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Kitos/Visų laikų TOP/"/>
    </mc:Choice>
  </mc:AlternateContent>
  <xr:revisionPtr revIDLastSave="23" documentId="13_ncr:1_{38D6B909-A324-49B1-BF5D-73565877777A}" xr6:coauthVersionLast="47" xr6:coauthVersionMax="47" xr10:uidLastSave="{37AB7F13-1D52-437E-AEF3-14E8BA36C173}"/>
  <bookViews>
    <workbookView xWindow="-120" yWindow="-120" windowWidth="29040" windowHeight="15840" xr2:uid="{00000000-000D-0000-FFFF-FFFF00000000}"/>
  </bookViews>
  <sheets>
    <sheet name="1993 - 2022 m." sheetId="2" r:id="rId1"/>
    <sheet name="2022" sheetId="5" r:id="rId2"/>
    <sheet name="2021" sheetId="3" r:id="rId3"/>
    <sheet name="2020" sheetId="4" r:id="rId4"/>
    <sheet name="1993 - 2019 m." sheetId="1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0" hidden="1">'1993 - 2022 m.'!$B$1:$B$4547</definedName>
    <definedName name="_xlnm._FilterDatabase" localSheetId="1" hidden="1">'2022'!$A$3:$I$344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40" i="2" l="1"/>
  <c r="C2740" i="2"/>
  <c r="D466" i="2"/>
  <c r="C466" i="2"/>
  <c r="D865" i="2"/>
  <c r="C865" i="2"/>
  <c r="D4445" i="2" l="1"/>
  <c r="C4445" i="2"/>
  <c r="D3585" i="2"/>
  <c r="C3585" i="2"/>
  <c r="D4427" i="2"/>
  <c r="C4427" i="2"/>
  <c r="D4451" i="2" l="1"/>
  <c r="C4451" i="2"/>
  <c r="D4477" i="2"/>
  <c r="C4477" i="2"/>
  <c r="D1526" i="2"/>
  <c r="C1526" i="2"/>
  <c r="D4190" i="2"/>
  <c r="C4190" i="2"/>
  <c r="D4331" i="2"/>
  <c r="C4331" i="2"/>
  <c r="D3886" i="2"/>
  <c r="C3886" i="2"/>
  <c r="D3949" i="2"/>
  <c r="C3949" i="2"/>
  <c r="D4433" i="2"/>
  <c r="C4433" i="2"/>
  <c r="D2393" i="2"/>
  <c r="C2393" i="2"/>
  <c r="D4166" i="2"/>
  <c r="C4166" i="2"/>
  <c r="D4287" i="2"/>
  <c r="C4287" i="2"/>
  <c r="D2939" i="2"/>
  <c r="C2939" i="2"/>
  <c r="D1885" i="2"/>
  <c r="C1885" i="2"/>
  <c r="D3683" i="2"/>
  <c r="C3683" i="2"/>
  <c r="D1034" i="2"/>
  <c r="C1034" i="2"/>
  <c r="D4152" i="2"/>
  <c r="C4152" i="2"/>
  <c r="D3367" i="2"/>
  <c r="C3367" i="2"/>
  <c r="D4347" i="2"/>
  <c r="C4347" i="2"/>
  <c r="D2942" i="2"/>
  <c r="C2942" i="2"/>
  <c r="D3198" i="2"/>
  <c r="C3198" i="2"/>
  <c r="D2760" i="2"/>
  <c r="C2760" i="2"/>
  <c r="D2493" i="2"/>
  <c r="C2493" i="2"/>
  <c r="D4035" i="2"/>
  <c r="C4035" i="2"/>
  <c r="D3118" i="2"/>
  <c r="C3118" i="2"/>
  <c r="D1614" i="2"/>
  <c r="C1614" i="2"/>
  <c r="D2699" i="2"/>
  <c r="C2699" i="2"/>
  <c r="D4144" i="2"/>
  <c r="C4144" i="2"/>
  <c r="D2928" i="2"/>
  <c r="C2928" i="2"/>
  <c r="D3279" i="2"/>
  <c r="C3279" i="2"/>
  <c r="D2145" i="2"/>
  <c r="C2145" i="2"/>
  <c r="D2349" i="2"/>
  <c r="C2349" i="2"/>
  <c r="D2967" i="2"/>
  <c r="C2967" i="2"/>
  <c r="D4031" i="2" l="1"/>
  <c r="C4031" i="2"/>
  <c r="D1004" i="2"/>
  <c r="C1004" i="2"/>
  <c r="D2104" i="2"/>
  <c r="C2104" i="2"/>
  <c r="D3482" i="2"/>
  <c r="C3482" i="2"/>
  <c r="D489" i="2"/>
  <c r="C489" i="2"/>
  <c r="D2491" i="2"/>
  <c r="C2491" i="2"/>
  <c r="D2528" i="2"/>
  <c r="C2528" i="2"/>
  <c r="D4074" i="2"/>
  <c r="C4074" i="2"/>
  <c r="D3356" i="2"/>
  <c r="C3356" i="2"/>
  <c r="D3517" i="2"/>
  <c r="C3517" i="2"/>
  <c r="D3424" i="2" l="1"/>
  <c r="C3424" i="2"/>
  <c r="D1995" i="2"/>
  <c r="C1995" i="2"/>
  <c r="D3742" i="2"/>
  <c r="C3742" i="2"/>
  <c r="D1517" i="2"/>
  <c r="C1517" i="2"/>
  <c r="D3256" i="2"/>
  <c r="C3256" i="2"/>
  <c r="D2381" i="2"/>
  <c r="C2381" i="2"/>
  <c r="D1914" i="2"/>
  <c r="C1914" i="2"/>
  <c r="D1369" i="2"/>
  <c r="C1369" i="2"/>
  <c r="D1942" i="2"/>
  <c r="C1942" i="2"/>
  <c r="D3685" i="2"/>
  <c r="C3685" i="2"/>
  <c r="D3308" i="2"/>
  <c r="C3308" i="2"/>
  <c r="D3960" i="2"/>
  <c r="C3960" i="2"/>
  <c r="D2968" i="2"/>
  <c r="C2968" i="2"/>
  <c r="D3436" i="2"/>
  <c r="C3436" i="2"/>
  <c r="D3480" i="2"/>
  <c r="C3480" i="2"/>
  <c r="D3237" i="2"/>
  <c r="C3237" i="2"/>
  <c r="D3214" i="2"/>
  <c r="C3214" i="2"/>
  <c r="D1311" i="2"/>
  <c r="C1311" i="2"/>
  <c r="D3024" i="2"/>
  <c r="C3024" i="2"/>
  <c r="D2630" i="2"/>
  <c r="C2630" i="2"/>
  <c r="D1029" i="2"/>
  <c r="C1029" i="2"/>
  <c r="C1655" i="2"/>
  <c r="D380" i="2"/>
  <c r="C380" i="2"/>
  <c r="D1085" i="2"/>
  <c r="C1085" i="2"/>
  <c r="D298" i="2"/>
  <c r="C298" i="2"/>
  <c r="D227" i="2"/>
  <c r="C227" i="2"/>
  <c r="D38" i="2"/>
  <c r="C38" i="2"/>
  <c r="D321" i="2"/>
  <c r="C321" i="2"/>
  <c r="D142" i="2"/>
  <c r="C142" i="2"/>
  <c r="D40" i="2"/>
  <c r="C40" i="2"/>
  <c r="C7" i="2"/>
  <c r="D7" i="2"/>
  <c r="C11" i="2"/>
  <c r="D11" i="2"/>
  <c r="C17" i="2"/>
  <c r="D17" i="2"/>
  <c r="C36" i="2"/>
  <c r="D36" i="2"/>
  <c r="C57" i="2"/>
  <c r="D57" i="2"/>
  <c r="C90" i="2"/>
  <c r="D90" i="2"/>
  <c r="C91" i="2"/>
  <c r="D91" i="2"/>
  <c r="C109" i="2"/>
  <c r="D109" i="2"/>
  <c r="C111" i="2"/>
  <c r="D111" i="2"/>
  <c r="C115" i="2"/>
  <c r="D115" i="2"/>
  <c r="C138" i="2"/>
  <c r="D138" i="2"/>
  <c r="C144" i="2"/>
  <c r="D144" i="2"/>
  <c r="C145" i="2"/>
  <c r="D145" i="2"/>
  <c r="C146" i="2"/>
  <c r="D146" i="2"/>
  <c r="C154" i="2"/>
  <c r="D154" i="2"/>
  <c r="C166" i="2"/>
  <c r="D166" i="2"/>
  <c r="C190" i="2"/>
  <c r="D190" i="2"/>
  <c r="C206" i="2"/>
  <c r="D206" i="2"/>
  <c r="C210" i="2"/>
  <c r="D210" i="2"/>
  <c r="C232" i="2"/>
  <c r="D232" i="2"/>
  <c r="C239" i="2"/>
  <c r="D239" i="2"/>
  <c r="C267" i="2"/>
  <c r="D267" i="2"/>
  <c r="C268" i="2"/>
  <c r="D268" i="2"/>
  <c r="C273" i="2"/>
  <c r="D273" i="2"/>
  <c r="C296" i="2"/>
  <c r="D296" i="2"/>
  <c r="C308" i="2"/>
  <c r="D308" i="2"/>
  <c r="C309" i="2"/>
  <c r="D309" i="2"/>
  <c r="C312" i="2"/>
  <c r="D312" i="2"/>
  <c r="C322" i="2"/>
  <c r="D322" i="2"/>
  <c r="C344" i="2"/>
  <c r="D344" i="2"/>
  <c r="C345" i="2"/>
  <c r="D345" i="2"/>
  <c r="C381" i="2"/>
  <c r="D381" i="2"/>
  <c r="C416" i="2"/>
  <c r="D416" i="2"/>
  <c r="C449" i="2"/>
  <c r="D449" i="2"/>
  <c r="C497" i="2"/>
  <c r="D497" i="2"/>
  <c r="C542" i="2"/>
  <c r="D542" i="2"/>
  <c r="C549" i="2"/>
  <c r="D549" i="2"/>
  <c r="C554" i="2"/>
  <c r="D554" i="2"/>
  <c r="C568" i="2"/>
  <c r="D568" i="2"/>
  <c r="C590" i="2"/>
  <c r="D590" i="2"/>
  <c r="C660" i="2"/>
  <c r="D660" i="2"/>
  <c r="C672" i="2"/>
  <c r="D672" i="2"/>
  <c r="C682" i="2"/>
  <c r="D682" i="2"/>
  <c r="C696" i="2"/>
  <c r="D696" i="2"/>
  <c r="C698" i="2"/>
  <c r="D698" i="2"/>
  <c r="C705" i="2"/>
  <c r="D705" i="2"/>
  <c r="C722" i="2"/>
  <c r="D722" i="2"/>
  <c r="C768" i="2"/>
  <c r="D768" i="2"/>
  <c r="C774" i="2"/>
  <c r="D774" i="2"/>
  <c r="C801" i="2"/>
  <c r="D801" i="2"/>
  <c r="C826" i="2"/>
  <c r="D826" i="2"/>
  <c r="C864" i="2"/>
  <c r="D864" i="2"/>
  <c r="C936" i="2"/>
  <c r="D936" i="2"/>
  <c r="C953" i="2"/>
  <c r="D953" i="2"/>
  <c r="C995" i="2"/>
  <c r="D995" i="2"/>
  <c r="C1024" i="2"/>
  <c r="D1024" i="2"/>
  <c r="C1092" i="2"/>
  <c r="D1092" i="2"/>
  <c r="C1158" i="2"/>
  <c r="D1158" i="2"/>
  <c r="C1170" i="2"/>
  <c r="D1170" i="2"/>
  <c r="C1264" i="2"/>
  <c r="D1264" i="2"/>
  <c r="C1297" i="2"/>
  <c r="D1297" i="2"/>
  <c r="C1318" i="2"/>
  <c r="D1318" i="2"/>
  <c r="C1320" i="2"/>
  <c r="D1320" i="2"/>
  <c r="C1330" i="2"/>
  <c r="D1330" i="2"/>
  <c r="C1375" i="2"/>
  <c r="D1375" i="2"/>
  <c r="C1377" i="2"/>
  <c r="D1377" i="2"/>
  <c r="C1403" i="2"/>
  <c r="D1403" i="2"/>
  <c r="C1405" i="2"/>
  <c r="D1405" i="2"/>
  <c r="C1416" i="2"/>
  <c r="D1416" i="2"/>
  <c r="C1429" i="2"/>
  <c r="D1429" i="2"/>
  <c r="C1439" i="2"/>
  <c r="D1439" i="2"/>
  <c r="C1471" i="2"/>
  <c r="D1471" i="2"/>
  <c r="C1528" i="2"/>
  <c r="D1528" i="2"/>
  <c r="C1539" i="2"/>
  <c r="D1539" i="2"/>
  <c r="C1543" i="2"/>
  <c r="D1543" i="2"/>
  <c r="C1554" i="2"/>
  <c r="D1554" i="2"/>
  <c r="C1629" i="2"/>
  <c r="D1629" i="2"/>
  <c r="C1632" i="2"/>
  <c r="D1632" i="2"/>
  <c r="C1638" i="2"/>
  <c r="D1638" i="2"/>
  <c r="C1663" i="2"/>
  <c r="D1663" i="2"/>
  <c r="C1693" i="2"/>
  <c r="D1693" i="2"/>
  <c r="C1698" i="2"/>
  <c r="D1698" i="2"/>
  <c r="C1738" i="2"/>
  <c r="D1738" i="2"/>
  <c r="C1739" i="2"/>
  <c r="D1739" i="2"/>
  <c r="C1761" i="2"/>
  <c r="D1761" i="2"/>
  <c r="C1791" i="2"/>
  <c r="D1791" i="2"/>
  <c r="C1865" i="2"/>
  <c r="D1865" i="2"/>
  <c r="C1880" i="2"/>
  <c r="D1880" i="2"/>
  <c r="C1883" i="2"/>
  <c r="D1883" i="2"/>
  <c r="C1894" i="2"/>
  <c r="D1894" i="2"/>
  <c r="C1935" i="2"/>
  <c r="D1935" i="2"/>
  <c r="C1937" i="2"/>
  <c r="D1937" i="2"/>
  <c r="C1959" i="2"/>
  <c r="D1959" i="2"/>
  <c r="C1980" i="2"/>
  <c r="D1980" i="2"/>
  <c r="C2057" i="2"/>
  <c r="D2057" i="2"/>
  <c r="C2063" i="2"/>
  <c r="D2063" i="2"/>
  <c r="C2109" i="2"/>
  <c r="D2109" i="2"/>
  <c r="C2130" i="2"/>
  <c r="D2130" i="2"/>
  <c r="C2191" i="2"/>
  <c r="D2191" i="2"/>
  <c r="C2208" i="2"/>
  <c r="D2208" i="2"/>
  <c r="C2220" i="2"/>
  <c r="D2220" i="2"/>
  <c r="C2299" i="2"/>
  <c r="D2299" i="2"/>
  <c r="C2311" i="2"/>
  <c r="D2311" i="2"/>
  <c r="C2405" i="2"/>
  <c r="D2405" i="2"/>
  <c r="C2419" i="2"/>
  <c r="D2419" i="2"/>
  <c r="C2504" i="2"/>
  <c r="D2504" i="2"/>
  <c r="C2546" i="2"/>
  <c r="D2546" i="2"/>
  <c r="C2548" i="2"/>
  <c r="D2548" i="2"/>
  <c r="C2583" i="2"/>
  <c r="D2583" i="2"/>
  <c r="C2585" i="2"/>
  <c r="D2585" i="2"/>
  <c r="C2593" i="2"/>
  <c r="D2593" i="2"/>
  <c r="C2632" i="2"/>
  <c r="D2632" i="2"/>
  <c r="C2646" i="2"/>
  <c r="D2646" i="2"/>
  <c r="C2647" i="2"/>
  <c r="D2647" i="2"/>
  <c r="C2676" i="2"/>
  <c r="D2676" i="2"/>
  <c r="C2718" i="2"/>
  <c r="D2718" i="2"/>
  <c r="C2790" i="2"/>
  <c r="D2790" i="2"/>
  <c r="C2803" i="2"/>
  <c r="D2803" i="2"/>
  <c r="C2908" i="2"/>
  <c r="D2908" i="2"/>
  <c r="C2911" i="2"/>
  <c r="D2911" i="2"/>
  <c r="C2912" i="2"/>
  <c r="D2912" i="2"/>
  <c r="C2930" i="2"/>
  <c r="D2930" i="2"/>
  <c r="C2969" i="2"/>
  <c r="D2969" i="2"/>
  <c r="C3034" i="2"/>
  <c r="D3034" i="2"/>
  <c r="C3055" i="2"/>
  <c r="D3055" i="2"/>
  <c r="C3059" i="2"/>
  <c r="D3059" i="2"/>
  <c r="C3114" i="2"/>
  <c r="D3114" i="2"/>
  <c r="C3130" i="2"/>
  <c r="D3130" i="2"/>
  <c r="C3139" i="2"/>
  <c r="D3139" i="2"/>
  <c r="C3163" i="2"/>
  <c r="D3163" i="2"/>
  <c r="C3193" i="2"/>
  <c r="D3193" i="2"/>
  <c r="C3195" i="2"/>
  <c r="D3195" i="2"/>
  <c r="C3248" i="2"/>
  <c r="D3248" i="2"/>
  <c r="C3252" i="2"/>
  <c r="D3252" i="2"/>
  <c r="C3278" i="2"/>
  <c r="D3278" i="2"/>
  <c r="C3284" i="2"/>
  <c r="D3284" i="2"/>
  <c r="C3323" i="2"/>
  <c r="D3323" i="2"/>
  <c r="C3325" i="2"/>
  <c r="D3325" i="2"/>
  <c r="C3336" i="2"/>
  <c r="D3336" i="2"/>
  <c r="C3339" i="2"/>
  <c r="D3339" i="2"/>
  <c r="C3351" i="2"/>
  <c r="D3351" i="2"/>
  <c r="C3364" i="2"/>
  <c r="D3364" i="2"/>
  <c r="C3417" i="2"/>
  <c r="D3417" i="2"/>
  <c r="C3441" i="2"/>
  <c r="D3441" i="2"/>
  <c r="C3459" i="2"/>
  <c r="D3459" i="2"/>
  <c r="C3461" i="2"/>
  <c r="D3461" i="2"/>
  <c r="C3481" i="2"/>
  <c r="D3481" i="2"/>
  <c r="C3488" i="2"/>
  <c r="D3488" i="2"/>
  <c r="C3492" i="2"/>
  <c r="D3492" i="2"/>
  <c r="C3527" i="2"/>
  <c r="D3527" i="2"/>
  <c r="C3540" i="2"/>
  <c r="D3540" i="2"/>
  <c r="C3600" i="2"/>
  <c r="D3600" i="2"/>
  <c r="C3608" i="2"/>
  <c r="D3608" i="2"/>
  <c r="C3616" i="2"/>
  <c r="D3616" i="2"/>
  <c r="C3622" i="2"/>
  <c r="D3622" i="2"/>
  <c r="C3632" i="2"/>
  <c r="D3632" i="2"/>
  <c r="C3638" i="2"/>
  <c r="D3638" i="2"/>
  <c r="C3669" i="2"/>
  <c r="D3669" i="2"/>
  <c r="C3688" i="2"/>
  <c r="D3688" i="2"/>
  <c r="C3692" i="2"/>
  <c r="D3692" i="2"/>
  <c r="C3693" i="2"/>
  <c r="D3693" i="2"/>
  <c r="C3707" i="2"/>
  <c r="D3707" i="2"/>
  <c r="C3756" i="2"/>
  <c r="D3756" i="2"/>
  <c r="C3763" i="2"/>
  <c r="D3763" i="2"/>
  <c r="C3823" i="2"/>
  <c r="D3823" i="2"/>
  <c r="C3833" i="2"/>
  <c r="D3833" i="2"/>
  <c r="C3835" i="2"/>
  <c r="D3835" i="2"/>
  <c r="C3851" i="2"/>
  <c r="D3851" i="2"/>
  <c r="C3867" i="2"/>
  <c r="D3867" i="2"/>
  <c r="C3879" i="2"/>
  <c r="D3879" i="2"/>
  <c r="C3890" i="2"/>
  <c r="D3890" i="2"/>
  <c r="C3891" i="2"/>
  <c r="D3891" i="2"/>
  <c r="C3895" i="2"/>
  <c r="D3895" i="2"/>
  <c r="C3897" i="2"/>
  <c r="D3897" i="2"/>
  <c r="C3911" i="2"/>
  <c r="D3911" i="2"/>
  <c r="C3925" i="2"/>
  <c r="D3925" i="2"/>
  <c r="C3927" i="2"/>
  <c r="D3927" i="2"/>
  <c r="C3931" i="2"/>
  <c r="D3931" i="2"/>
  <c r="C3933" i="2"/>
  <c r="D3933" i="2"/>
  <c r="C3956" i="2"/>
  <c r="D3956" i="2"/>
  <c r="C4002" i="2"/>
  <c r="D4002" i="2"/>
  <c r="C4008" i="2"/>
  <c r="D4008" i="2"/>
  <c r="C4043" i="2"/>
  <c r="D4043" i="2"/>
  <c r="C4046" i="2"/>
  <c r="D4046" i="2"/>
  <c r="C4047" i="2"/>
  <c r="D4047" i="2"/>
  <c r="C4048" i="2"/>
  <c r="D4048" i="2"/>
  <c r="C4050" i="2"/>
  <c r="D4050" i="2"/>
  <c r="C4051" i="2"/>
  <c r="D4051" i="2"/>
  <c r="C4053" i="2"/>
  <c r="D4053" i="2"/>
  <c r="C4055" i="2"/>
  <c r="D4055" i="2"/>
  <c r="C4076" i="2"/>
  <c r="D4076" i="2"/>
  <c r="C4096" i="2"/>
  <c r="D4096" i="2"/>
  <c r="C4107" i="2"/>
  <c r="D4107" i="2"/>
  <c r="C4112" i="2"/>
  <c r="D4112" i="2"/>
  <c r="C4129" i="2"/>
  <c r="D4129" i="2"/>
  <c r="C4130" i="2"/>
  <c r="D4130" i="2"/>
  <c r="C4159" i="2"/>
  <c r="D4159" i="2"/>
  <c r="C4177" i="2"/>
  <c r="D4177" i="2"/>
  <c r="C4179" i="2"/>
  <c r="D4179" i="2"/>
  <c r="C4192" i="2"/>
  <c r="D4192" i="2"/>
  <c r="C4193" i="2"/>
  <c r="D4193" i="2"/>
  <c r="C4194" i="2"/>
  <c r="D4194" i="2"/>
  <c r="C4202" i="2"/>
  <c r="D4202" i="2"/>
  <c r="C4204" i="2"/>
  <c r="D4204" i="2"/>
  <c r="C4208" i="2"/>
  <c r="D4208" i="2"/>
  <c r="C4209" i="2"/>
  <c r="D4209" i="2"/>
  <c r="C4212" i="2"/>
  <c r="D4212" i="2"/>
  <c r="C4214" i="2"/>
  <c r="D4214" i="2"/>
  <c r="C4215" i="2"/>
  <c r="D4215" i="2"/>
  <c r="C4220" i="2"/>
  <c r="D4220" i="2"/>
  <c r="C4225" i="2"/>
  <c r="D4225" i="2"/>
  <c r="C4235" i="2"/>
  <c r="D4235" i="2"/>
  <c r="C4241" i="2"/>
  <c r="D4241" i="2"/>
  <c r="C4260" i="2"/>
  <c r="D4260" i="2"/>
  <c r="C4263" i="2"/>
  <c r="D4263" i="2"/>
  <c r="C4264" i="2"/>
  <c r="D4264" i="2"/>
  <c r="C4265" i="2"/>
  <c r="D4265" i="2"/>
  <c r="C4267" i="2"/>
  <c r="D4267" i="2"/>
  <c r="C4270" i="2"/>
  <c r="D4270" i="2"/>
  <c r="C4271" i="2"/>
  <c r="D4271" i="2"/>
  <c r="C4274" i="2"/>
  <c r="D4274" i="2"/>
  <c r="C4291" i="2"/>
  <c r="D4291" i="2"/>
  <c r="C4303" i="2"/>
  <c r="D4303" i="2"/>
  <c r="C4304" i="2"/>
  <c r="D4304" i="2"/>
  <c r="C4305" i="2"/>
  <c r="D4305" i="2"/>
  <c r="C4306" i="2"/>
  <c r="D4306" i="2"/>
  <c r="C4307" i="2"/>
  <c r="D4307" i="2"/>
  <c r="C4325" i="2"/>
  <c r="D4325" i="2"/>
  <c r="C4327" i="2"/>
  <c r="D4327" i="2"/>
  <c r="C4342" i="2"/>
  <c r="D4342" i="2"/>
  <c r="C4343" i="2"/>
  <c r="D4343" i="2"/>
  <c r="C4344" i="2"/>
  <c r="D4344" i="2"/>
  <c r="C4349" i="2"/>
  <c r="D4349" i="2"/>
  <c r="C4351" i="2"/>
  <c r="D4351" i="2"/>
  <c r="C4355" i="2"/>
  <c r="D4355" i="2"/>
  <c r="C4357" i="2"/>
  <c r="D4357" i="2"/>
  <c r="C4359" i="2"/>
  <c r="D4359" i="2"/>
  <c r="C4369" i="2"/>
  <c r="D4369" i="2"/>
  <c r="C4377" i="2"/>
  <c r="D4377" i="2"/>
  <c r="C4384" i="2"/>
  <c r="D4384" i="2"/>
  <c r="C4393" i="2"/>
  <c r="D4393" i="2"/>
  <c r="C4397" i="2"/>
  <c r="D4397" i="2"/>
  <c r="C4398" i="2"/>
  <c r="D4398" i="2"/>
  <c r="C4399" i="2"/>
  <c r="D4399" i="2"/>
  <c r="C4401" i="2"/>
  <c r="D4401" i="2"/>
  <c r="C4403" i="2"/>
  <c r="D4403" i="2"/>
  <c r="C4410" i="2"/>
  <c r="D4410" i="2"/>
  <c r="C4413" i="2"/>
  <c r="D4413" i="2"/>
  <c r="C4421" i="2"/>
  <c r="D4421" i="2"/>
  <c r="C4423" i="2"/>
  <c r="D4423" i="2"/>
  <c r="C4424" i="2"/>
  <c r="D4424" i="2"/>
  <c r="C4446" i="2"/>
  <c r="D4446" i="2"/>
  <c r="C4447" i="2"/>
  <c r="D4447" i="2"/>
  <c r="C4452" i="2"/>
  <c r="D4452" i="2"/>
  <c r="C4476" i="2"/>
  <c r="D4476" i="2"/>
  <c r="C4491" i="2"/>
  <c r="D4491" i="2"/>
  <c r="C4492" i="2"/>
  <c r="D4492" i="2"/>
  <c r="C4493" i="2"/>
  <c r="D4493" i="2"/>
  <c r="C4494" i="2"/>
  <c r="D4494" i="2"/>
  <c r="C4501" i="2"/>
  <c r="D4501" i="2"/>
  <c r="C4504" i="2"/>
  <c r="D4504" i="2"/>
  <c r="C4520" i="2"/>
  <c r="D4520" i="2"/>
  <c r="C4526" i="2"/>
  <c r="D4526" i="2"/>
  <c r="C4535" i="2"/>
  <c r="D4535" i="2"/>
  <c r="C4538" i="2"/>
  <c r="D4538" i="2"/>
  <c r="F364" i="5"/>
  <c r="E364" i="5"/>
  <c r="F363" i="5"/>
  <c r="E363" i="5"/>
  <c r="F362" i="5"/>
  <c r="E362" i="5"/>
  <c r="F361" i="5"/>
  <c r="E361" i="5"/>
  <c r="F360" i="5"/>
  <c r="E360" i="5"/>
  <c r="F359" i="5"/>
  <c r="E359" i="5"/>
  <c r="F358" i="5"/>
  <c r="E358" i="5"/>
  <c r="F357" i="5"/>
  <c r="E357" i="5"/>
  <c r="F356" i="5"/>
  <c r="E356" i="5"/>
  <c r="F355" i="5"/>
  <c r="E355" i="5"/>
  <c r="F354" i="5"/>
  <c r="E354" i="5"/>
  <c r="F353" i="5"/>
  <c r="E353" i="5"/>
  <c r="F346" i="5"/>
  <c r="D4546" i="2" s="1"/>
  <c r="E346" i="5"/>
  <c r="C4546" i="2" s="1"/>
  <c r="F365" i="5" l="1"/>
  <c r="E365" i="5"/>
  <c r="D4146" i="2"/>
  <c r="C4146" i="2"/>
  <c r="D4531" i="2"/>
  <c r="D4532" i="2"/>
  <c r="C4532" i="2"/>
  <c r="C4531" i="2"/>
  <c r="D3726" i="2"/>
  <c r="C3726" i="2"/>
  <c r="D2872" i="2"/>
  <c r="C2872" i="2"/>
  <c r="D3337" i="2"/>
  <c r="C3337" i="2"/>
  <c r="D3990" i="2"/>
  <c r="C3990" i="2"/>
  <c r="D4513" i="2"/>
  <c r="D4514" i="2"/>
  <c r="C4514" i="2"/>
  <c r="C4513" i="2"/>
  <c r="D4" i="2"/>
  <c r="C4" i="2"/>
  <c r="D4507" i="2"/>
  <c r="C4507" i="2"/>
  <c r="D10" i="2"/>
  <c r="C10" i="2"/>
  <c r="D4497" i="2"/>
  <c r="C4497" i="2"/>
  <c r="D228" i="2"/>
  <c r="C228" i="2"/>
  <c r="D1990" i="2"/>
  <c r="C1990" i="2"/>
  <c r="D4488" i="2"/>
  <c r="C4488" i="2"/>
  <c r="D2562" i="2"/>
  <c r="C2562" i="2"/>
  <c r="D2863" i="2"/>
  <c r="C2863" i="2"/>
  <c r="D4481" i="2"/>
  <c r="C4481" i="2"/>
  <c r="D1457" i="2"/>
  <c r="C1457" i="2"/>
  <c r="D4470" i="2"/>
  <c r="C4470" i="2"/>
  <c r="D430" i="2"/>
  <c r="C430" i="2"/>
  <c r="D4450" i="2"/>
  <c r="C4450" i="2"/>
  <c r="D1808" i="2"/>
  <c r="C1808" i="2"/>
  <c r="D1327" i="2"/>
  <c r="C1327" i="2"/>
  <c r="D25" i="2"/>
  <c r="C25" i="2"/>
  <c r="D4442" i="2"/>
  <c r="D4443" i="2"/>
  <c r="C4443" i="2"/>
  <c r="C4442" i="2"/>
  <c r="D2143" i="2"/>
  <c r="C2143" i="2"/>
  <c r="D4435" i="2"/>
  <c r="D4436" i="2"/>
  <c r="C4436" i="2"/>
  <c r="C4435" i="2"/>
  <c r="D133" i="2"/>
  <c r="C133" i="2"/>
  <c r="D2372" i="2"/>
  <c r="C2372" i="2"/>
  <c r="D4430" i="2"/>
  <c r="C4430" i="2"/>
  <c r="D3870" i="2"/>
  <c r="C3926" i="2"/>
  <c r="C3929" i="2"/>
  <c r="C3930" i="2"/>
  <c r="C3932" i="2"/>
  <c r="C3934" i="2"/>
  <c r="C3935" i="2"/>
  <c r="C3936" i="2"/>
  <c r="C3937" i="2"/>
  <c r="C3938" i="2"/>
  <c r="C3939" i="2"/>
  <c r="C3941" i="2"/>
  <c r="C3942" i="2"/>
  <c r="C3943" i="2"/>
  <c r="C3944" i="2"/>
  <c r="C3945" i="2"/>
  <c r="C3946" i="2"/>
  <c r="C3947" i="2"/>
  <c r="C3948" i="2"/>
  <c r="C3950" i="2"/>
  <c r="C3951" i="2"/>
  <c r="C3952" i="2"/>
  <c r="C3953" i="2"/>
  <c r="C3954" i="2"/>
  <c r="C3955" i="2"/>
  <c r="C3957" i="2"/>
  <c r="C3723" i="2"/>
  <c r="C3958" i="2"/>
  <c r="C3959" i="2"/>
  <c r="C3961" i="2"/>
  <c r="C3963" i="2"/>
  <c r="C3964" i="2"/>
  <c r="C3965" i="2"/>
  <c r="C3966" i="2"/>
  <c r="C3967" i="2"/>
  <c r="C3968" i="2"/>
  <c r="C3970" i="2"/>
  <c r="C3971" i="2"/>
  <c r="C3972" i="2"/>
  <c r="C3973" i="2"/>
  <c r="C3974" i="2"/>
  <c r="C3975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1" i="2"/>
  <c r="C3992" i="2"/>
  <c r="C3993" i="2"/>
  <c r="C3994" i="2"/>
  <c r="C3995" i="2"/>
  <c r="C3996" i="2"/>
  <c r="C3997" i="2"/>
  <c r="C3998" i="2"/>
  <c r="C3999" i="2"/>
  <c r="C4000" i="2"/>
  <c r="C4001" i="2"/>
  <c r="C4003" i="2"/>
  <c r="C4004" i="2"/>
  <c r="C4005" i="2"/>
  <c r="C4006" i="2"/>
  <c r="C4007" i="2"/>
  <c r="C4009" i="2"/>
  <c r="C4010" i="2"/>
  <c r="C4011" i="2"/>
  <c r="C4012" i="2"/>
  <c r="C4013" i="2"/>
  <c r="C4015" i="2"/>
  <c r="C4016" i="2"/>
  <c r="C4017" i="2"/>
  <c r="C4018" i="2"/>
  <c r="C4019" i="2"/>
  <c r="C4022" i="2"/>
  <c r="C4023" i="2"/>
  <c r="C4024" i="2"/>
  <c r="C4025" i="2"/>
  <c r="C4027" i="2"/>
  <c r="C4028" i="2"/>
  <c r="C4029" i="2"/>
  <c r="C4030" i="2"/>
  <c r="C4032" i="2"/>
  <c r="C4033" i="2"/>
  <c r="C4034" i="2"/>
  <c r="C4036" i="2"/>
  <c r="C4037" i="2"/>
  <c r="C4038" i="2"/>
  <c r="C4039" i="2"/>
  <c r="C4040" i="2"/>
  <c r="C4041" i="2"/>
  <c r="C4042" i="2"/>
  <c r="C4044" i="2"/>
  <c r="C4045" i="2"/>
  <c r="C4052" i="2"/>
  <c r="C4054" i="2"/>
  <c r="C4056" i="2"/>
  <c r="C4057" i="2"/>
  <c r="C4058" i="2"/>
  <c r="C4059" i="2"/>
  <c r="C4060" i="2"/>
  <c r="C4061" i="2"/>
  <c r="C4063" i="2"/>
  <c r="C4065" i="2"/>
  <c r="C4066" i="2"/>
  <c r="C4067" i="2"/>
  <c r="C4069" i="2"/>
  <c r="C4070" i="2"/>
  <c r="C4071" i="2"/>
  <c r="C4072" i="2"/>
  <c r="C4073" i="2"/>
  <c r="C4077" i="2"/>
  <c r="C4078" i="2"/>
  <c r="C4079" i="2"/>
  <c r="C4080" i="2"/>
  <c r="C4082" i="2"/>
  <c r="C4083" i="2"/>
  <c r="C4084" i="2"/>
  <c r="C4085" i="2"/>
  <c r="C4086" i="2"/>
  <c r="C4087" i="2"/>
  <c r="C4088" i="2"/>
  <c r="C4089" i="2"/>
  <c r="C4090" i="2"/>
  <c r="C4091" i="2"/>
  <c r="C4092" i="2"/>
  <c r="C4094" i="2"/>
  <c r="C4095" i="2"/>
  <c r="C4097" i="2"/>
  <c r="C4099" i="2"/>
  <c r="C4100" i="2"/>
  <c r="C4101" i="2"/>
  <c r="C4102" i="2"/>
  <c r="C4103" i="2"/>
  <c r="C4104" i="2"/>
  <c r="C4105" i="2"/>
  <c r="C4106" i="2"/>
  <c r="C4108" i="2"/>
  <c r="C4110" i="2"/>
  <c r="C4113" i="2"/>
  <c r="C4114" i="2"/>
  <c r="C4116" i="2"/>
  <c r="C4118" i="2"/>
  <c r="C4121" i="2"/>
  <c r="C4122" i="2"/>
  <c r="C4123" i="2"/>
  <c r="C4124" i="2"/>
  <c r="C4125" i="2"/>
  <c r="C4126" i="2"/>
  <c r="C4127" i="2"/>
  <c r="C4128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5" i="2"/>
  <c r="C4147" i="2"/>
  <c r="C4148" i="2"/>
  <c r="C4149" i="2"/>
  <c r="C4150" i="2"/>
  <c r="C4151" i="2"/>
  <c r="C4153" i="2"/>
  <c r="C4154" i="2"/>
  <c r="C4155" i="2"/>
  <c r="C4156" i="2"/>
  <c r="C4157" i="2"/>
  <c r="C4158" i="2"/>
  <c r="C4160" i="2"/>
  <c r="C4020" i="2"/>
  <c r="C4161" i="2"/>
  <c r="C4162" i="2"/>
  <c r="C4163" i="2"/>
  <c r="C4075" i="2"/>
  <c r="C4164" i="2"/>
  <c r="C4165" i="2"/>
  <c r="C4109" i="2"/>
  <c r="C4064" i="2"/>
  <c r="C4167" i="2"/>
  <c r="C4168" i="2"/>
  <c r="C4169" i="2"/>
  <c r="C4170" i="2"/>
  <c r="C4171" i="2"/>
  <c r="C4172" i="2"/>
  <c r="C4173" i="2"/>
  <c r="C4174" i="2"/>
  <c r="C4175" i="2"/>
  <c r="C4176" i="2"/>
  <c r="C4178" i="2"/>
  <c r="C4180" i="2"/>
  <c r="C4181" i="2"/>
  <c r="C4182" i="2"/>
  <c r="C4183" i="2"/>
  <c r="C4184" i="2"/>
  <c r="C4185" i="2"/>
  <c r="C4186" i="2"/>
  <c r="C4187" i="2"/>
  <c r="C4188" i="2"/>
  <c r="C4189" i="2"/>
  <c r="C4191" i="2"/>
  <c r="C4196" i="2"/>
  <c r="C4197" i="2"/>
  <c r="C4198" i="2"/>
  <c r="C4199" i="2"/>
  <c r="C4200" i="2"/>
  <c r="C4201" i="2"/>
  <c r="C4203" i="2"/>
  <c r="C4205" i="2"/>
  <c r="C4206" i="2"/>
  <c r="C4207" i="2"/>
  <c r="C4210" i="2"/>
  <c r="C4211" i="2"/>
  <c r="C4213" i="2"/>
  <c r="C4216" i="2"/>
  <c r="C4218" i="2"/>
  <c r="C4219" i="2"/>
  <c r="C4221" i="2"/>
  <c r="C4222" i="2"/>
  <c r="C4223" i="2"/>
  <c r="C4224" i="2"/>
  <c r="C4226" i="2"/>
  <c r="C4227" i="2"/>
  <c r="C4228" i="2"/>
  <c r="C4229" i="2"/>
  <c r="C4231" i="2"/>
  <c r="C4232" i="2"/>
  <c r="C4233" i="2"/>
  <c r="C4234" i="2"/>
  <c r="C4237" i="2"/>
  <c r="C4238" i="2"/>
  <c r="C4239" i="2"/>
  <c r="C4240" i="2"/>
  <c r="C4243" i="2"/>
  <c r="C4244" i="2"/>
  <c r="C4245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1" i="2"/>
  <c r="C4081" i="2"/>
  <c r="C4262" i="2"/>
  <c r="C4266" i="2"/>
  <c r="C4268" i="2"/>
  <c r="C4269" i="2"/>
  <c r="C4272" i="2"/>
  <c r="C4273" i="2"/>
  <c r="C4275" i="2"/>
  <c r="C4276" i="2"/>
  <c r="C4277" i="2"/>
  <c r="C4278" i="2"/>
  <c r="C4279" i="2"/>
  <c r="C4280" i="2"/>
  <c r="C4382" i="2"/>
  <c r="C4281" i="2"/>
  <c r="C3747" i="2"/>
  <c r="C3768" i="2"/>
  <c r="C3771" i="2"/>
  <c r="C3773" i="2"/>
  <c r="C3782" i="2"/>
  <c r="C3785" i="2"/>
  <c r="C3787" i="2"/>
  <c r="C3810" i="2"/>
  <c r="C3859" i="2"/>
  <c r="C3861" i="2"/>
  <c r="C3888" i="2"/>
  <c r="C3904" i="2"/>
  <c r="C3921" i="2"/>
  <c r="C3928" i="2"/>
  <c r="C3940" i="2"/>
  <c r="C3962" i="2"/>
  <c r="C3969" i="2"/>
  <c r="C3976" i="2"/>
  <c r="C4014" i="2"/>
  <c r="C4021" i="2"/>
  <c r="C4026" i="2"/>
  <c r="C4282" i="2"/>
  <c r="C4283" i="2"/>
  <c r="C4284" i="2"/>
  <c r="C4285" i="2"/>
  <c r="C4286" i="2"/>
  <c r="C4288" i="2"/>
  <c r="C4289" i="2"/>
  <c r="C4290" i="2"/>
  <c r="C4292" i="2"/>
  <c r="C4293" i="2"/>
  <c r="C4294" i="2"/>
  <c r="C4295" i="2"/>
  <c r="C4296" i="2"/>
  <c r="C4297" i="2"/>
  <c r="C4298" i="2"/>
  <c r="C4299" i="2"/>
  <c r="C4301" i="2"/>
  <c r="C4302" i="2"/>
  <c r="C4308" i="2"/>
  <c r="C4309" i="2"/>
  <c r="C4310" i="2"/>
  <c r="C4311" i="2"/>
  <c r="C4312" i="2"/>
  <c r="C4313" i="2"/>
  <c r="C4314" i="2"/>
  <c r="C4315" i="2"/>
  <c r="C4316" i="2"/>
  <c r="C4317" i="2"/>
  <c r="C4115" i="2"/>
  <c r="C4318" i="2"/>
  <c r="C4319" i="2"/>
  <c r="C4320" i="2"/>
  <c r="C4321" i="2"/>
  <c r="C4246" i="2"/>
  <c r="C4323" i="2"/>
  <c r="C4195" i="2"/>
  <c r="C4341" i="2"/>
  <c r="C4324" i="2"/>
  <c r="C4326" i="2"/>
  <c r="C4328" i="2"/>
  <c r="C4329" i="2"/>
  <c r="C4330" i="2"/>
  <c r="C4332" i="2"/>
  <c r="C4333" i="2"/>
  <c r="C4334" i="2"/>
  <c r="C4335" i="2"/>
  <c r="C4337" i="2"/>
  <c r="C4338" i="2"/>
  <c r="C4339" i="2"/>
  <c r="C4340" i="2"/>
  <c r="C4345" i="2"/>
  <c r="C4346" i="2"/>
  <c r="C4348" i="2"/>
  <c r="C4350" i="2"/>
  <c r="C4352" i="2"/>
  <c r="C4353" i="2"/>
  <c r="C4354" i="2"/>
  <c r="C4356" i="2"/>
  <c r="C4358" i="2"/>
  <c r="C4360" i="2"/>
  <c r="C4361" i="2"/>
  <c r="C4362" i="2"/>
  <c r="C4363" i="2"/>
  <c r="C4364" i="2"/>
  <c r="C4365" i="2"/>
  <c r="C4366" i="2"/>
  <c r="C4367" i="2"/>
  <c r="C4368" i="2"/>
  <c r="C4370" i="2"/>
  <c r="C4371" i="2"/>
  <c r="C4372" i="2"/>
  <c r="C4373" i="2"/>
  <c r="C4374" i="2"/>
  <c r="C4375" i="2"/>
  <c r="C4376" i="2"/>
  <c r="C4378" i="2"/>
  <c r="C4379" i="2"/>
  <c r="C4380" i="2"/>
  <c r="C4381" i="2"/>
  <c r="C4383" i="2"/>
  <c r="C4385" i="2"/>
  <c r="C4386" i="2"/>
  <c r="C4387" i="2"/>
  <c r="C4388" i="2"/>
  <c r="C4389" i="2"/>
  <c r="C4390" i="2"/>
  <c r="C4391" i="2"/>
  <c r="C4392" i="2"/>
  <c r="C4395" i="2"/>
  <c r="C4396" i="2"/>
  <c r="C4400" i="2"/>
  <c r="C4402" i="2"/>
  <c r="C4404" i="2"/>
  <c r="C4405" i="2"/>
  <c r="C4406" i="2"/>
  <c r="C4407" i="2"/>
  <c r="C4408" i="2"/>
  <c r="C4409" i="2"/>
  <c r="C4411" i="2"/>
  <c r="C4412" i="2"/>
  <c r="C4414" i="2"/>
  <c r="C4415" i="2"/>
  <c r="C4416" i="2"/>
  <c r="C4417" i="2"/>
  <c r="C4418" i="2"/>
  <c r="C4419" i="2"/>
  <c r="C4420" i="2"/>
  <c r="C4422" i="2"/>
  <c r="C4425" i="2"/>
  <c r="C4426" i="2"/>
  <c r="C4049" i="2"/>
  <c r="C4062" i="2"/>
  <c r="C4068" i="2"/>
  <c r="C4428" i="2"/>
  <c r="C4429" i="2"/>
  <c r="C4431" i="2"/>
  <c r="C4432" i="2"/>
  <c r="C4434" i="2"/>
  <c r="C4437" i="2"/>
  <c r="C4438" i="2"/>
  <c r="C4439" i="2"/>
  <c r="C4440" i="2"/>
  <c r="C4441" i="2"/>
  <c r="C4444" i="2"/>
  <c r="C4448" i="2"/>
  <c r="C4449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1" i="2"/>
  <c r="C4472" i="2"/>
  <c r="C4473" i="2"/>
  <c r="C64" i="2"/>
  <c r="C81" i="2"/>
  <c r="C93" i="2"/>
  <c r="C129" i="2"/>
  <c r="C199" i="2"/>
  <c r="C219" i="2"/>
  <c r="C229" i="2"/>
  <c r="C246" i="2"/>
  <c r="C331" i="2"/>
  <c r="C359" i="2"/>
  <c r="C376" i="2"/>
  <c r="C407" i="2"/>
  <c r="C408" i="2"/>
  <c r="C604" i="2"/>
  <c r="C619" i="2"/>
  <c r="C711" i="2"/>
  <c r="C749" i="2"/>
  <c r="C770" i="2"/>
  <c r="C788" i="2"/>
  <c r="C790" i="2"/>
  <c r="C807" i="2"/>
  <c r="C833" i="2"/>
  <c r="C897" i="2"/>
  <c r="C1200" i="2"/>
  <c r="C1211" i="2"/>
  <c r="C1222" i="2"/>
  <c r="C1276" i="2"/>
  <c r="C1313" i="2"/>
  <c r="C1321" i="2"/>
  <c r="C1333" i="2"/>
  <c r="C1417" i="2"/>
  <c r="C1440" i="2"/>
  <c r="C1480" i="2"/>
  <c r="C1522" i="2"/>
  <c r="C1619" i="2"/>
  <c r="C1749" i="2"/>
  <c r="C1795" i="2"/>
  <c r="C1847" i="2"/>
  <c r="C1853" i="2"/>
  <c r="C1870" i="2"/>
  <c r="C1882" i="2"/>
  <c r="C1918" i="2"/>
  <c r="C2061" i="2"/>
  <c r="C2064" i="2"/>
  <c r="C2084" i="2"/>
  <c r="C2089" i="2"/>
  <c r="C2152" i="2"/>
  <c r="C2168" i="2"/>
  <c r="C2284" i="2"/>
  <c r="C2333" i="2"/>
  <c r="C2384" i="2"/>
  <c r="C2450" i="2"/>
  <c r="C2473" i="2"/>
  <c r="C2509" i="2"/>
  <c r="C2595" i="2"/>
  <c r="C2612" i="2"/>
  <c r="C2659" i="2"/>
  <c r="C2706" i="2"/>
  <c r="C2747" i="2"/>
  <c r="C2782" i="2"/>
  <c r="C2789" i="2"/>
  <c r="C2887" i="2"/>
  <c r="C2919" i="2"/>
  <c r="C2941" i="2"/>
  <c r="C2977" i="2"/>
  <c r="C2997" i="2"/>
  <c r="C3004" i="2"/>
  <c r="C3107" i="2"/>
  <c r="C3189" i="2"/>
  <c r="C3197" i="2"/>
  <c r="C3302" i="2"/>
  <c r="C3360" i="2"/>
  <c r="C3377" i="2"/>
  <c r="C4474" i="2"/>
  <c r="C4475" i="2"/>
  <c r="C4478" i="2"/>
  <c r="C4479" i="2"/>
  <c r="C4480" i="2"/>
  <c r="C4482" i="2"/>
  <c r="C4483" i="2"/>
  <c r="C4484" i="2"/>
  <c r="C4485" i="2"/>
  <c r="C4486" i="2"/>
  <c r="C4487" i="2"/>
  <c r="C4489" i="2"/>
  <c r="C4490" i="2"/>
  <c r="C4495" i="2"/>
  <c r="C4496" i="2"/>
  <c r="C4498" i="2"/>
  <c r="C4499" i="2"/>
  <c r="C4500" i="2"/>
  <c r="C4502" i="2"/>
  <c r="C4503" i="2"/>
  <c r="C4505" i="2"/>
  <c r="C4506" i="2"/>
  <c r="C4508" i="2"/>
  <c r="C4509" i="2"/>
  <c r="C4510" i="2"/>
  <c r="C4511" i="2"/>
  <c r="C4512" i="2"/>
  <c r="C4515" i="2"/>
  <c r="C4516" i="2"/>
  <c r="C4517" i="2"/>
  <c r="C4518" i="2"/>
  <c r="C4519" i="2"/>
  <c r="C4521" i="2"/>
  <c r="C4522" i="2"/>
  <c r="C4523" i="2"/>
  <c r="C4524" i="2"/>
  <c r="C4525" i="2"/>
  <c r="C4527" i="2"/>
  <c r="C4528" i="2"/>
  <c r="C4529" i="2"/>
  <c r="C4530" i="2"/>
  <c r="C4533" i="2"/>
  <c r="C4534" i="2"/>
  <c r="C4536" i="2"/>
  <c r="C4537" i="2"/>
  <c r="C4539" i="2"/>
  <c r="C3870" i="2"/>
  <c r="D4109" i="2"/>
  <c r="D1654" i="2"/>
  <c r="C1654" i="2"/>
  <c r="D2879" i="2"/>
  <c r="C2879" i="2"/>
  <c r="D775" i="2"/>
  <c r="C775" i="2"/>
  <c r="D2775" i="2"/>
  <c r="C2775" i="2"/>
  <c r="D1153" i="2"/>
  <c r="C1153" i="2"/>
  <c r="D4394" i="2"/>
  <c r="C4394" i="2"/>
  <c r="D474" i="2"/>
  <c r="C474" i="2"/>
  <c r="D4382" i="2"/>
  <c r="D957" i="2"/>
  <c r="C957" i="2"/>
  <c r="D2105" i="2"/>
  <c r="C2105" i="2"/>
  <c r="D948" i="2"/>
  <c r="C948" i="2"/>
  <c r="D4064" i="2"/>
  <c r="D212" i="2"/>
  <c r="C212" i="2"/>
  <c r="D4341" i="2"/>
  <c r="D4195" i="2"/>
  <c r="D4322" i="2"/>
  <c r="C4322" i="2"/>
  <c r="D797" i="2"/>
  <c r="C797" i="2"/>
  <c r="D1213" i="2"/>
  <c r="C1213" i="2"/>
  <c r="D4300" i="2"/>
  <c r="C4300" i="2"/>
  <c r="D2986" i="2"/>
  <c r="C2986" i="2"/>
  <c r="D4081" i="2"/>
  <c r="D2310" i="2"/>
  <c r="C2310" i="2"/>
  <c r="D4246" i="2"/>
  <c r="D4115" i="2"/>
  <c r="D4242" i="2"/>
  <c r="C4242" i="2"/>
  <c r="D4230" i="2"/>
  <c r="C4230" i="2"/>
  <c r="D750" i="2"/>
  <c r="C750" i="2"/>
  <c r="D4217" i="2"/>
  <c r="C4217" i="2"/>
  <c r="D3723" i="2"/>
  <c r="D546" i="2"/>
  <c r="C546" i="2"/>
  <c r="D4098" i="2"/>
  <c r="D4111" i="2"/>
  <c r="D4117" i="2"/>
  <c r="D4119" i="2"/>
  <c r="D4120" i="2"/>
  <c r="C4111" i="2"/>
  <c r="C4117" i="2"/>
  <c r="C4119" i="2"/>
  <c r="C4120" i="2"/>
  <c r="C4098" i="2"/>
  <c r="D4093" i="2"/>
  <c r="C4093" i="2"/>
  <c r="D4049" i="2"/>
  <c r="D4062" i="2"/>
  <c r="D4068" i="2"/>
  <c r="D3747" i="2"/>
  <c r="D3768" i="2"/>
  <c r="D3771" i="2"/>
  <c r="D3773" i="2"/>
  <c r="D3782" i="2"/>
  <c r="D3785" i="2"/>
  <c r="D3787" i="2"/>
  <c r="D3810" i="2"/>
  <c r="D3859" i="2"/>
  <c r="D3861" i="2"/>
  <c r="D3888" i="2"/>
  <c r="D3904" i="2"/>
  <c r="D3921" i="2"/>
  <c r="D3928" i="2"/>
  <c r="D3940" i="2"/>
  <c r="D3962" i="2"/>
  <c r="D3969" i="2"/>
  <c r="D3976" i="2"/>
  <c r="D4014" i="2"/>
  <c r="D4021" i="2"/>
  <c r="D4026" i="2"/>
  <c r="D1007" i="2"/>
  <c r="C1007" i="2"/>
  <c r="D3522" i="2"/>
  <c r="D3535" i="2"/>
  <c r="D3537" i="2"/>
  <c r="D3550" i="2"/>
  <c r="D3553" i="2"/>
  <c r="D3574" i="2"/>
  <c r="D3584" i="2"/>
  <c r="D3599" i="2"/>
  <c r="D3602" i="2"/>
  <c r="D3605" i="2"/>
  <c r="D3606" i="2"/>
  <c r="D3642" i="2"/>
  <c r="D3672" i="2"/>
  <c r="C3535" i="2"/>
  <c r="C3537" i="2"/>
  <c r="C3550" i="2"/>
  <c r="C3553" i="2"/>
  <c r="C3574" i="2"/>
  <c r="C3584" i="2"/>
  <c r="C3599" i="2"/>
  <c r="C3602" i="2"/>
  <c r="C3605" i="2"/>
  <c r="C3606" i="2"/>
  <c r="C3642" i="2"/>
  <c r="C3672" i="2"/>
  <c r="C3522" i="2"/>
  <c r="D565" i="2"/>
  <c r="C565" i="2"/>
  <c r="D3465" i="2"/>
  <c r="D3498" i="2"/>
  <c r="D3505" i="2"/>
  <c r="C3498" i="2"/>
  <c r="C3505" i="2"/>
  <c r="C3465" i="2"/>
  <c r="D2882" i="2"/>
  <c r="C2882" i="2"/>
  <c r="D64" i="2"/>
  <c r="D81" i="2"/>
  <c r="D93" i="2"/>
  <c r="D129" i="2"/>
  <c r="D199" i="2"/>
  <c r="D219" i="2"/>
  <c r="D229" i="2"/>
  <c r="D246" i="2"/>
  <c r="D331" i="2"/>
  <c r="D359" i="2"/>
  <c r="D376" i="2"/>
  <c r="D407" i="2"/>
  <c r="D408" i="2"/>
  <c r="D604" i="2"/>
  <c r="D619" i="2"/>
  <c r="D711" i="2"/>
  <c r="D749" i="2"/>
  <c r="D770" i="2"/>
  <c r="D788" i="2"/>
  <c r="D790" i="2"/>
  <c r="D807" i="2"/>
  <c r="D833" i="2"/>
  <c r="D897" i="2"/>
  <c r="D1200" i="2"/>
  <c r="D1211" i="2"/>
  <c r="D1222" i="2"/>
  <c r="D1276" i="2"/>
  <c r="D1313" i="2"/>
  <c r="D1321" i="2"/>
  <c r="D1333" i="2"/>
  <c r="D1417" i="2"/>
  <c r="D1440" i="2"/>
  <c r="D1480" i="2"/>
  <c r="D1522" i="2"/>
  <c r="D1619" i="2"/>
  <c r="D1749" i="2"/>
  <c r="D1795" i="2"/>
  <c r="D1847" i="2"/>
  <c r="D1853" i="2"/>
  <c r="D1870" i="2"/>
  <c r="D1882" i="2"/>
  <c r="D1918" i="2"/>
  <c r="D2061" i="2"/>
  <c r="D2064" i="2"/>
  <c r="D2084" i="2"/>
  <c r="D2089" i="2"/>
  <c r="D2152" i="2"/>
  <c r="D2168" i="2"/>
  <c r="D2284" i="2"/>
  <c r="D2333" i="2"/>
  <c r="D2384" i="2"/>
  <c r="D2450" i="2"/>
  <c r="D2473" i="2"/>
  <c r="D2509" i="2"/>
  <c r="D2595" i="2"/>
  <c r="D2612" i="2"/>
  <c r="D2659" i="2"/>
  <c r="D2706" i="2"/>
  <c r="D2747" i="2"/>
  <c r="D2782" i="2"/>
  <c r="D2789" i="2"/>
  <c r="D2887" i="2"/>
  <c r="D2919" i="2"/>
  <c r="D2941" i="2"/>
  <c r="D2977" i="2"/>
  <c r="D2997" i="2"/>
  <c r="D3004" i="2"/>
  <c r="D3107" i="2"/>
  <c r="D3189" i="2"/>
  <c r="D3197" i="2"/>
  <c r="D3302" i="2"/>
  <c r="D3360" i="2"/>
  <c r="D3377" i="2"/>
  <c r="D4544" i="2"/>
  <c r="C4544" i="2"/>
  <c r="D3959" i="2"/>
  <c r="D4536" i="2"/>
  <c r="D46" i="2"/>
  <c r="C46" i="2"/>
  <c r="D2209" i="2"/>
  <c r="C2209" i="2"/>
  <c r="D469" i="2"/>
  <c r="C469" i="2"/>
  <c r="D623" i="2"/>
  <c r="C623" i="2"/>
  <c r="D2386" i="2"/>
  <c r="C2386" i="2"/>
  <c r="D3094" i="2"/>
  <c r="C3094" i="2"/>
  <c r="D4516" i="2"/>
  <c r="D3538" i="2"/>
  <c r="C3538" i="2"/>
  <c r="D3612" i="2"/>
  <c r="C3612" i="2"/>
  <c r="D4508" i="2"/>
  <c r="D726" i="2"/>
  <c r="C726" i="2"/>
  <c r="D610" i="2"/>
  <c r="C610" i="2"/>
  <c r="D4402" i="2"/>
  <c r="D3309" i="2"/>
  <c r="C3309" i="2"/>
  <c r="D4499" i="2"/>
  <c r="D4500" i="2"/>
  <c r="D1799" i="2"/>
  <c r="C1799" i="2"/>
  <c r="D4498" i="2"/>
  <c r="D851" i="2"/>
  <c r="C851" i="2"/>
  <c r="D188" i="2"/>
  <c r="C188" i="2"/>
  <c r="D3576" i="2"/>
  <c r="C3576" i="2"/>
  <c r="D4484" i="2"/>
  <c r="D502" i="2"/>
  <c r="C502" i="2"/>
  <c r="D4167" i="2"/>
  <c r="D3144" i="2"/>
  <c r="C3144" i="2"/>
  <c r="D2184" i="2"/>
  <c r="C2184" i="2"/>
  <c r="D4283" i="2"/>
  <c r="D292" i="2"/>
  <c r="C292" i="2"/>
  <c r="D866" i="2"/>
  <c r="C866" i="2"/>
  <c r="D1793" i="2"/>
  <c r="C1793" i="2"/>
  <c r="D4456" i="2"/>
  <c r="D4466" i="2"/>
  <c r="D2477" i="2"/>
  <c r="C2477" i="2"/>
  <c r="D181" i="2"/>
  <c r="C181" i="2"/>
  <c r="D1819" i="2"/>
  <c r="C1819" i="2"/>
  <c r="D197" i="2"/>
  <c r="C197" i="2"/>
  <c r="D1903" i="2"/>
  <c r="C1903" i="2"/>
  <c r="D3050" i="2"/>
  <c r="C3050" i="2"/>
  <c r="D186" i="2"/>
  <c r="C186" i="2"/>
  <c r="D3820" i="2"/>
  <c r="C3820" i="2"/>
  <c r="D3752" i="2"/>
  <c r="C3752" i="2"/>
  <c r="D3913" i="2"/>
  <c r="C3913" i="2"/>
  <c r="D1788" i="2"/>
  <c r="C1788" i="2"/>
  <c r="D3368" i="2"/>
  <c r="C3368" i="2"/>
  <c r="D4416" i="2"/>
  <c r="D2376" i="2"/>
  <c r="C2376" i="2"/>
  <c r="D783" i="2"/>
  <c r="C783" i="2"/>
  <c r="D1077" i="2"/>
  <c r="C1077" i="2"/>
  <c r="D4378" i="2"/>
  <c r="D4380" i="2"/>
  <c r="D4383" i="2"/>
  <c r="D4388" i="2"/>
  <c r="D4352" i="2"/>
  <c r="D1273" i="2"/>
  <c r="C1273" i="2"/>
  <c r="D313" i="2"/>
  <c r="C313" i="2"/>
  <c r="D4346" i="2"/>
  <c r="D75" i="2"/>
  <c r="C75" i="2"/>
  <c r="D4329" i="2"/>
  <c r="D4333" i="2"/>
  <c r="D3979" i="2"/>
  <c r="D18" i="2"/>
  <c r="C18" i="2"/>
  <c r="D4296" i="2"/>
  <c r="D498" i="2"/>
  <c r="C498" i="2"/>
  <c r="D32" i="2"/>
  <c r="C32" i="2"/>
  <c r="D4254" i="2"/>
  <c r="D4281" i="2"/>
  <c r="D4290" i="2"/>
  <c r="D492" i="2"/>
  <c r="C492" i="2"/>
  <c r="D1756" i="2"/>
  <c r="C1756" i="2"/>
  <c r="D55" i="2"/>
  <c r="C55" i="2"/>
  <c r="D288" i="2"/>
  <c r="C288" i="2"/>
  <c r="D4169" i="2"/>
  <c r="D353" i="2"/>
  <c r="C353" i="2"/>
  <c r="D3504" i="2"/>
  <c r="C3504" i="2"/>
  <c r="D1244" i="2"/>
  <c r="C1244" i="2"/>
  <c r="D4091" i="2"/>
  <c r="D4102" i="2"/>
  <c r="D4104" i="2"/>
  <c r="D4110" i="2"/>
  <c r="D4069" i="2"/>
  <c r="D1508" i="2"/>
  <c r="C1508" i="2"/>
  <c r="D3724" i="2"/>
  <c r="D3745" i="2"/>
  <c r="D3755" i="2"/>
  <c r="D3778" i="2"/>
  <c r="D3788" i="2"/>
  <c r="D3839" i="2"/>
  <c r="D3845" i="2"/>
  <c r="D3856" i="2"/>
  <c r="D3868" i="2"/>
  <c r="D3883" i="2"/>
  <c r="D3889" i="2"/>
  <c r="D3919" i="2"/>
  <c r="D3922" i="2"/>
  <c r="D3936" i="2"/>
  <c r="D3953" i="2"/>
  <c r="D3970" i="2"/>
  <c r="D3972" i="2"/>
  <c r="D3995" i="2"/>
  <c r="D4000" i="2"/>
  <c r="C3745" i="2"/>
  <c r="C3755" i="2"/>
  <c r="C3778" i="2"/>
  <c r="C3788" i="2"/>
  <c r="C3839" i="2"/>
  <c r="C3845" i="2"/>
  <c r="C3856" i="2"/>
  <c r="C3868" i="2"/>
  <c r="C3883" i="2"/>
  <c r="C3889" i="2"/>
  <c r="C3919" i="2"/>
  <c r="C3922" i="2"/>
  <c r="C3724" i="2"/>
  <c r="D9" i="2"/>
  <c r="C9" i="2"/>
  <c r="D3715" i="2"/>
  <c r="C3715" i="2"/>
  <c r="D95" i="2"/>
  <c r="C95" i="2"/>
  <c r="D3674" i="2"/>
  <c r="D3675" i="2"/>
  <c r="D3677" i="2"/>
  <c r="D3689" i="2"/>
  <c r="D3708" i="2"/>
  <c r="C3675" i="2"/>
  <c r="C3677" i="2"/>
  <c r="C3689" i="2"/>
  <c r="C3708" i="2"/>
  <c r="C3674" i="2"/>
  <c r="D3166" i="2"/>
  <c r="C3166" i="2"/>
  <c r="D3611" i="2"/>
  <c r="D3483" i="2"/>
  <c r="D3665" i="2"/>
  <c r="C3483" i="2"/>
  <c r="C3665" i="2"/>
  <c r="C3611" i="2"/>
  <c r="D1115" i="2"/>
  <c r="C1115" i="2"/>
  <c r="D3549" i="2"/>
  <c r="D3573" i="2"/>
  <c r="C3549" i="2"/>
  <c r="C3573" i="2"/>
  <c r="D20" i="2"/>
  <c r="C20" i="2"/>
  <c r="D378" i="2"/>
  <c r="C378" i="2"/>
  <c r="D3327" i="2"/>
  <c r="D3331" i="2"/>
  <c r="D3346" i="2"/>
  <c r="D3372" i="2"/>
  <c r="D3408" i="2"/>
  <c r="D3415" i="2"/>
  <c r="C3331" i="2"/>
  <c r="C3346" i="2"/>
  <c r="C3372" i="2"/>
  <c r="C3408" i="2"/>
  <c r="C3415" i="2"/>
  <c r="C3327" i="2"/>
  <c r="D1875" i="2"/>
  <c r="C1875" i="2"/>
  <c r="D3242" i="2"/>
  <c r="D3263" i="2"/>
  <c r="C3263" i="2"/>
  <c r="C3242" i="2"/>
  <c r="D1963" i="2"/>
  <c r="C1963" i="2"/>
  <c r="D2806" i="2"/>
  <c r="D2807" i="2"/>
  <c r="D2901" i="2"/>
  <c r="D2926" i="2"/>
  <c r="D2938" i="2"/>
  <c r="D3082" i="2"/>
  <c r="D3090" i="2"/>
  <c r="D3206" i="2"/>
  <c r="D3220" i="2"/>
  <c r="C2807" i="2"/>
  <c r="C2901" i="2"/>
  <c r="C2926" i="2"/>
  <c r="C2938" i="2"/>
  <c r="C3082" i="2"/>
  <c r="C3090" i="2"/>
  <c r="C3206" i="2"/>
  <c r="C3220" i="2"/>
  <c r="C2806" i="2"/>
  <c r="D655" i="2"/>
  <c r="C655" i="2"/>
  <c r="D2232" i="2"/>
  <c r="D2235" i="2"/>
  <c r="D2257" i="2"/>
  <c r="D2290" i="2"/>
  <c r="D2296" i="2"/>
  <c r="D2330" i="2"/>
  <c r="D2337" i="2"/>
  <c r="D2355" i="2"/>
  <c r="D2435" i="2"/>
  <c r="D2459" i="2"/>
  <c r="D2488" i="2"/>
  <c r="D2490" i="2"/>
  <c r="D2497" i="2"/>
  <c r="D2498" i="2"/>
  <c r="D2518" i="2"/>
  <c r="D2526" i="2"/>
  <c r="D2550" i="2"/>
  <c r="D2579" i="2"/>
  <c r="D2589" i="2"/>
  <c r="D2653" i="2"/>
  <c r="D2682" i="2"/>
  <c r="D2685" i="2"/>
  <c r="D2692" i="2"/>
  <c r="D2715" i="2"/>
  <c r="D2750" i="2"/>
  <c r="C2235" i="2"/>
  <c r="C2257" i="2"/>
  <c r="C2290" i="2"/>
  <c r="C2296" i="2"/>
  <c r="C2330" i="2"/>
  <c r="C2337" i="2"/>
  <c r="C2355" i="2"/>
  <c r="C2435" i="2"/>
  <c r="C2459" i="2"/>
  <c r="C2488" i="2"/>
  <c r="C2490" i="2"/>
  <c r="C2497" i="2"/>
  <c r="C2498" i="2"/>
  <c r="C2518" i="2"/>
  <c r="C2526" i="2"/>
  <c r="C2550" i="2"/>
  <c r="C2579" i="2"/>
  <c r="C2589" i="2"/>
  <c r="C2653" i="2"/>
  <c r="C2682" i="2"/>
  <c r="C2685" i="2"/>
  <c r="C2692" i="2"/>
  <c r="C2715" i="2"/>
  <c r="C2750" i="2"/>
  <c r="C2232" i="2"/>
  <c r="D450" i="2"/>
  <c r="C450" i="2"/>
  <c r="D2038" i="2"/>
  <c r="D2050" i="2"/>
  <c r="D2062" i="2"/>
  <c r="D2095" i="2"/>
  <c r="D2127" i="2"/>
  <c r="C2050" i="2"/>
  <c r="C2062" i="2"/>
  <c r="C2095" i="2"/>
  <c r="C2127" i="2"/>
  <c r="C2038" i="2"/>
  <c r="D140" i="2"/>
  <c r="C140" i="2"/>
  <c r="D1775" i="2"/>
  <c r="D1789" i="2"/>
  <c r="D1888" i="2"/>
  <c r="D1925" i="2"/>
  <c r="D1934" i="2"/>
  <c r="C1789" i="2"/>
  <c r="C1888" i="2"/>
  <c r="C1925" i="2"/>
  <c r="C1934" i="2"/>
  <c r="C1775" i="2"/>
  <c r="D69" i="2"/>
  <c r="C69" i="2"/>
  <c r="D1104" i="2"/>
  <c r="D1109" i="2"/>
  <c r="D1145" i="2"/>
  <c r="D1181" i="2"/>
  <c r="D1243" i="2"/>
  <c r="D1250" i="2"/>
  <c r="D1257" i="2"/>
  <c r="D1351" i="2"/>
  <c r="D1385" i="2"/>
  <c r="D1459" i="2"/>
  <c r="D1506" i="2"/>
  <c r="D1512" i="2"/>
  <c r="D1564" i="2"/>
  <c r="D1615" i="2"/>
  <c r="D1634" i="2"/>
  <c r="D1701" i="2"/>
  <c r="D1703" i="2"/>
  <c r="D1709" i="2"/>
  <c r="C1109" i="2"/>
  <c r="C1145" i="2"/>
  <c r="C1181" i="2"/>
  <c r="C1243" i="2"/>
  <c r="C1250" i="2"/>
  <c r="C1257" i="2"/>
  <c r="C1351" i="2"/>
  <c r="C1385" i="2"/>
  <c r="C1459" i="2"/>
  <c r="C1506" i="2"/>
  <c r="C1512" i="2"/>
  <c r="C1564" i="2"/>
  <c r="C1615" i="2"/>
  <c r="C1634" i="2"/>
  <c r="C1701" i="2"/>
  <c r="C1703" i="2"/>
  <c r="C1709" i="2"/>
  <c r="C1104" i="2"/>
  <c r="D159" i="2"/>
  <c r="C159" i="2"/>
  <c r="D670" i="2"/>
  <c r="D685" i="2"/>
  <c r="D824" i="2"/>
  <c r="D831" i="2"/>
  <c r="D878" i="2"/>
  <c r="D1027" i="2"/>
  <c r="D1055" i="2"/>
  <c r="C685" i="2"/>
  <c r="C824" i="2"/>
  <c r="C831" i="2"/>
  <c r="C878" i="2"/>
  <c r="C1027" i="2"/>
  <c r="C1055" i="2"/>
  <c r="C670" i="2"/>
  <c r="D417" i="2"/>
  <c r="C417" i="2"/>
  <c r="D86" i="2"/>
  <c r="C86" i="2"/>
  <c r="D128" i="2"/>
  <c r="D233" i="2"/>
  <c r="D264" i="2"/>
  <c r="D311" i="2"/>
  <c r="D456" i="2"/>
  <c r="D495" i="2"/>
  <c r="D509" i="2"/>
  <c r="D544" i="2"/>
  <c r="D596" i="2"/>
  <c r="C233" i="2"/>
  <c r="C264" i="2"/>
  <c r="C311" i="2"/>
  <c r="C456" i="2"/>
  <c r="C495" i="2"/>
  <c r="C509" i="2"/>
  <c r="C544" i="2"/>
  <c r="C596" i="2"/>
  <c r="C128" i="2"/>
  <c r="D21" i="2"/>
  <c r="C21" i="2"/>
  <c r="D23" i="2"/>
  <c r="D29" i="2"/>
  <c r="D77" i="2"/>
  <c r="C29" i="2"/>
  <c r="C77" i="2"/>
  <c r="C23" i="2"/>
  <c r="D289" i="4"/>
  <c r="C289" i="4"/>
  <c r="D288" i="4"/>
  <c r="C288" i="4"/>
  <c r="D287" i="4"/>
  <c r="C287" i="4"/>
  <c r="D286" i="4"/>
  <c r="C286" i="4"/>
  <c r="D285" i="4"/>
  <c r="C285" i="4"/>
  <c r="D284" i="4"/>
  <c r="C284" i="4"/>
  <c r="D281" i="4"/>
  <c r="C281" i="4"/>
  <c r="D280" i="4"/>
  <c r="C280" i="4"/>
  <c r="D279" i="4"/>
  <c r="C279" i="4"/>
  <c r="C276" i="4"/>
  <c r="C291" i="4" l="1"/>
  <c r="D291" i="4"/>
  <c r="D276" i="4"/>
  <c r="D269" i="3"/>
  <c r="C269" i="3"/>
  <c r="D268" i="3"/>
  <c r="C268" i="3"/>
  <c r="D267" i="3"/>
  <c r="C267" i="3"/>
  <c r="D266" i="3"/>
  <c r="C266" i="3"/>
  <c r="D265" i="3"/>
  <c r="C265" i="3"/>
  <c r="D264" i="3"/>
  <c r="C264" i="3"/>
  <c r="D263" i="3"/>
  <c r="C263" i="3"/>
  <c r="D262" i="3"/>
  <c r="C262" i="3"/>
  <c r="D261" i="3"/>
  <c r="C261" i="3"/>
  <c r="D255" i="3"/>
  <c r="D4545" i="2" s="1"/>
  <c r="C255" i="3"/>
  <c r="C4545" i="2" s="1"/>
  <c r="D5" i="2"/>
  <c r="D6" i="2"/>
  <c r="D8" i="2"/>
  <c r="D12" i="2"/>
  <c r="D13" i="2"/>
  <c r="D14" i="2"/>
  <c r="D15" i="2"/>
  <c r="D16" i="2"/>
  <c r="D19" i="2"/>
  <c r="D22" i="2"/>
  <c r="D24" i="2"/>
  <c r="D26" i="2"/>
  <c r="D27" i="2"/>
  <c r="D28" i="2"/>
  <c r="D30" i="2"/>
  <c r="D31" i="2"/>
  <c r="D33" i="2"/>
  <c r="D34" i="2"/>
  <c r="D35" i="2"/>
  <c r="D37" i="2"/>
  <c r="D39" i="2"/>
  <c r="D41" i="2"/>
  <c r="D42" i="2"/>
  <c r="D43" i="2"/>
  <c r="D44" i="2"/>
  <c r="D45" i="2"/>
  <c r="D47" i="2"/>
  <c r="D48" i="2"/>
  <c r="D49" i="2"/>
  <c r="D50" i="2"/>
  <c r="D51" i="2"/>
  <c r="D52" i="2"/>
  <c r="D53" i="2"/>
  <c r="D54" i="2"/>
  <c r="D56" i="2"/>
  <c r="D58" i="2"/>
  <c r="D59" i="2"/>
  <c r="D60" i="2"/>
  <c r="D61" i="2"/>
  <c r="D62" i="2"/>
  <c r="D63" i="2"/>
  <c r="D65" i="2"/>
  <c r="D66" i="2"/>
  <c r="D67" i="2"/>
  <c r="D68" i="2"/>
  <c r="D70" i="2"/>
  <c r="D71" i="2"/>
  <c r="D72" i="2"/>
  <c r="D73" i="2"/>
  <c r="D74" i="2"/>
  <c r="D76" i="2"/>
  <c r="D78" i="2"/>
  <c r="D79" i="2"/>
  <c r="D80" i="2"/>
  <c r="D82" i="2"/>
  <c r="D83" i="2"/>
  <c r="D84" i="2"/>
  <c r="D85" i="2"/>
  <c r="D87" i="2"/>
  <c r="D88" i="2"/>
  <c r="D89" i="2"/>
  <c r="D92" i="2"/>
  <c r="D94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10" i="2"/>
  <c r="D112" i="2"/>
  <c r="D113" i="2"/>
  <c r="D114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30" i="2"/>
  <c r="D131" i="2"/>
  <c r="D132" i="2"/>
  <c r="D134" i="2"/>
  <c r="D135" i="2"/>
  <c r="D136" i="2"/>
  <c r="D137" i="2"/>
  <c r="D139" i="2"/>
  <c r="D141" i="2"/>
  <c r="D143" i="2"/>
  <c r="D147" i="2"/>
  <c r="D148" i="2"/>
  <c r="D149" i="2"/>
  <c r="D150" i="2"/>
  <c r="D151" i="2"/>
  <c r="D152" i="2"/>
  <c r="D153" i="2"/>
  <c r="D155" i="2"/>
  <c r="D156" i="2"/>
  <c r="D157" i="2"/>
  <c r="D158" i="2"/>
  <c r="D160" i="2"/>
  <c r="D161" i="2"/>
  <c r="D162" i="2"/>
  <c r="D163" i="2"/>
  <c r="D164" i="2"/>
  <c r="D165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2" i="2"/>
  <c r="D183" i="2"/>
  <c r="D184" i="2"/>
  <c r="D185" i="2"/>
  <c r="D187" i="2"/>
  <c r="D189" i="2"/>
  <c r="D191" i="2"/>
  <c r="D192" i="2"/>
  <c r="D193" i="2"/>
  <c r="D194" i="2"/>
  <c r="D195" i="2"/>
  <c r="D196" i="2"/>
  <c r="D198" i="2"/>
  <c r="D200" i="2"/>
  <c r="D201" i="2"/>
  <c r="D202" i="2"/>
  <c r="D203" i="2"/>
  <c r="D204" i="2"/>
  <c r="D205" i="2"/>
  <c r="D207" i="2"/>
  <c r="D208" i="2"/>
  <c r="D209" i="2"/>
  <c r="D211" i="2"/>
  <c r="D213" i="2"/>
  <c r="D214" i="2"/>
  <c r="D215" i="2"/>
  <c r="D216" i="2"/>
  <c r="D217" i="2"/>
  <c r="D218" i="2"/>
  <c r="D220" i="2"/>
  <c r="D221" i="2"/>
  <c r="D222" i="2"/>
  <c r="D223" i="2"/>
  <c r="D224" i="2"/>
  <c r="D225" i="2"/>
  <c r="D226" i="2"/>
  <c r="D230" i="2"/>
  <c r="D231" i="2"/>
  <c r="D234" i="2"/>
  <c r="D235" i="2"/>
  <c r="D236" i="2"/>
  <c r="D237" i="2"/>
  <c r="D238" i="2"/>
  <c r="D240" i="2"/>
  <c r="D241" i="2"/>
  <c r="D242" i="2"/>
  <c r="D243" i="2"/>
  <c r="D244" i="2"/>
  <c r="D245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5" i="2"/>
  <c r="D266" i="2"/>
  <c r="D269" i="2"/>
  <c r="D270" i="2"/>
  <c r="D271" i="2"/>
  <c r="D272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9" i="2"/>
  <c r="D290" i="2"/>
  <c r="D291" i="2"/>
  <c r="D293" i="2"/>
  <c r="D294" i="2"/>
  <c r="D295" i="2"/>
  <c r="D297" i="2"/>
  <c r="D299" i="2"/>
  <c r="D300" i="2"/>
  <c r="D301" i="2"/>
  <c r="D302" i="2"/>
  <c r="D303" i="2"/>
  <c r="D304" i="2"/>
  <c r="D305" i="2"/>
  <c r="D306" i="2"/>
  <c r="D307" i="2"/>
  <c r="D310" i="2"/>
  <c r="D314" i="2"/>
  <c r="D315" i="2"/>
  <c r="D316" i="2"/>
  <c r="D317" i="2"/>
  <c r="D318" i="2"/>
  <c r="D319" i="2"/>
  <c r="D320" i="2"/>
  <c r="D323" i="2"/>
  <c r="D324" i="2"/>
  <c r="D325" i="2"/>
  <c r="D326" i="2"/>
  <c r="D327" i="2"/>
  <c r="D328" i="2"/>
  <c r="D329" i="2"/>
  <c r="D330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6" i="2"/>
  <c r="D347" i="2"/>
  <c r="D348" i="2"/>
  <c r="D349" i="2"/>
  <c r="D350" i="2"/>
  <c r="D351" i="2"/>
  <c r="D352" i="2"/>
  <c r="D354" i="2"/>
  <c r="D355" i="2"/>
  <c r="D356" i="2"/>
  <c r="D357" i="2"/>
  <c r="D358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7" i="2"/>
  <c r="D379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9" i="2"/>
  <c r="D410" i="2"/>
  <c r="D411" i="2"/>
  <c r="D412" i="2"/>
  <c r="D413" i="2"/>
  <c r="D414" i="2"/>
  <c r="D415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51" i="2"/>
  <c r="D452" i="2"/>
  <c r="D453" i="2"/>
  <c r="D454" i="2"/>
  <c r="D455" i="2"/>
  <c r="D457" i="2"/>
  <c r="D458" i="2"/>
  <c r="D459" i="2"/>
  <c r="D460" i="2"/>
  <c r="D461" i="2"/>
  <c r="D462" i="2"/>
  <c r="D463" i="2"/>
  <c r="D464" i="2"/>
  <c r="D465" i="2"/>
  <c r="D467" i="2"/>
  <c r="D468" i="2"/>
  <c r="D470" i="2"/>
  <c r="D472" i="2"/>
  <c r="D473" i="2"/>
  <c r="D471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90" i="2"/>
  <c r="D491" i="2"/>
  <c r="D493" i="2"/>
  <c r="D494" i="2"/>
  <c r="D496" i="2"/>
  <c r="D499" i="2"/>
  <c r="D500" i="2"/>
  <c r="D501" i="2"/>
  <c r="D503" i="2"/>
  <c r="D504" i="2"/>
  <c r="D505" i="2"/>
  <c r="D506" i="2"/>
  <c r="D507" i="2"/>
  <c r="D508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3" i="2"/>
  <c r="D545" i="2"/>
  <c r="D547" i="2"/>
  <c r="D548" i="2"/>
  <c r="D550" i="2"/>
  <c r="D551" i="2"/>
  <c r="D552" i="2"/>
  <c r="D553" i="2"/>
  <c r="D555" i="2"/>
  <c r="D556" i="2"/>
  <c r="D557" i="2"/>
  <c r="D558" i="2"/>
  <c r="D559" i="2"/>
  <c r="D560" i="2"/>
  <c r="D561" i="2"/>
  <c r="D562" i="2"/>
  <c r="D563" i="2"/>
  <c r="D564" i="2"/>
  <c r="D566" i="2"/>
  <c r="D567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1" i="2"/>
  <c r="D592" i="2"/>
  <c r="D593" i="2"/>
  <c r="D594" i="2"/>
  <c r="D595" i="2"/>
  <c r="D597" i="2"/>
  <c r="D598" i="2"/>
  <c r="D599" i="2"/>
  <c r="D600" i="2"/>
  <c r="D601" i="2"/>
  <c r="D602" i="2"/>
  <c r="D603" i="2"/>
  <c r="D605" i="2"/>
  <c r="D606" i="2"/>
  <c r="D607" i="2"/>
  <c r="D608" i="2"/>
  <c r="D609" i="2"/>
  <c r="D611" i="2"/>
  <c r="D612" i="2"/>
  <c r="D614" i="2"/>
  <c r="D615" i="2"/>
  <c r="D616" i="2"/>
  <c r="D617" i="2"/>
  <c r="D618" i="2"/>
  <c r="D620" i="2"/>
  <c r="D621" i="2"/>
  <c r="D622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6" i="2"/>
  <c r="D657" i="2"/>
  <c r="D658" i="2"/>
  <c r="D659" i="2"/>
  <c r="D661" i="2"/>
  <c r="D662" i="2"/>
  <c r="D663" i="2"/>
  <c r="D664" i="2"/>
  <c r="D665" i="2"/>
  <c r="D666" i="2"/>
  <c r="D667" i="2"/>
  <c r="D668" i="2"/>
  <c r="D669" i="2"/>
  <c r="D671" i="2"/>
  <c r="D673" i="2"/>
  <c r="D674" i="2"/>
  <c r="D675" i="2"/>
  <c r="D676" i="2"/>
  <c r="D677" i="2"/>
  <c r="D678" i="2"/>
  <c r="D679" i="2"/>
  <c r="D680" i="2"/>
  <c r="D681" i="2"/>
  <c r="D683" i="2"/>
  <c r="D684" i="2"/>
  <c r="D686" i="2"/>
  <c r="D687" i="2"/>
  <c r="D688" i="2"/>
  <c r="D689" i="2"/>
  <c r="D690" i="2"/>
  <c r="D691" i="2"/>
  <c r="D692" i="2"/>
  <c r="D693" i="2"/>
  <c r="D694" i="2"/>
  <c r="D695" i="2"/>
  <c r="D697" i="2"/>
  <c r="D699" i="2"/>
  <c r="D700" i="2"/>
  <c r="D701" i="2"/>
  <c r="D702" i="2"/>
  <c r="D703" i="2"/>
  <c r="D704" i="2"/>
  <c r="D706" i="2"/>
  <c r="D707" i="2"/>
  <c r="D708" i="2"/>
  <c r="D709" i="2"/>
  <c r="D710" i="2"/>
  <c r="D712" i="2"/>
  <c r="D713" i="2"/>
  <c r="D714" i="2"/>
  <c r="D715" i="2"/>
  <c r="D716" i="2"/>
  <c r="D717" i="2"/>
  <c r="D718" i="2"/>
  <c r="D719" i="2"/>
  <c r="D720" i="2"/>
  <c r="D721" i="2"/>
  <c r="D723" i="2"/>
  <c r="D724" i="2"/>
  <c r="D725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9" i="2"/>
  <c r="D771" i="2"/>
  <c r="D772" i="2"/>
  <c r="D773" i="2"/>
  <c r="D776" i="2"/>
  <c r="D777" i="2"/>
  <c r="D778" i="2"/>
  <c r="D779" i="2"/>
  <c r="D780" i="2"/>
  <c r="D781" i="2"/>
  <c r="D782" i="2"/>
  <c r="D784" i="2"/>
  <c r="D785" i="2"/>
  <c r="D786" i="2"/>
  <c r="D787" i="2"/>
  <c r="D789" i="2"/>
  <c r="D791" i="2"/>
  <c r="D792" i="2"/>
  <c r="D793" i="2"/>
  <c r="D794" i="2"/>
  <c r="D795" i="2"/>
  <c r="D796" i="2"/>
  <c r="D798" i="2"/>
  <c r="D799" i="2"/>
  <c r="D800" i="2"/>
  <c r="D802" i="2"/>
  <c r="D803" i="2"/>
  <c r="D804" i="2"/>
  <c r="D805" i="2"/>
  <c r="D806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5" i="2"/>
  <c r="D827" i="2"/>
  <c r="D828" i="2"/>
  <c r="D829" i="2"/>
  <c r="D830" i="2"/>
  <c r="D832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7" i="2"/>
  <c r="D868" i="2"/>
  <c r="D869" i="2"/>
  <c r="D870" i="2"/>
  <c r="D871" i="2"/>
  <c r="D872" i="2"/>
  <c r="D873" i="2"/>
  <c r="D874" i="2"/>
  <c r="D875" i="2"/>
  <c r="D876" i="2"/>
  <c r="D877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7" i="2"/>
  <c r="D938" i="2"/>
  <c r="D939" i="2"/>
  <c r="D940" i="2"/>
  <c r="D941" i="2"/>
  <c r="D942" i="2"/>
  <c r="D943" i="2"/>
  <c r="D944" i="2"/>
  <c r="D945" i="2"/>
  <c r="D946" i="2"/>
  <c r="D947" i="2"/>
  <c r="D949" i="2"/>
  <c r="D950" i="2"/>
  <c r="D951" i="2"/>
  <c r="D952" i="2"/>
  <c r="D954" i="2"/>
  <c r="D955" i="2"/>
  <c r="D956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6" i="2"/>
  <c r="D997" i="2"/>
  <c r="D998" i="2"/>
  <c r="D999" i="2"/>
  <c r="D1000" i="2"/>
  <c r="D1001" i="2"/>
  <c r="D1002" i="2"/>
  <c r="D1003" i="2"/>
  <c r="D1005" i="2"/>
  <c r="D1006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5" i="2"/>
  <c r="D1026" i="2"/>
  <c r="D1028" i="2"/>
  <c r="D1030" i="2"/>
  <c r="D1031" i="2"/>
  <c r="D1032" i="2"/>
  <c r="D1033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8" i="2"/>
  <c r="D1079" i="2"/>
  <c r="D1080" i="2"/>
  <c r="D1081" i="2"/>
  <c r="D1082" i="2"/>
  <c r="D1083" i="2"/>
  <c r="D1084" i="2"/>
  <c r="D1086" i="2"/>
  <c r="D1087" i="2"/>
  <c r="D1088" i="2"/>
  <c r="D1089" i="2"/>
  <c r="D1090" i="2"/>
  <c r="D1091" i="2"/>
  <c r="D1093" i="2"/>
  <c r="D1094" i="2"/>
  <c r="D1095" i="2"/>
  <c r="D1096" i="2"/>
  <c r="D1097" i="2"/>
  <c r="D1098" i="2"/>
  <c r="D1099" i="2"/>
  <c r="D1100" i="2"/>
  <c r="D1101" i="2"/>
  <c r="D1102" i="2"/>
  <c r="D1103" i="2"/>
  <c r="D1105" i="2"/>
  <c r="D1106" i="2"/>
  <c r="D1107" i="2"/>
  <c r="D1108" i="2"/>
  <c r="D1110" i="2"/>
  <c r="D1111" i="2"/>
  <c r="D1112" i="2"/>
  <c r="D1113" i="2"/>
  <c r="D1114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6" i="2"/>
  <c r="D1147" i="2"/>
  <c r="D1148" i="2"/>
  <c r="D1149" i="2"/>
  <c r="D1150" i="2"/>
  <c r="D1151" i="2"/>
  <c r="D1152" i="2"/>
  <c r="D1154" i="2"/>
  <c r="D1155" i="2"/>
  <c r="D1156" i="2"/>
  <c r="D1157" i="2"/>
  <c r="D1159" i="2"/>
  <c r="D1160" i="2"/>
  <c r="D1161" i="2"/>
  <c r="D1162" i="2"/>
  <c r="D1163" i="2"/>
  <c r="D1164" i="2"/>
  <c r="D1165" i="2"/>
  <c r="D1166" i="2"/>
  <c r="D1167" i="2"/>
  <c r="D1168" i="2"/>
  <c r="D1169" i="2"/>
  <c r="D1171" i="2"/>
  <c r="D1172" i="2"/>
  <c r="D1173" i="2"/>
  <c r="D1174" i="2"/>
  <c r="D1175" i="2"/>
  <c r="D1176" i="2"/>
  <c r="D1177" i="2"/>
  <c r="D1178" i="2"/>
  <c r="D1179" i="2"/>
  <c r="D1180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1" i="2"/>
  <c r="D1202" i="2"/>
  <c r="D1203" i="2"/>
  <c r="D1204" i="2"/>
  <c r="D1205" i="2"/>
  <c r="D1206" i="2"/>
  <c r="D1207" i="2"/>
  <c r="D1208" i="2"/>
  <c r="D1209" i="2"/>
  <c r="D1210" i="2"/>
  <c r="D1212" i="2"/>
  <c r="D1214" i="2"/>
  <c r="D1215" i="2"/>
  <c r="D1216" i="2"/>
  <c r="D1217" i="2"/>
  <c r="D1218" i="2"/>
  <c r="D1219" i="2"/>
  <c r="D1220" i="2"/>
  <c r="D1221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5" i="2"/>
  <c r="D1246" i="2"/>
  <c r="D1247" i="2"/>
  <c r="D1248" i="2"/>
  <c r="D1249" i="2"/>
  <c r="D1251" i="2"/>
  <c r="D1252" i="2"/>
  <c r="D1253" i="2"/>
  <c r="D1254" i="2"/>
  <c r="D1255" i="2"/>
  <c r="D1256" i="2"/>
  <c r="D1258" i="2"/>
  <c r="D1259" i="2"/>
  <c r="D1260" i="2"/>
  <c r="D1261" i="2"/>
  <c r="D1262" i="2"/>
  <c r="D1263" i="2"/>
  <c r="D1265" i="2"/>
  <c r="D1266" i="2"/>
  <c r="D1267" i="2"/>
  <c r="D1268" i="2"/>
  <c r="D1269" i="2"/>
  <c r="D1270" i="2"/>
  <c r="D1271" i="2"/>
  <c r="D1272" i="2"/>
  <c r="D1274" i="2"/>
  <c r="D1275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2" i="2"/>
  <c r="D1314" i="2"/>
  <c r="D1315" i="2"/>
  <c r="D1316" i="2"/>
  <c r="D1317" i="2"/>
  <c r="D1319" i="2"/>
  <c r="D1322" i="2"/>
  <c r="D1323" i="2"/>
  <c r="D1324" i="2"/>
  <c r="D1325" i="2"/>
  <c r="D1326" i="2"/>
  <c r="D1328" i="2"/>
  <c r="D1329" i="2"/>
  <c r="D1331" i="2"/>
  <c r="D1332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70" i="2"/>
  <c r="D1371" i="2"/>
  <c r="D1372" i="2"/>
  <c r="D1373" i="2"/>
  <c r="D1374" i="2"/>
  <c r="D1376" i="2"/>
  <c r="D1378" i="2"/>
  <c r="D1379" i="2"/>
  <c r="D1380" i="2"/>
  <c r="D1381" i="2"/>
  <c r="D1382" i="2"/>
  <c r="D1383" i="2"/>
  <c r="D1384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4" i="2"/>
  <c r="D1406" i="2"/>
  <c r="D1407" i="2"/>
  <c r="D1408" i="2"/>
  <c r="D1409" i="2"/>
  <c r="D1410" i="2"/>
  <c r="D1411" i="2"/>
  <c r="D1412" i="2"/>
  <c r="D1413" i="2"/>
  <c r="D1414" i="2"/>
  <c r="D1415" i="2"/>
  <c r="D1418" i="2"/>
  <c r="D1419" i="2"/>
  <c r="D1420" i="2"/>
  <c r="D1421" i="2"/>
  <c r="D1422" i="2"/>
  <c r="D1423" i="2"/>
  <c r="D1424" i="2"/>
  <c r="D1425" i="2"/>
  <c r="D1426" i="2"/>
  <c r="D1427" i="2"/>
  <c r="D1428" i="2"/>
  <c r="D1430" i="2"/>
  <c r="D1431" i="2"/>
  <c r="D1432" i="2"/>
  <c r="D1433" i="2"/>
  <c r="D1434" i="2"/>
  <c r="D1435" i="2"/>
  <c r="D1436" i="2"/>
  <c r="D1437" i="2"/>
  <c r="D1438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8" i="2"/>
  <c r="D1460" i="2"/>
  <c r="D1461" i="2"/>
  <c r="D1462" i="2"/>
  <c r="D1463" i="2"/>
  <c r="D1464" i="2"/>
  <c r="D1465" i="2"/>
  <c r="D1466" i="2"/>
  <c r="D1467" i="2"/>
  <c r="D1468" i="2"/>
  <c r="D1469" i="2"/>
  <c r="D1470" i="2"/>
  <c r="D1472" i="2"/>
  <c r="D1473" i="2"/>
  <c r="D1474" i="2"/>
  <c r="D1475" i="2"/>
  <c r="D1476" i="2"/>
  <c r="D1477" i="2"/>
  <c r="D1478" i="2"/>
  <c r="D1479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7" i="2"/>
  <c r="D1509" i="2"/>
  <c r="D1510" i="2"/>
  <c r="D1511" i="2"/>
  <c r="D1513" i="2"/>
  <c r="D1514" i="2"/>
  <c r="D1515" i="2"/>
  <c r="D1516" i="2"/>
  <c r="D1518" i="2"/>
  <c r="D1519" i="2"/>
  <c r="D1520" i="2"/>
  <c r="D1521" i="2"/>
  <c r="D1523" i="2"/>
  <c r="D1524" i="2"/>
  <c r="D1525" i="2"/>
  <c r="D1527" i="2"/>
  <c r="D1529" i="2"/>
  <c r="D1530" i="2"/>
  <c r="D1531" i="2"/>
  <c r="D1532" i="2"/>
  <c r="D1533" i="2"/>
  <c r="D1534" i="2"/>
  <c r="D1535" i="2"/>
  <c r="D1536" i="2"/>
  <c r="D1537" i="2"/>
  <c r="D1538" i="2"/>
  <c r="D1540" i="2"/>
  <c r="D1541" i="2"/>
  <c r="D1542" i="2"/>
  <c r="D1544" i="2"/>
  <c r="D1545" i="2"/>
  <c r="D1546" i="2"/>
  <c r="D1547" i="2"/>
  <c r="D1548" i="2"/>
  <c r="D1549" i="2"/>
  <c r="D1550" i="2"/>
  <c r="D1551" i="2"/>
  <c r="D1552" i="2"/>
  <c r="D1553" i="2"/>
  <c r="D1555" i="2"/>
  <c r="D1556" i="2"/>
  <c r="D1557" i="2"/>
  <c r="D1558" i="2"/>
  <c r="D1559" i="2"/>
  <c r="D1560" i="2"/>
  <c r="D1561" i="2"/>
  <c r="D1562" i="2"/>
  <c r="D1563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6" i="2"/>
  <c r="D1617" i="2"/>
  <c r="D1618" i="2"/>
  <c r="D1620" i="2"/>
  <c r="D1621" i="2"/>
  <c r="D1622" i="2"/>
  <c r="D1623" i="2"/>
  <c r="D1624" i="2"/>
  <c r="D1625" i="2"/>
  <c r="D1626" i="2"/>
  <c r="D1627" i="2"/>
  <c r="D1628" i="2"/>
  <c r="D1630" i="2"/>
  <c r="D1631" i="2"/>
  <c r="D1633" i="2"/>
  <c r="D1635" i="2"/>
  <c r="D1636" i="2"/>
  <c r="D1637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5" i="2"/>
  <c r="D1656" i="2"/>
  <c r="D1657" i="2"/>
  <c r="D1658" i="2"/>
  <c r="D1659" i="2"/>
  <c r="D1660" i="2"/>
  <c r="D1661" i="2"/>
  <c r="D1662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4" i="2"/>
  <c r="D1695" i="2"/>
  <c r="D1696" i="2"/>
  <c r="D1697" i="2"/>
  <c r="D1699" i="2"/>
  <c r="D1700" i="2"/>
  <c r="D1702" i="2"/>
  <c r="D1704" i="2"/>
  <c r="D1705" i="2"/>
  <c r="D1706" i="2"/>
  <c r="D1707" i="2"/>
  <c r="D1708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40" i="2"/>
  <c r="D1741" i="2"/>
  <c r="D1742" i="2"/>
  <c r="D1743" i="2"/>
  <c r="D1744" i="2"/>
  <c r="D1745" i="2"/>
  <c r="D1746" i="2"/>
  <c r="D1747" i="2"/>
  <c r="D1748" i="2"/>
  <c r="D1750" i="2"/>
  <c r="D1751" i="2"/>
  <c r="D1752" i="2"/>
  <c r="D1753" i="2"/>
  <c r="D1754" i="2"/>
  <c r="D1755" i="2"/>
  <c r="D1757" i="2"/>
  <c r="D1758" i="2"/>
  <c r="D1759" i="2"/>
  <c r="D1760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90" i="2"/>
  <c r="D1792" i="2"/>
  <c r="D1794" i="2"/>
  <c r="D1796" i="2"/>
  <c r="D1797" i="2"/>
  <c r="D1798" i="2"/>
  <c r="D1800" i="2"/>
  <c r="D1801" i="2"/>
  <c r="D1802" i="2"/>
  <c r="D1803" i="2"/>
  <c r="D1804" i="2"/>
  <c r="D1805" i="2"/>
  <c r="D1806" i="2"/>
  <c r="D1807" i="2"/>
  <c r="D1809" i="2"/>
  <c r="D1810" i="2"/>
  <c r="D1811" i="2"/>
  <c r="D1812" i="2"/>
  <c r="D1813" i="2"/>
  <c r="D1814" i="2"/>
  <c r="D1815" i="2"/>
  <c r="D1816" i="2"/>
  <c r="D1817" i="2"/>
  <c r="D1818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8" i="2"/>
  <c r="D1849" i="2"/>
  <c r="D1850" i="2"/>
  <c r="D1851" i="2"/>
  <c r="D1852" i="2"/>
  <c r="D1854" i="2"/>
  <c r="D1855" i="2"/>
  <c r="D1856" i="2"/>
  <c r="D1857" i="2"/>
  <c r="D1858" i="2"/>
  <c r="D1859" i="2"/>
  <c r="D1860" i="2"/>
  <c r="D1861" i="2"/>
  <c r="D1862" i="2"/>
  <c r="D1863" i="2"/>
  <c r="D1864" i="2"/>
  <c r="D1866" i="2"/>
  <c r="D1867" i="2"/>
  <c r="D1868" i="2"/>
  <c r="D1869" i="2"/>
  <c r="D1871" i="2"/>
  <c r="D1872" i="2"/>
  <c r="D1873" i="2"/>
  <c r="D1874" i="2"/>
  <c r="D1876" i="2"/>
  <c r="D1877" i="2"/>
  <c r="D1878" i="2"/>
  <c r="D1879" i="2"/>
  <c r="D1881" i="2"/>
  <c r="D1884" i="2"/>
  <c r="D1886" i="2"/>
  <c r="D1887" i="2"/>
  <c r="D1889" i="2"/>
  <c r="D1890" i="2"/>
  <c r="D1891" i="2"/>
  <c r="D1892" i="2"/>
  <c r="D1893" i="2"/>
  <c r="D1895" i="2"/>
  <c r="D1896" i="2"/>
  <c r="D1897" i="2"/>
  <c r="D1898" i="2"/>
  <c r="D1899" i="2"/>
  <c r="D1900" i="2"/>
  <c r="D1901" i="2"/>
  <c r="D1902" i="2"/>
  <c r="D1904" i="2"/>
  <c r="D1905" i="2"/>
  <c r="D1906" i="2"/>
  <c r="D1907" i="2"/>
  <c r="D1908" i="2"/>
  <c r="D1909" i="2"/>
  <c r="D1910" i="2"/>
  <c r="D1911" i="2"/>
  <c r="D1912" i="2"/>
  <c r="D1913" i="2"/>
  <c r="D1915" i="2"/>
  <c r="D1916" i="2"/>
  <c r="D1917" i="2"/>
  <c r="D1919" i="2"/>
  <c r="D1920" i="2"/>
  <c r="D1921" i="2"/>
  <c r="D1922" i="2"/>
  <c r="D1923" i="2"/>
  <c r="D1924" i="2"/>
  <c r="D1926" i="2"/>
  <c r="D1927" i="2"/>
  <c r="D1928" i="2"/>
  <c r="D1929" i="2"/>
  <c r="D1930" i="2"/>
  <c r="D1931" i="2"/>
  <c r="D1932" i="2"/>
  <c r="D1933" i="2"/>
  <c r="D1936" i="2"/>
  <c r="D1938" i="2"/>
  <c r="D1939" i="2"/>
  <c r="D1940" i="2"/>
  <c r="D1941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60" i="2"/>
  <c r="D1961" i="2"/>
  <c r="D1962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1" i="2"/>
  <c r="D1982" i="2"/>
  <c r="D1983" i="2"/>
  <c r="D1984" i="2"/>
  <c r="D1985" i="2"/>
  <c r="D1986" i="2"/>
  <c r="D1987" i="2"/>
  <c r="D1988" i="2"/>
  <c r="D1989" i="2"/>
  <c r="D1991" i="2"/>
  <c r="D1992" i="2"/>
  <c r="D1993" i="2"/>
  <c r="D1994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9" i="2"/>
  <c r="D2040" i="2"/>
  <c r="D2041" i="2"/>
  <c r="D2042" i="2"/>
  <c r="D2043" i="2"/>
  <c r="D2044" i="2"/>
  <c r="D2045" i="2"/>
  <c r="D2046" i="2"/>
  <c r="D2047" i="2"/>
  <c r="D2048" i="2"/>
  <c r="D2049" i="2"/>
  <c r="D2051" i="2"/>
  <c r="D2052" i="2"/>
  <c r="D2053" i="2"/>
  <c r="D2054" i="2"/>
  <c r="D2055" i="2"/>
  <c r="D2056" i="2"/>
  <c r="D2058" i="2"/>
  <c r="D2059" i="2"/>
  <c r="D2060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5" i="2"/>
  <c r="D2086" i="2"/>
  <c r="D2087" i="2"/>
  <c r="D2088" i="2"/>
  <c r="D2090" i="2"/>
  <c r="D2091" i="2"/>
  <c r="D2092" i="2"/>
  <c r="D2093" i="2"/>
  <c r="D2094" i="2"/>
  <c r="D2096" i="2"/>
  <c r="D2097" i="2"/>
  <c r="D2098" i="2"/>
  <c r="D2099" i="2"/>
  <c r="D2100" i="2"/>
  <c r="D2101" i="2"/>
  <c r="D2102" i="2"/>
  <c r="D2103" i="2"/>
  <c r="D2106" i="2"/>
  <c r="D2107" i="2"/>
  <c r="D2108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8" i="2"/>
  <c r="D2129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4" i="2"/>
  <c r="D2146" i="2"/>
  <c r="D2147" i="2"/>
  <c r="D2148" i="2"/>
  <c r="D2149" i="2"/>
  <c r="D2150" i="2"/>
  <c r="D2151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5" i="2"/>
  <c r="D2186" i="2"/>
  <c r="D2187" i="2"/>
  <c r="D2188" i="2"/>
  <c r="D2189" i="2"/>
  <c r="D2190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10" i="2"/>
  <c r="D2211" i="2"/>
  <c r="D2212" i="2"/>
  <c r="D2213" i="2"/>
  <c r="D2214" i="2"/>
  <c r="D2215" i="2"/>
  <c r="D2216" i="2"/>
  <c r="D2217" i="2"/>
  <c r="D2218" i="2"/>
  <c r="D2219" i="2"/>
  <c r="D2221" i="2"/>
  <c r="D2222" i="2"/>
  <c r="D2223" i="2"/>
  <c r="D2224" i="2"/>
  <c r="D2225" i="2"/>
  <c r="D2226" i="2"/>
  <c r="D2227" i="2"/>
  <c r="D2228" i="2"/>
  <c r="D2229" i="2"/>
  <c r="D2230" i="2"/>
  <c r="D2231" i="2"/>
  <c r="D2233" i="2"/>
  <c r="D2234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5" i="2"/>
  <c r="D2286" i="2"/>
  <c r="D2287" i="2"/>
  <c r="D2288" i="2"/>
  <c r="D2289" i="2"/>
  <c r="D2291" i="2"/>
  <c r="D2292" i="2"/>
  <c r="D2293" i="2"/>
  <c r="D2294" i="2"/>
  <c r="D2295" i="2"/>
  <c r="D2297" i="2"/>
  <c r="D2298" i="2"/>
  <c r="D2300" i="2"/>
  <c r="D2301" i="2"/>
  <c r="D2302" i="2"/>
  <c r="D2303" i="2"/>
  <c r="D2304" i="2"/>
  <c r="D2305" i="2"/>
  <c r="D2306" i="2"/>
  <c r="D2307" i="2"/>
  <c r="D2308" i="2"/>
  <c r="D2309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1" i="2"/>
  <c r="D2332" i="2"/>
  <c r="D2334" i="2"/>
  <c r="D2335" i="2"/>
  <c r="D2336" i="2"/>
  <c r="D2338" i="2"/>
  <c r="D2339" i="2"/>
  <c r="D2340" i="2"/>
  <c r="D2341" i="2"/>
  <c r="D2342" i="2"/>
  <c r="D2343" i="2"/>
  <c r="D2344" i="2"/>
  <c r="D2345" i="2"/>
  <c r="D2346" i="2"/>
  <c r="D2347" i="2"/>
  <c r="D2348" i="2"/>
  <c r="D2350" i="2"/>
  <c r="D2351" i="2"/>
  <c r="D2352" i="2"/>
  <c r="D2353" i="2"/>
  <c r="D2354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3" i="2"/>
  <c r="D2374" i="2"/>
  <c r="D2375" i="2"/>
  <c r="D2377" i="2"/>
  <c r="D2378" i="2"/>
  <c r="D2379" i="2"/>
  <c r="D2380" i="2"/>
  <c r="D2382" i="2"/>
  <c r="D2383" i="2"/>
  <c r="D2385" i="2"/>
  <c r="D2387" i="2"/>
  <c r="D2388" i="2"/>
  <c r="D2389" i="2"/>
  <c r="D2390" i="2"/>
  <c r="D2391" i="2"/>
  <c r="D2392" i="2"/>
  <c r="D2394" i="2"/>
  <c r="D2395" i="2"/>
  <c r="D2396" i="2"/>
  <c r="D2397" i="2"/>
  <c r="D2398" i="2"/>
  <c r="D2399" i="2"/>
  <c r="D2400" i="2"/>
  <c r="D2401" i="2"/>
  <c r="D2402" i="2"/>
  <c r="D2403" i="2"/>
  <c r="D2404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1" i="2"/>
  <c r="D2452" i="2"/>
  <c r="D2453" i="2"/>
  <c r="D2454" i="2"/>
  <c r="D2455" i="2"/>
  <c r="D2456" i="2"/>
  <c r="D2457" i="2"/>
  <c r="D2458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4" i="2"/>
  <c r="D2475" i="2"/>
  <c r="D2476" i="2"/>
  <c r="D2478" i="2"/>
  <c r="D2479" i="2"/>
  <c r="D2480" i="2"/>
  <c r="D2481" i="2"/>
  <c r="D2482" i="2"/>
  <c r="D2483" i="2"/>
  <c r="D2484" i="2"/>
  <c r="D2485" i="2"/>
  <c r="D2486" i="2"/>
  <c r="D2487" i="2"/>
  <c r="D2489" i="2"/>
  <c r="D2492" i="2"/>
  <c r="D2494" i="2"/>
  <c r="D2495" i="2"/>
  <c r="D2496" i="2"/>
  <c r="D2499" i="2"/>
  <c r="D2500" i="2"/>
  <c r="D2501" i="2"/>
  <c r="D2502" i="2"/>
  <c r="D2503" i="2"/>
  <c r="D2505" i="2"/>
  <c r="D2506" i="2"/>
  <c r="D2507" i="2"/>
  <c r="D2508" i="2"/>
  <c r="D2510" i="2"/>
  <c r="D2511" i="2"/>
  <c r="D2512" i="2"/>
  <c r="D2513" i="2"/>
  <c r="D2514" i="2"/>
  <c r="D2515" i="2"/>
  <c r="D2516" i="2"/>
  <c r="D2517" i="2"/>
  <c r="D2519" i="2"/>
  <c r="D2520" i="2"/>
  <c r="D2521" i="2"/>
  <c r="D2522" i="2"/>
  <c r="D2523" i="2"/>
  <c r="D2524" i="2"/>
  <c r="D2525" i="2"/>
  <c r="D2527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7" i="2"/>
  <c r="D2549" i="2"/>
  <c r="D2551" i="2"/>
  <c r="D2552" i="2"/>
  <c r="D2553" i="2"/>
  <c r="D2554" i="2"/>
  <c r="D2555" i="2"/>
  <c r="D2556" i="2"/>
  <c r="D2557" i="2"/>
  <c r="D2558" i="2"/>
  <c r="D2559" i="2"/>
  <c r="D2560" i="2"/>
  <c r="D2561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80" i="2"/>
  <c r="D2581" i="2"/>
  <c r="D2582" i="2"/>
  <c r="D2584" i="2"/>
  <c r="D2586" i="2"/>
  <c r="D2587" i="2"/>
  <c r="D2588" i="2"/>
  <c r="D2590" i="2"/>
  <c r="D2591" i="2"/>
  <c r="D2592" i="2"/>
  <c r="D2594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3" i="2"/>
  <c r="D2614" i="2"/>
  <c r="D2615" i="2"/>
  <c r="D2616" i="2"/>
  <c r="D2617" i="2"/>
  <c r="D2618" i="2"/>
  <c r="D2619" i="2"/>
  <c r="D2620" i="2"/>
  <c r="D2622" i="2"/>
  <c r="D2623" i="2"/>
  <c r="D2624" i="2"/>
  <c r="D2625" i="2"/>
  <c r="D2626" i="2"/>
  <c r="D2627" i="2"/>
  <c r="D2628" i="2"/>
  <c r="D2629" i="2"/>
  <c r="D2631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8" i="2"/>
  <c r="D2649" i="2"/>
  <c r="D2650" i="2"/>
  <c r="D2651" i="2"/>
  <c r="D2652" i="2"/>
  <c r="D2654" i="2"/>
  <c r="D2655" i="2"/>
  <c r="D2656" i="2"/>
  <c r="D2657" i="2"/>
  <c r="D2658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7" i="2"/>
  <c r="D2678" i="2"/>
  <c r="D2679" i="2"/>
  <c r="D2680" i="2"/>
  <c r="D2681" i="2"/>
  <c r="D2683" i="2"/>
  <c r="D2684" i="2"/>
  <c r="D2686" i="2"/>
  <c r="D2687" i="2"/>
  <c r="D2688" i="2"/>
  <c r="D2689" i="2"/>
  <c r="D2690" i="2"/>
  <c r="D2691" i="2"/>
  <c r="D2693" i="2"/>
  <c r="D2694" i="2"/>
  <c r="D2695" i="2"/>
  <c r="D2696" i="2"/>
  <c r="D2697" i="2"/>
  <c r="D2698" i="2"/>
  <c r="D2700" i="2"/>
  <c r="D2701" i="2"/>
  <c r="D2702" i="2"/>
  <c r="D2703" i="2"/>
  <c r="D2704" i="2"/>
  <c r="D2705" i="2"/>
  <c r="D2707" i="2"/>
  <c r="D2708" i="2"/>
  <c r="D2709" i="2"/>
  <c r="D2710" i="2"/>
  <c r="D2711" i="2"/>
  <c r="D2712" i="2"/>
  <c r="D2713" i="2"/>
  <c r="D2714" i="2"/>
  <c r="D2716" i="2"/>
  <c r="D2717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1" i="2"/>
  <c r="D2742" i="2"/>
  <c r="D2743" i="2"/>
  <c r="D2744" i="2"/>
  <c r="D2745" i="2"/>
  <c r="D2746" i="2"/>
  <c r="D2748" i="2"/>
  <c r="D2749" i="2"/>
  <c r="D2751" i="2"/>
  <c r="D2752" i="2"/>
  <c r="D2753" i="2"/>
  <c r="D2754" i="2"/>
  <c r="D2755" i="2"/>
  <c r="D2756" i="2"/>
  <c r="D2757" i="2"/>
  <c r="D2758" i="2"/>
  <c r="D2759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6" i="2"/>
  <c r="D2777" i="2"/>
  <c r="D2778" i="2"/>
  <c r="D2779" i="2"/>
  <c r="D2780" i="2"/>
  <c r="D2781" i="2"/>
  <c r="D2783" i="2"/>
  <c r="D2784" i="2"/>
  <c r="D2785" i="2"/>
  <c r="D2786" i="2"/>
  <c r="D2787" i="2"/>
  <c r="D2788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4" i="2"/>
  <c r="D2805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4" i="2"/>
  <c r="D2865" i="2"/>
  <c r="D2866" i="2"/>
  <c r="D2867" i="2"/>
  <c r="D2868" i="2"/>
  <c r="D2869" i="2"/>
  <c r="D2870" i="2"/>
  <c r="D2871" i="2"/>
  <c r="D2873" i="2"/>
  <c r="D2874" i="2"/>
  <c r="D2875" i="2"/>
  <c r="D2876" i="2"/>
  <c r="D2877" i="2"/>
  <c r="D2878" i="2"/>
  <c r="D2880" i="2"/>
  <c r="D2881" i="2"/>
  <c r="D2883" i="2"/>
  <c r="D2884" i="2"/>
  <c r="D2885" i="2"/>
  <c r="D2886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2" i="2"/>
  <c r="D2903" i="2"/>
  <c r="D2904" i="2"/>
  <c r="D2905" i="2"/>
  <c r="D2906" i="2"/>
  <c r="D2907" i="2"/>
  <c r="D2909" i="2"/>
  <c r="D2910" i="2"/>
  <c r="D2913" i="2"/>
  <c r="D2914" i="2"/>
  <c r="D2915" i="2"/>
  <c r="D2916" i="2"/>
  <c r="D2917" i="2"/>
  <c r="D2918" i="2"/>
  <c r="D2920" i="2"/>
  <c r="D2921" i="2"/>
  <c r="D2922" i="2"/>
  <c r="D2923" i="2"/>
  <c r="D2924" i="2"/>
  <c r="D2925" i="2"/>
  <c r="D2927" i="2"/>
  <c r="D2929" i="2"/>
  <c r="D2931" i="2"/>
  <c r="D2932" i="2"/>
  <c r="D2933" i="2"/>
  <c r="D2934" i="2"/>
  <c r="D2935" i="2"/>
  <c r="D2936" i="2"/>
  <c r="D2937" i="2"/>
  <c r="D2940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70" i="2"/>
  <c r="D2971" i="2"/>
  <c r="D2972" i="2"/>
  <c r="D2973" i="2"/>
  <c r="D2974" i="2"/>
  <c r="D2975" i="2"/>
  <c r="D2976" i="2"/>
  <c r="D2978" i="2"/>
  <c r="D2979" i="2"/>
  <c r="D2980" i="2"/>
  <c r="D2981" i="2"/>
  <c r="D2982" i="2"/>
  <c r="D2983" i="2"/>
  <c r="D2984" i="2"/>
  <c r="D2985" i="2"/>
  <c r="D2987" i="2"/>
  <c r="D2988" i="2"/>
  <c r="D2989" i="2"/>
  <c r="D2990" i="2"/>
  <c r="D2991" i="2"/>
  <c r="D2992" i="2"/>
  <c r="D2993" i="2"/>
  <c r="D2994" i="2"/>
  <c r="D2995" i="2"/>
  <c r="D2996" i="2"/>
  <c r="D2998" i="2"/>
  <c r="D2999" i="2"/>
  <c r="D3000" i="2"/>
  <c r="D3001" i="2"/>
  <c r="D3002" i="2"/>
  <c r="D3003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5" i="2"/>
  <c r="D3026" i="2"/>
  <c r="D3027" i="2"/>
  <c r="D3028" i="2"/>
  <c r="D3029" i="2"/>
  <c r="D3030" i="2"/>
  <c r="D3031" i="2"/>
  <c r="D3032" i="2"/>
  <c r="D3033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1" i="2"/>
  <c r="D3052" i="2"/>
  <c r="D3053" i="2"/>
  <c r="D3054" i="2"/>
  <c r="D3056" i="2"/>
  <c r="D3057" i="2"/>
  <c r="D3058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3" i="2"/>
  <c r="D3084" i="2"/>
  <c r="D3085" i="2"/>
  <c r="D3086" i="2"/>
  <c r="D3087" i="2"/>
  <c r="D3088" i="2"/>
  <c r="D3089" i="2"/>
  <c r="D3091" i="2"/>
  <c r="D2846" i="2"/>
  <c r="D3092" i="2"/>
  <c r="D3093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8" i="2"/>
  <c r="D3109" i="2"/>
  <c r="D3110" i="2"/>
  <c r="D3111" i="2"/>
  <c r="D3112" i="2"/>
  <c r="D3113" i="2"/>
  <c r="D3115" i="2"/>
  <c r="D3116" i="2"/>
  <c r="D3117" i="2"/>
  <c r="D3119" i="2"/>
  <c r="D3120" i="2"/>
  <c r="D3121" i="2"/>
  <c r="D3122" i="2"/>
  <c r="D3123" i="2"/>
  <c r="D3124" i="2"/>
  <c r="D3125" i="2"/>
  <c r="D3126" i="2"/>
  <c r="D3127" i="2"/>
  <c r="D3128" i="2"/>
  <c r="D3129" i="2"/>
  <c r="D3131" i="2"/>
  <c r="D3132" i="2"/>
  <c r="D3133" i="2"/>
  <c r="D3134" i="2"/>
  <c r="D3135" i="2"/>
  <c r="D3136" i="2"/>
  <c r="D3137" i="2"/>
  <c r="D3138" i="2"/>
  <c r="D3140" i="2"/>
  <c r="D3141" i="2"/>
  <c r="D3142" i="2"/>
  <c r="D3143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4" i="2"/>
  <c r="D3165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90" i="2"/>
  <c r="D3191" i="2"/>
  <c r="D3192" i="2"/>
  <c r="D3194" i="2"/>
  <c r="D3196" i="2"/>
  <c r="D3199" i="2"/>
  <c r="D3200" i="2"/>
  <c r="D3201" i="2"/>
  <c r="D3202" i="2"/>
  <c r="D3203" i="2"/>
  <c r="D3204" i="2"/>
  <c r="D3205" i="2"/>
  <c r="D3207" i="2"/>
  <c r="D3208" i="2"/>
  <c r="D3209" i="2"/>
  <c r="D3210" i="2"/>
  <c r="D3211" i="2"/>
  <c r="D3212" i="2"/>
  <c r="D3213" i="2"/>
  <c r="D3215" i="2"/>
  <c r="D3216" i="2"/>
  <c r="D3217" i="2"/>
  <c r="D3218" i="2"/>
  <c r="D3219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8" i="2"/>
  <c r="D3239" i="2"/>
  <c r="D3240" i="2"/>
  <c r="D3241" i="2"/>
  <c r="D3243" i="2"/>
  <c r="D3244" i="2"/>
  <c r="D3245" i="2"/>
  <c r="D3246" i="2"/>
  <c r="D3247" i="2"/>
  <c r="D3249" i="2"/>
  <c r="D3250" i="2"/>
  <c r="D3251" i="2"/>
  <c r="D3253" i="2"/>
  <c r="D3254" i="2"/>
  <c r="D3255" i="2"/>
  <c r="D3257" i="2"/>
  <c r="D3258" i="2"/>
  <c r="D3259" i="2"/>
  <c r="D3260" i="2"/>
  <c r="D3261" i="2"/>
  <c r="D3262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80" i="2"/>
  <c r="D3281" i="2"/>
  <c r="D3282" i="2"/>
  <c r="D3283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3" i="2"/>
  <c r="D3304" i="2"/>
  <c r="D3305" i="2"/>
  <c r="D3306" i="2"/>
  <c r="D3307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4" i="2"/>
  <c r="D3326" i="2"/>
  <c r="D3322" i="2"/>
  <c r="D3328" i="2"/>
  <c r="D3329" i="2"/>
  <c r="D3330" i="2"/>
  <c r="D3332" i="2"/>
  <c r="D3333" i="2"/>
  <c r="D3334" i="2"/>
  <c r="D3335" i="2"/>
  <c r="D3338" i="2"/>
  <c r="D3340" i="2"/>
  <c r="D3341" i="2"/>
  <c r="D3342" i="2"/>
  <c r="D3343" i="2"/>
  <c r="D3344" i="2"/>
  <c r="D3345" i="2"/>
  <c r="D3347" i="2"/>
  <c r="D3348" i="2"/>
  <c r="D3349" i="2"/>
  <c r="D3350" i="2"/>
  <c r="D3352" i="2"/>
  <c r="D3353" i="2"/>
  <c r="D3354" i="2"/>
  <c r="D3355" i="2"/>
  <c r="D3357" i="2"/>
  <c r="D3358" i="2"/>
  <c r="D3359" i="2"/>
  <c r="D3361" i="2"/>
  <c r="D3362" i="2"/>
  <c r="D3363" i="2"/>
  <c r="D3365" i="2"/>
  <c r="D3366" i="2"/>
  <c r="D3369" i="2"/>
  <c r="D3370" i="2"/>
  <c r="D3371" i="2"/>
  <c r="D3373" i="2"/>
  <c r="D3374" i="2"/>
  <c r="D3375" i="2"/>
  <c r="D3376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9" i="2"/>
  <c r="D3410" i="2"/>
  <c r="D3411" i="2"/>
  <c r="D3412" i="2"/>
  <c r="D3413" i="2"/>
  <c r="D3414" i="2"/>
  <c r="D3416" i="2"/>
  <c r="D3418" i="2"/>
  <c r="D3419" i="2"/>
  <c r="D3420" i="2"/>
  <c r="D3421" i="2"/>
  <c r="D3422" i="2"/>
  <c r="D3423" i="2"/>
  <c r="D3425" i="2"/>
  <c r="D3426" i="2"/>
  <c r="D3427" i="2"/>
  <c r="D3428" i="2"/>
  <c r="D3429" i="2"/>
  <c r="D3430" i="2"/>
  <c r="D3431" i="2"/>
  <c r="D3432" i="2"/>
  <c r="D3433" i="2"/>
  <c r="D3434" i="2"/>
  <c r="D3437" i="2"/>
  <c r="D3438" i="2"/>
  <c r="D3439" i="2"/>
  <c r="D3440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60" i="2"/>
  <c r="D3462" i="2"/>
  <c r="D3463" i="2"/>
  <c r="D3464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4" i="2"/>
  <c r="D3485" i="2"/>
  <c r="D3486" i="2"/>
  <c r="D3487" i="2"/>
  <c r="D3489" i="2"/>
  <c r="D3490" i="2"/>
  <c r="D3491" i="2"/>
  <c r="D3493" i="2"/>
  <c r="D3494" i="2"/>
  <c r="D3495" i="2"/>
  <c r="D3496" i="2"/>
  <c r="D3497" i="2"/>
  <c r="D3499" i="2"/>
  <c r="D3500" i="2"/>
  <c r="D3501" i="2"/>
  <c r="D3502" i="2"/>
  <c r="D3503" i="2"/>
  <c r="D3506" i="2"/>
  <c r="D3507" i="2"/>
  <c r="D3508" i="2"/>
  <c r="D3509" i="2"/>
  <c r="D3510" i="2"/>
  <c r="D3511" i="2"/>
  <c r="D3512" i="2"/>
  <c r="D3513" i="2"/>
  <c r="D3514" i="2"/>
  <c r="D3515" i="2"/>
  <c r="D3516" i="2"/>
  <c r="D3518" i="2"/>
  <c r="D3519" i="2"/>
  <c r="D3520" i="2"/>
  <c r="D3521" i="2"/>
  <c r="D3523" i="2"/>
  <c r="D3524" i="2"/>
  <c r="D3525" i="2"/>
  <c r="D3526" i="2"/>
  <c r="D3528" i="2"/>
  <c r="D3529" i="2"/>
  <c r="D3530" i="2"/>
  <c r="D3531" i="2"/>
  <c r="D3532" i="2"/>
  <c r="D3533" i="2"/>
  <c r="D3534" i="2"/>
  <c r="D3536" i="2"/>
  <c r="D3539" i="2"/>
  <c r="D3541" i="2"/>
  <c r="D3542" i="2"/>
  <c r="D3543" i="2"/>
  <c r="D3544" i="2"/>
  <c r="D3545" i="2"/>
  <c r="D3546" i="2"/>
  <c r="D3547" i="2"/>
  <c r="D3548" i="2"/>
  <c r="D3551" i="2"/>
  <c r="D3552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5" i="2"/>
  <c r="D3577" i="2"/>
  <c r="D3578" i="2"/>
  <c r="D3579" i="2"/>
  <c r="D3580" i="2"/>
  <c r="D3581" i="2"/>
  <c r="D3582" i="2"/>
  <c r="D3583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601" i="2"/>
  <c r="D3603" i="2"/>
  <c r="D3604" i="2"/>
  <c r="D3607" i="2"/>
  <c r="D3609" i="2"/>
  <c r="D3610" i="2"/>
  <c r="D3613" i="2"/>
  <c r="D3614" i="2"/>
  <c r="D3615" i="2"/>
  <c r="D3617" i="2"/>
  <c r="D3618" i="2"/>
  <c r="D3619" i="2"/>
  <c r="D3620" i="2"/>
  <c r="D3621" i="2"/>
  <c r="D3623" i="2"/>
  <c r="D3624" i="2"/>
  <c r="D3625" i="2"/>
  <c r="D3626" i="2"/>
  <c r="D3627" i="2"/>
  <c r="D3628" i="2"/>
  <c r="D3629" i="2"/>
  <c r="D3630" i="2"/>
  <c r="D3631" i="2"/>
  <c r="D3633" i="2"/>
  <c r="D3634" i="2"/>
  <c r="D3635" i="2"/>
  <c r="D3636" i="2"/>
  <c r="D3637" i="2"/>
  <c r="D3639" i="2"/>
  <c r="D3640" i="2"/>
  <c r="D3641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6" i="2"/>
  <c r="D3667" i="2"/>
  <c r="D3668" i="2"/>
  <c r="D3670" i="2"/>
  <c r="D3671" i="2"/>
  <c r="D3673" i="2"/>
  <c r="D3676" i="2"/>
  <c r="D3678" i="2"/>
  <c r="D3679" i="2"/>
  <c r="D3680" i="2"/>
  <c r="D3681" i="2"/>
  <c r="D3682" i="2"/>
  <c r="D3684" i="2"/>
  <c r="D3686" i="2"/>
  <c r="D3687" i="2"/>
  <c r="D3690" i="2"/>
  <c r="D3691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9" i="2"/>
  <c r="D3710" i="2"/>
  <c r="D3711" i="2"/>
  <c r="D3712" i="2"/>
  <c r="D3713" i="2"/>
  <c r="D3714" i="2"/>
  <c r="D3716" i="2"/>
  <c r="D3717" i="2"/>
  <c r="D3718" i="2"/>
  <c r="D3719" i="2"/>
  <c r="D3720" i="2"/>
  <c r="D3721" i="2"/>
  <c r="D3722" i="2"/>
  <c r="D3725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3" i="2"/>
  <c r="D3744" i="2"/>
  <c r="D3746" i="2"/>
  <c r="D3748" i="2"/>
  <c r="D3749" i="2"/>
  <c r="D3750" i="2"/>
  <c r="D3751" i="2"/>
  <c r="D3753" i="2"/>
  <c r="D3754" i="2"/>
  <c r="D3757" i="2"/>
  <c r="D3758" i="2"/>
  <c r="D3759" i="2"/>
  <c r="D3760" i="2"/>
  <c r="D3761" i="2"/>
  <c r="D3762" i="2"/>
  <c r="D3764" i="2"/>
  <c r="D3765" i="2"/>
  <c r="D3766" i="2"/>
  <c r="D3767" i="2"/>
  <c r="D3769" i="2"/>
  <c r="D3770" i="2"/>
  <c r="D3772" i="2"/>
  <c r="D3774" i="2"/>
  <c r="D3775" i="2"/>
  <c r="D3776" i="2"/>
  <c r="D3777" i="2"/>
  <c r="D3779" i="2"/>
  <c r="D3780" i="2"/>
  <c r="D3781" i="2"/>
  <c r="D3783" i="2"/>
  <c r="D3784" i="2"/>
  <c r="D3786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1" i="2"/>
  <c r="D3812" i="2"/>
  <c r="D3813" i="2"/>
  <c r="D3814" i="2"/>
  <c r="D3815" i="2"/>
  <c r="D3816" i="2"/>
  <c r="D3817" i="2"/>
  <c r="D3818" i="2"/>
  <c r="D3819" i="2"/>
  <c r="D3821" i="2"/>
  <c r="D3822" i="2"/>
  <c r="D3824" i="2"/>
  <c r="D3825" i="2"/>
  <c r="D3826" i="2"/>
  <c r="D3827" i="2"/>
  <c r="D3828" i="2"/>
  <c r="D3829" i="2"/>
  <c r="D3830" i="2"/>
  <c r="D3831" i="2"/>
  <c r="D3832" i="2"/>
  <c r="D3834" i="2"/>
  <c r="D3836" i="2"/>
  <c r="D3837" i="2"/>
  <c r="D3838" i="2"/>
  <c r="D3840" i="2"/>
  <c r="D3841" i="2"/>
  <c r="D3842" i="2"/>
  <c r="D3843" i="2"/>
  <c r="D3844" i="2"/>
  <c r="D3846" i="2"/>
  <c r="D3847" i="2"/>
  <c r="D3848" i="2"/>
  <c r="D3849" i="2"/>
  <c r="D3850" i="2"/>
  <c r="D3852" i="2"/>
  <c r="D3853" i="2"/>
  <c r="D3854" i="2"/>
  <c r="D3855" i="2"/>
  <c r="D3857" i="2"/>
  <c r="D3858" i="2"/>
  <c r="D3860" i="2"/>
  <c r="D3862" i="2"/>
  <c r="D3863" i="2"/>
  <c r="D3864" i="2"/>
  <c r="D3865" i="2"/>
  <c r="D3866" i="2"/>
  <c r="D3869" i="2"/>
  <c r="D3871" i="2"/>
  <c r="D3872" i="2"/>
  <c r="D3873" i="2"/>
  <c r="D3874" i="2"/>
  <c r="D3875" i="2"/>
  <c r="D3876" i="2"/>
  <c r="D3877" i="2"/>
  <c r="D3878" i="2"/>
  <c r="D3880" i="2"/>
  <c r="D3881" i="2"/>
  <c r="D3882" i="2"/>
  <c r="D3884" i="2"/>
  <c r="D3885" i="2"/>
  <c r="D3887" i="2"/>
  <c r="D3892" i="2"/>
  <c r="D3893" i="2"/>
  <c r="D3894" i="2"/>
  <c r="D3896" i="2"/>
  <c r="D3898" i="2"/>
  <c r="D3899" i="2"/>
  <c r="D3900" i="2"/>
  <c r="D3901" i="2"/>
  <c r="D3902" i="2"/>
  <c r="D3903" i="2"/>
  <c r="D3905" i="2"/>
  <c r="D3906" i="2"/>
  <c r="D3907" i="2"/>
  <c r="D3908" i="2"/>
  <c r="D3909" i="2"/>
  <c r="D3910" i="2"/>
  <c r="D3912" i="2"/>
  <c r="D3914" i="2"/>
  <c r="D3915" i="2"/>
  <c r="D3916" i="2"/>
  <c r="D3917" i="2"/>
  <c r="D3918" i="2"/>
  <c r="D3920" i="2"/>
  <c r="D3923" i="2"/>
  <c r="D3924" i="2"/>
  <c r="D3926" i="2"/>
  <c r="D3929" i="2"/>
  <c r="D3930" i="2"/>
  <c r="D3932" i="2"/>
  <c r="D3934" i="2"/>
  <c r="D3935" i="2"/>
  <c r="D3937" i="2"/>
  <c r="D3938" i="2"/>
  <c r="D3939" i="2"/>
  <c r="D3941" i="2"/>
  <c r="D3942" i="2"/>
  <c r="D3943" i="2"/>
  <c r="D3944" i="2"/>
  <c r="D3945" i="2"/>
  <c r="D3946" i="2"/>
  <c r="D3947" i="2"/>
  <c r="D3948" i="2"/>
  <c r="D3950" i="2"/>
  <c r="D3951" i="2"/>
  <c r="D3952" i="2"/>
  <c r="D3954" i="2"/>
  <c r="D3955" i="2"/>
  <c r="D3957" i="2"/>
  <c r="D3958" i="2"/>
  <c r="D3961" i="2"/>
  <c r="D3963" i="2"/>
  <c r="D3964" i="2"/>
  <c r="D3965" i="2"/>
  <c r="D3966" i="2"/>
  <c r="D3967" i="2"/>
  <c r="D3968" i="2"/>
  <c r="D3971" i="2"/>
  <c r="D3973" i="2"/>
  <c r="D3974" i="2"/>
  <c r="D3975" i="2"/>
  <c r="D3977" i="2"/>
  <c r="D3978" i="2"/>
  <c r="D3980" i="2"/>
  <c r="D3981" i="2"/>
  <c r="D3982" i="2"/>
  <c r="D3983" i="2"/>
  <c r="D3984" i="2"/>
  <c r="D3985" i="2"/>
  <c r="D3986" i="2"/>
  <c r="D3987" i="2"/>
  <c r="D3988" i="2"/>
  <c r="D3989" i="2"/>
  <c r="D3991" i="2"/>
  <c r="D3992" i="2"/>
  <c r="D3993" i="2"/>
  <c r="D3994" i="2"/>
  <c r="D3996" i="2"/>
  <c r="D3997" i="2"/>
  <c r="D3998" i="2"/>
  <c r="D3999" i="2"/>
  <c r="D4001" i="2"/>
  <c r="D4003" i="2"/>
  <c r="D4004" i="2"/>
  <c r="D4005" i="2"/>
  <c r="D4006" i="2"/>
  <c r="D4007" i="2"/>
  <c r="D4009" i="2"/>
  <c r="D4010" i="2"/>
  <c r="D4011" i="2"/>
  <c r="D4012" i="2"/>
  <c r="D4013" i="2"/>
  <c r="D4015" i="2"/>
  <c r="D4016" i="2"/>
  <c r="D4017" i="2"/>
  <c r="D4018" i="2"/>
  <c r="D4019" i="2"/>
  <c r="D4022" i="2"/>
  <c r="D4023" i="2"/>
  <c r="D4024" i="2"/>
  <c r="D4025" i="2"/>
  <c r="D4027" i="2"/>
  <c r="D4028" i="2"/>
  <c r="D4029" i="2"/>
  <c r="D4030" i="2"/>
  <c r="D4032" i="2"/>
  <c r="D4033" i="2"/>
  <c r="D4034" i="2"/>
  <c r="D4036" i="2"/>
  <c r="D4037" i="2"/>
  <c r="D4038" i="2"/>
  <c r="D4039" i="2"/>
  <c r="D4040" i="2"/>
  <c r="D4041" i="2"/>
  <c r="D4042" i="2"/>
  <c r="D4044" i="2"/>
  <c r="D4045" i="2"/>
  <c r="D4052" i="2"/>
  <c r="D4054" i="2"/>
  <c r="D4056" i="2"/>
  <c r="D4057" i="2"/>
  <c r="D4058" i="2"/>
  <c r="D4059" i="2"/>
  <c r="D4060" i="2"/>
  <c r="D4061" i="2"/>
  <c r="D4063" i="2"/>
  <c r="D4065" i="2"/>
  <c r="D4066" i="2"/>
  <c r="D4067" i="2"/>
  <c r="D4070" i="2"/>
  <c r="D4071" i="2"/>
  <c r="D4072" i="2"/>
  <c r="D4073" i="2"/>
  <c r="D4077" i="2"/>
  <c r="D4078" i="2"/>
  <c r="D4079" i="2"/>
  <c r="D4080" i="2"/>
  <c r="D4082" i="2"/>
  <c r="D4083" i="2"/>
  <c r="D4084" i="2"/>
  <c r="D4085" i="2"/>
  <c r="D4086" i="2"/>
  <c r="D4087" i="2"/>
  <c r="D4088" i="2"/>
  <c r="D4089" i="2"/>
  <c r="D4090" i="2"/>
  <c r="D4092" i="2"/>
  <c r="D4094" i="2"/>
  <c r="D4095" i="2"/>
  <c r="D4097" i="2"/>
  <c r="D4099" i="2"/>
  <c r="D4100" i="2"/>
  <c r="D4101" i="2"/>
  <c r="D4103" i="2"/>
  <c r="D4105" i="2"/>
  <c r="D4106" i="2"/>
  <c r="D4108" i="2"/>
  <c r="D4113" i="2"/>
  <c r="D4114" i="2"/>
  <c r="D4116" i="2"/>
  <c r="D4118" i="2"/>
  <c r="D4121" i="2"/>
  <c r="D4122" i="2"/>
  <c r="D4123" i="2"/>
  <c r="D4124" i="2"/>
  <c r="D4125" i="2"/>
  <c r="D4126" i="2"/>
  <c r="D4127" i="2"/>
  <c r="D4128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5" i="2"/>
  <c r="D4147" i="2"/>
  <c r="D4148" i="2"/>
  <c r="D4149" i="2"/>
  <c r="D4150" i="2"/>
  <c r="D4151" i="2"/>
  <c r="D4153" i="2"/>
  <c r="D4154" i="2"/>
  <c r="D4155" i="2"/>
  <c r="D4156" i="2"/>
  <c r="D4157" i="2"/>
  <c r="D4158" i="2"/>
  <c r="D4160" i="2"/>
  <c r="D4020" i="2"/>
  <c r="D4161" i="2"/>
  <c r="D4162" i="2"/>
  <c r="D4163" i="2"/>
  <c r="D4075" i="2"/>
  <c r="D4164" i="2"/>
  <c r="D4165" i="2"/>
  <c r="D4168" i="2"/>
  <c r="D4170" i="2"/>
  <c r="D4171" i="2"/>
  <c r="D4172" i="2"/>
  <c r="D4173" i="2"/>
  <c r="D4174" i="2"/>
  <c r="D4175" i="2"/>
  <c r="D4176" i="2"/>
  <c r="D4178" i="2"/>
  <c r="D4180" i="2"/>
  <c r="D4181" i="2"/>
  <c r="D4182" i="2"/>
  <c r="D4183" i="2"/>
  <c r="D4184" i="2"/>
  <c r="D4185" i="2"/>
  <c r="D4186" i="2"/>
  <c r="D4187" i="2"/>
  <c r="D4188" i="2"/>
  <c r="D4189" i="2"/>
  <c r="D4191" i="2"/>
  <c r="D4196" i="2"/>
  <c r="D4197" i="2"/>
  <c r="D4198" i="2"/>
  <c r="D4199" i="2"/>
  <c r="D4200" i="2"/>
  <c r="D4201" i="2"/>
  <c r="D4203" i="2"/>
  <c r="D4205" i="2"/>
  <c r="D4206" i="2"/>
  <c r="D4207" i="2"/>
  <c r="D4210" i="2"/>
  <c r="D4211" i="2"/>
  <c r="D4213" i="2"/>
  <c r="D4216" i="2"/>
  <c r="D4218" i="2"/>
  <c r="D4219" i="2"/>
  <c r="D4221" i="2"/>
  <c r="D4222" i="2"/>
  <c r="D4223" i="2"/>
  <c r="D4224" i="2"/>
  <c r="D4226" i="2"/>
  <c r="D4227" i="2"/>
  <c r="D4228" i="2"/>
  <c r="D4229" i="2"/>
  <c r="D4231" i="2"/>
  <c r="D4232" i="2"/>
  <c r="D4233" i="2"/>
  <c r="D4234" i="2"/>
  <c r="D4237" i="2"/>
  <c r="D4238" i="2"/>
  <c r="D4239" i="2"/>
  <c r="D4240" i="2"/>
  <c r="D4243" i="2"/>
  <c r="D4244" i="2"/>
  <c r="D4245" i="2"/>
  <c r="D4247" i="2"/>
  <c r="D4248" i="2"/>
  <c r="D4249" i="2"/>
  <c r="D4250" i="2"/>
  <c r="D4251" i="2"/>
  <c r="D4252" i="2"/>
  <c r="D4253" i="2"/>
  <c r="D4255" i="2"/>
  <c r="D4256" i="2"/>
  <c r="D4257" i="2"/>
  <c r="D4258" i="2"/>
  <c r="D4259" i="2"/>
  <c r="D4261" i="2"/>
  <c r="D4262" i="2"/>
  <c r="D4266" i="2"/>
  <c r="D4268" i="2"/>
  <c r="D4269" i="2"/>
  <c r="D4272" i="2"/>
  <c r="D4273" i="2"/>
  <c r="D4275" i="2"/>
  <c r="D4276" i="2"/>
  <c r="D4277" i="2"/>
  <c r="D4278" i="2"/>
  <c r="D4279" i="2"/>
  <c r="D4280" i="2"/>
  <c r="D4282" i="2"/>
  <c r="D4284" i="2"/>
  <c r="D4285" i="2"/>
  <c r="D4286" i="2"/>
  <c r="D4288" i="2"/>
  <c r="D4289" i="2"/>
  <c r="D4292" i="2"/>
  <c r="D4293" i="2"/>
  <c r="D4294" i="2"/>
  <c r="D4295" i="2"/>
  <c r="D4297" i="2"/>
  <c r="D4298" i="2"/>
  <c r="D4299" i="2"/>
  <c r="D4301" i="2"/>
  <c r="D4302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3" i="2"/>
  <c r="D4324" i="2"/>
  <c r="D4326" i="2"/>
  <c r="D4328" i="2"/>
  <c r="D4330" i="2"/>
  <c r="D4332" i="2"/>
  <c r="D4334" i="2"/>
  <c r="D4335" i="2"/>
  <c r="D4337" i="2"/>
  <c r="D4338" i="2"/>
  <c r="D4339" i="2"/>
  <c r="D4340" i="2"/>
  <c r="D4345" i="2"/>
  <c r="D4348" i="2"/>
  <c r="D4350" i="2"/>
  <c r="D4353" i="2"/>
  <c r="D4354" i="2"/>
  <c r="D4356" i="2"/>
  <c r="D4358" i="2"/>
  <c r="D4360" i="2"/>
  <c r="D4361" i="2"/>
  <c r="D4362" i="2"/>
  <c r="D4363" i="2"/>
  <c r="D4364" i="2"/>
  <c r="D4365" i="2"/>
  <c r="D4366" i="2"/>
  <c r="D4367" i="2"/>
  <c r="D4368" i="2"/>
  <c r="D4370" i="2"/>
  <c r="D4371" i="2"/>
  <c r="D4372" i="2"/>
  <c r="D4373" i="2"/>
  <c r="D4374" i="2"/>
  <c r="D4375" i="2"/>
  <c r="D4376" i="2"/>
  <c r="D4379" i="2"/>
  <c r="D4381" i="2"/>
  <c r="D4385" i="2"/>
  <c r="D4386" i="2"/>
  <c r="D4387" i="2"/>
  <c r="D4389" i="2"/>
  <c r="D4390" i="2"/>
  <c r="D4391" i="2"/>
  <c r="D4392" i="2"/>
  <c r="D4395" i="2"/>
  <c r="D4396" i="2"/>
  <c r="D4400" i="2"/>
  <c r="D4404" i="2"/>
  <c r="D4405" i="2"/>
  <c r="D4406" i="2"/>
  <c r="D4407" i="2"/>
  <c r="D4408" i="2"/>
  <c r="D4409" i="2"/>
  <c r="D4411" i="2"/>
  <c r="D4412" i="2"/>
  <c r="D4414" i="2"/>
  <c r="D4415" i="2"/>
  <c r="D4417" i="2"/>
  <c r="D4418" i="2"/>
  <c r="D4419" i="2"/>
  <c r="D4420" i="2"/>
  <c r="D4422" i="2"/>
  <c r="D4425" i="2"/>
  <c r="D4426" i="2"/>
  <c r="D4428" i="2"/>
  <c r="D4429" i="2"/>
  <c r="D4431" i="2"/>
  <c r="D4432" i="2"/>
  <c r="D4434" i="2"/>
  <c r="D4437" i="2"/>
  <c r="D4438" i="2"/>
  <c r="D4439" i="2"/>
  <c r="D4440" i="2"/>
  <c r="D4441" i="2"/>
  <c r="D4444" i="2"/>
  <c r="D4448" i="2"/>
  <c r="D4449" i="2"/>
  <c r="D4453" i="2"/>
  <c r="D4454" i="2"/>
  <c r="D4455" i="2"/>
  <c r="D4457" i="2"/>
  <c r="D4458" i="2"/>
  <c r="D4459" i="2"/>
  <c r="D4460" i="2"/>
  <c r="D4461" i="2"/>
  <c r="D4462" i="2"/>
  <c r="D4463" i="2"/>
  <c r="D4464" i="2"/>
  <c r="D4465" i="2"/>
  <c r="D4467" i="2"/>
  <c r="D4468" i="2"/>
  <c r="D4469" i="2"/>
  <c r="D4471" i="2"/>
  <c r="D4472" i="2"/>
  <c r="D4473" i="2"/>
  <c r="D4474" i="2"/>
  <c r="D4475" i="2"/>
  <c r="D4478" i="2"/>
  <c r="D4479" i="2"/>
  <c r="D4480" i="2"/>
  <c r="D4482" i="2"/>
  <c r="D4483" i="2"/>
  <c r="D4485" i="2"/>
  <c r="D4486" i="2"/>
  <c r="D4487" i="2"/>
  <c r="D4489" i="2"/>
  <c r="D4490" i="2"/>
  <c r="D4495" i="2"/>
  <c r="D4496" i="2"/>
  <c r="D4502" i="2"/>
  <c r="D4503" i="2"/>
  <c r="D4505" i="2"/>
  <c r="D4506" i="2"/>
  <c r="D4509" i="2"/>
  <c r="D4510" i="2"/>
  <c r="D4511" i="2"/>
  <c r="D4512" i="2"/>
  <c r="D4515" i="2"/>
  <c r="D4517" i="2"/>
  <c r="D4518" i="2"/>
  <c r="D4519" i="2"/>
  <c r="D4521" i="2"/>
  <c r="D4522" i="2"/>
  <c r="D4523" i="2"/>
  <c r="D4524" i="2"/>
  <c r="D4525" i="2"/>
  <c r="D4527" i="2"/>
  <c r="D4528" i="2"/>
  <c r="D4529" i="2"/>
  <c r="D4530" i="2"/>
  <c r="D4533" i="2"/>
  <c r="D4534" i="2"/>
  <c r="D4537" i="2"/>
  <c r="D4539" i="2"/>
  <c r="C5" i="2"/>
  <c r="C6" i="2"/>
  <c r="C8" i="2"/>
  <c r="C12" i="2"/>
  <c r="C13" i="2"/>
  <c r="C14" i="2"/>
  <c r="C15" i="2"/>
  <c r="C16" i="2"/>
  <c r="C19" i="2"/>
  <c r="C22" i="2"/>
  <c r="C24" i="2"/>
  <c r="C26" i="2"/>
  <c r="C27" i="2"/>
  <c r="C28" i="2"/>
  <c r="C30" i="2"/>
  <c r="C31" i="2"/>
  <c r="C33" i="2"/>
  <c r="C34" i="2"/>
  <c r="C35" i="2"/>
  <c r="C37" i="2"/>
  <c r="C39" i="2"/>
  <c r="C41" i="2"/>
  <c r="C42" i="2"/>
  <c r="C43" i="2"/>
  <c r="C44" i="2"/>
  <c r="C45" i="2"/>
  <c r="C47" i="2"/>
  <c r="C48" i="2"/>
  <c r="C49" i="2"/>
  <c r="C50" i="2"/>
  <c r="C51" i="2"/>
  <c r="C52" i="2"/>
  <c r="C53" i="2"/>
  <c r="C54" i="2"/>
  <c r="C56" i="2"/>
  <c r="C58" i="2"/>
  <c r="C59" i="2"/>
  <c r="C60" i="2"/>
  <c r="C61" i="2"/>
  <c r="C62" i="2"/>
  <c r="C63" i="2"/>
  <c r="C65" i="2"/>
  <c r="C66" i="2"/>
  <c r="C67" i="2"/>
  <c r="C68" i="2"/>
  <c r="C70" i="2"/>
  <c r="C71" i="2"/>
  <c r="C72" i="2"/>
  <c r="C73" i="2"/>
  <c r="C74" i="2"/>
  <c r="C76" i="2"/>
  <c r="C78" i="2"/>
  <c r="C79" i="2"/>
  <c r="C80" i="2"/>
  <c r="C82" i="2"/>
  <c r="C83" i="2"/>
  <c r="C84" i="2"/>
  <c r="C85" i="2"/>
  <c r="C87" i="2"/>
  <c r="C88" i="2"/>
  <c r="C89" i="2"/>
  <c r="C92" i="2"/>
  <c r="C94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10" i="2"/>
  <c r="C112" i="2"/>
  <c r="C113" i="2"/>
  <c r="C114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30" i="2"/>
  <c r="C131" i="2"/>
  <c r="C132" i="2"/>
  <c r="C134" i="2"/>
  <c r="C135" i="2"/>
  <c r="C136" i="2"/>
  <c r="C137" i="2"/>
  <c r="C139" i="2"/>
  <c r="C141" i="2"/>
  <c r="C143" i="2"/>
  <c r="C147" i="2"/>
  <c r="C148" i="2"/>
  <c r="C149" i="2"/>
  <c r="C150" i="2"/>
  <c r="C151" i="2"/>
  <c r="C152" i="2"/>
  <c r="C153" i="2"/>
  <c r="C155" i="2"/>
  <c r="C156" i="2"/>
  <c r="C157" i="2"/>
  <c r="C158" i="2"/>
  <c r="C160" i="2"/>
  <c r="C161" i="2"/>
  <c r="C162" i="2"/>
  <c r="C163" i="2"/>
  <c r="C164" i="2"/>
  <c r="C165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2" i="2"/>
  <c r="C183" i="2"/>
  <c r="C184" i="2"/>
  <c r="C185" i="2"/>
  <c r="C187" i="2"/>
  <c r="C189" i="2"/>
  <c r="C191" i="2"/>
  <c r="C192" i="2"/>
  <c r="C193" i="2"/>
  <c r="C194" i="2"/>
  <c r="C195" i="2"/>
  <c r="C196" i="2"/>
  <c r="C198" i="2"/>
  <c r="C200" i="2"/>
  <c r="C201" i="2"/>
  <c r="C202" i="2"/>
  <c r="C203" i="2"/>
  <c r="C204" i="2"/>
  <c r="C205" i="2"/>
  <c r="C207" i="2"/>
  <c r="C208" i="2"/>
  <c r="C209" i="2"/>
  <c r="C211" i="2"/>
  <c r="C213" i="2"/>
  <c r="C214" i="2"/>
  <c r="C215" i="2"/>
  <c r="C216" i="2"/>
  <c r="C217" i="2"/>
  <c r="C218" i="2"/>
  <c r="C220" i="2"/>
  <c r="C221" i="2"/>
  <c r="C222" i="2"/>
  <c r="C223" i="2"/>
  <c r="C224" i="2"/>
  <c r="C225" i="2"/>
  <c r="C226" i="2"/>
  <c r="C230" i="2"/>
  <c r="C231" i="2"/>
  <c r="C234" i="2"/>
  <c r="C235" i="2"/>
  <c r="C236" i="2"/>
  <c r="C237" i="2"/>
  <c r="C238" i="2"/>
  <c r="C240" i="2"/>
  <c r="C241" i="2"/>
  <c r="C242" i="2"/>
  <c r="C243" i="2"/>
  <c r="C244" i="2"/>
  <c r="C245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5" i="2"/>
  <c r="C266" i="2"/>
  <c r="C269" i="2"/>
  <c r="C270" i="2"/>
  <c r="C271" i="2"/>
  <c r="C272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9" i="2"/>
  <c r="C290" i="2"/>
  <c r="C291" i="2"/>
  <c r="C293" i="2"/>
  <c r="C294" i="2"/>
  <c r="C295" i="2"/>
  <c r="C297" i="2"/>
  <c r="C299" i="2"/>
  <c r="C300" i="2"/>
  <c r="C301" i="2"/>
  <c r="C302" i="2"/>
  <c r="C303" i="2"/>
  <c r="C304" i="2"/>
  <c r="C305" i="2"/>
  <c r="C306" i="2"/>
  <c r="C307" i="2"/>
  <c r="C310" i="2"/>
  <c r="C314" i="2"/>
  <c r="C315" i="2"/>
  <c r="C316" i="2"/>
  <c r="C317" i="2"/>
  <c r="C318" i="2"/>
  <c r="C319" i="2"/>
  <c r="C320" i="2"/>
  <c r="C323" i="2"/>
  <c r="C324" i="2"/>
  <c r="C325" i="2"/>
  <c r="C326" i="2"/>
  <c r="C327" i="2"/>
  <c r="C328" i="2"/>
  <c r="C329" i="2"/>
  <c r="C330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6" i="2"/>
  <c r="C347" i="2"/>
  <c r="C348" i="2"/>
  <c r="C349" i="2"/>
  <c r="C350" i="2"/>
  <c r="C351" i="2"/>
  <c r="C352" i="2"/>
  <c r="C354" i="2"/>
  <c r="C355" i="2"/>
  <c r="C356" i="2"/>
  <c r="C357" i="2"/>
  <c r="C358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7" i="2"/>
  <c r="C379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9" i="2"/>
  <c r="C410" i="2"/>
  <c r="C411" i="2"/>
  <c r="C412" i="2"/>
  <c r="C413" i="2"/>
  <c r="C414" i="2"/>
  <c r="C415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51" i="2"/>
  <c r="C452" i="2"/>
  <c r="C453" i="2"/>
  <c r="C454" i="2"/>
  <c r="C455" i="2"/>
  <c r="C457" i="2"/>
  <c r="C458" i="2"/>
  <c r="C459" i="2"/>
  <c r="C460" i="2"/>
  <c r="C461" i="2"/>
  <c r="C462" i="2"/>
  <c r="C463" i="2"/>
  <c r="C464" i="2"/>
  <c r="C465" i="2"/>
  <c r="C467" i="2"/>
  <c r="C468" i="2"/>
  <c r="C470" i="2"/>
  <c r="C472" i="2"/>
  <c r="C473" i="2"/>
  <c r="C471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90" i="2"/>
  <c r="C491" i="2"/>
  <c r="C493" i="2"/>
  <c r="C494" i="2"/>
  <c r="C496" i="2"/>
  <c r="C499" i="2"/>
  <c r="C500" i="2"/>
  <c r="C501" i="2"/>
  <c r="C503" i="2"/>
  <c r="C504" i="2"/>
  <c r="C505" i="2"/>
  <c r="C506" i="2"/>
  <c r="C507" i="2"/>
  <c r="C508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3" i="2"/>
  <c r="C545" i="2"/>
  <c r="C547" i="2"/>
  <c r="C548" i="2"/>
  <c r="C550" i="2"/>
  <c r="C551" i="2"/>
  <c r="C552" i="2"/>
  <c r="C553" i="2"/>
  <c r="C555" i="2"/>
  <c r="C556" i="2"/>
  <c r="C557" i="2"/>
  <c r="C558" i="2"/>
  <c r="C559" i="2"/>
  <c r="C560" i="2"/>
  <c r="C561" i="2"/>
  <c r="C562" i="2"/>
  <c r="C563" i="2"/>
  <c r="C564" i="2"/>
  <c r="C566" i="2"/>
  <c r="C567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1" i="2"/>
  <c r="C592" i="2"/>
  <c r="C593" i="2"/>
  <c r="C594" i="2"/>
  <c r="C595" i="2"/>
  <c r="C597" i="2"/>
  <c r="C598" i="2"/>
  <c r="C599" i="2"/>
  <c r="C600" i="2"/>
  <c r="C601" i="2"/>
  <c r="C602" i="2"/>
  <c r="C603" i="2"/>
  <c r="C605" i="2"/>
  <c r="C606" i="2"/>
  <c r="C607" i="2"/>
  <c r="C608" i="2"/>
  <c r="C609" i="2"/>
  <c r="C611" i="2"/>
  <c r="C612" i="2"/>
  <c r="C614" i="2"/>
  <c r="C615" i="2"/>
  <c r="C616" i="2"/>
  <c r="C617" i="2"/>
  <c r="C618" i="2"/>
  <c r="C620" i="2"/>
  <c r="C621" i="2"/>
  <c r="C622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6" i="2"/>
  <c r="C657" i="2"/>
  <c r="C658" i="2"/>
  <c r="C659" i="2"/>
  <c r="C661" i="2"/>
  <c r="C662" i="2"/>
  <c r="C663" i="2"/>
  <c r="C664" i="2"/>
  <c r="C665" i="2"/>
  <c r="C666" i="2"/>
  <c r="C667" i="2"/>
  <c r="C668" i="2"/>
  <c r="C669" i="2"/>
  <c r="C671" i="2"/>
  <c r="C673" i="2"/>
  <c r="C674" i="2"/>
  <c r="C675" i="2"/>
  <c r="C676" i="2"/>
  <c r="C677" i="2"/>
  <c r="C678" i="2"/>
  <c r="C679" i="2"/>
  <c r="C680" i="2"/>
  <c r="C681" i="2"/>
  <c r="C683" i="2"/>
  <c r="C684" i="2"/>
  <c r="C686" i="2"/>
  <c r="C687" i="2"/>
  <c r="C688" i="2"/>
  <c r="C689" i="2"/>
  <c r="C690" i="2"/>
  <c r="C691" i="2"/>
  <c r="C692" i="2"/>
  <c r="C693" i="2"/>
  <c r="C694" i="2"/>
  <c r="C695" i="2"/>
  <c r="C697" i="2"/>
  <c r="C699" i="2"/>
  <c r="C700" i="2"/>
  <c r="C701" i="2"/>
  <c r="C702" i="2"/>
  <c r="C703" i="2"/>
  <c r="C704" i="2"/>
  <c r="C706" i="2"/>
  <c r="C707" i="2"/>
  <c r="C708" i="2"/>
  <c r="C709" i="2"/>
  <c r="C710" i="2"/>
  <c r="C712" i="2"/>
  <c r="C713" i="2"/>
  <c r="C714" i="2"/>
  <c r="C715" i="2"/>
  <c r="C716" i="2"/>
  <c r="C717" i="2"/>
  <c r="C718" i="2"/>
  <c r="C719" i="2"/>
  <c r="C720" i="2"/>
  <c r="C721" i="2"/>
  <c r="C723" i="2"/>
  <c r="C724" i="2"/>
  <c r="C725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9" i="2"/>
  <c r="C771" i="2"/>
  <c r="C772" i="2"/>
  <c r="C773" i="2"/>
  <c r="C776" i="2"/>
  <c r="C777" i="2"/>
  <c r="C778" i="2"/>
  <c r="C779" i="2"/>
  <c r="C780" i="2"/>
  <c r="C781" i="2"/>
  <c r="C782" i="2"/>
  <c r="C784" i="2"/>
  <c r="C785" i="2"/>
  <c r="C786" i="2"/>
  <c r="C787" i="2"/>
  <c r="C789" i="2"/>
  <c r="C791" i="2"/>
  <c r="C792" i="2"/>
  <c r="C793" i="2"/>
  <c r="C794" i="2"/>
  <c r="C795" i="2"/>
  <c r="C796" i="2"/>
  <c r="C798" i="2"/>
  <c r="C799" i="2"/>
  <c r="C800" i="2"/>
  <c r="C802" i="2"/>
  <c r="C803" i="2"/>
  <c r="C804" i="2"/>
  <c r="C805" i="2"/>
  <c r="C806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5" i="2"/>
  <c r="C827" i="2"/>
  <c r="C828" i="2"/>
  <c r="C829" i="2"/>
  <c r="C830" i="2"/>
  <c r="C832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7" i="2"/>
  <c r="C868" i="2"/>
  <c r="C869" i="2"/>
  <c r="C870" i="2"/>
  <c r="C871" i="2"/>
  <c r="C872" i="2"/>
  <c r="C873" i="2"/>
  <c r="C874" i="2"/>
  <c r="C875" i="2"/>
  <c r="C876" i="2"/>
  <c r="C877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7" i="2"/>
  <c r="C938" i="2"/>
  <c r="C939" i="2"/>
  <c r="C940" i="2"/>
  <c r="C941" i="2"/>
  <c r="C942" i="2"/>
  <c r="C943" i="2"/>
  <c r="C944" i="2"/>
  <c r="C945" i="2"/>
  <c r="C946" i="2"/>
  <c r="C947" i="2"/>
  <c r="C949" i="2"/>
  <c r="C950" i="2"/>
  <c r="C951" i="2"/>
  <c r="C952" i="2"/>
  <c r="C954" i="2"/>
  <c r="C955" i="2"/>
  <c r="C956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6" i="2"/>
  <c r="C997" i="2"/>
  <c r="C998" i="2"/>
  <c r="C999" i="2"/>
  <c r="C1000" i="2"/>
  <c r="C1001" i="2"/>
  <c r="C1002" i="2"/>
  <c r="C1003" i="2"/>
  <c r="C1005" i="2"/>
  <c r="C1006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5" i="2"/>
  <c r="C1026" i="2"/>
  <c r="C1028" i="2"/>
  <c r="C1030" i="2"/>
  <c r="C1031" i="2"/>
  <c r="C1032" i="2"/>
  <c r="C1033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8" i="2"/>
  <c r="C1079" i="2"/>
  <c r="C1080" i="2"/>
  <c r="C1081" i="2"/>
  <c r="C1082" i="2"/>
  <c r="C1083" i="2"/>
  <c r="C1084" i="2"/>
  <c r="C1086" i="2"/>
  <c r="C1087" i="2"/>
  <c r="C1088" i="2"/>
  <c r="C1089" i="2"/>
  <c r="C1090" i="2"/>
  <c r="C1091" i="2"/>
  <c r="C1093" i="2"/>
  <c r="C1094" i="2"/>
  <c r="C1095" i="2"/>
  <c r="C1096" i="2"/>
  <c r="C1097" i="2"/>
  <c r="C1098" i="2"/>
  <c r="C1099" i="2"/>
  <c r="C1100" i="2"/>
  <c r="C1101" i="2"/>
  <c r="C1102" i="2"/>
  <c r="C1103" i="2"/>
  <c r="C1105" i="2"/>
  <c r="C1106" i="2"/>
  <c r="C1107" i="2"/>
  <c r="C1108" i="2"/>
  <c r="C1110" i="2"/>
  <c r="C1111" i="2"/>
  <c r="C1112" i="2"/>
  <c r="C1113" i="2"/>
  <c r="C1114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6" i="2"/>
  <c r="C1147" i="2"/>
  <c r="C1148" i="2"/>
  <c r="C1149" i="2"/>
  <c r="C1150" i="2"/>
  <c r="C1151" i="2"/>
  <c r="C1152" i="2"/>
  <c r="C1154" i="2"/>
  <c r="C1155" i="2"/>
  <c r="C1156" i="2"/>
  <c r="C1157" i="2"/>
  <c r="C1159" i="2"/>
  <c r="C1160" i="2"/>
  <c r="C1161" i="2"/>
  <c r="C1162" i="2"/>
  <c r="C1163" i="2"/>
  <c r="C1164" i="2"/>
  <c r="C1165" i="2"/>
  <c r="C1166" i="2"/>
  <c r="C1167" i="2"/>
  <c r="C1168" i="2"/>
  <c r="C1169" i="2"/>
  <c r="C1171" i="2"/>
  <c r="C1172" i="2"/>
  <c r="C1173" i="2"/>
  <c r="C1174" i="2"/>
  <c r="C1175" i="2"/>
  <c r="C1176" i="2"/>
  <c r="C1177" i="2"/>
  <c r="C1178" i="2"/>
  <c r="C1179" i="2"/>
  <c r="C1180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1" i="2"/>
  <c r="C1202" i="2"/>
  <c r="C1203" i="2"/>
  <c r="C1204" i="2"/>
  <c r="C1205" i="2"/>
  <c r="C1206" i="2"/>
  <c r="C1207" i="2"/>
  <c r="C1208" i="2"/>
  <c r="C1209" i="2"/>
  <c r="C1210" i="2"/>
  <c r="C1212" i="2"/>
  <c r="C1214" i="2"/>
  <c r="C1215" i="2"/>
  <c r="C1216" i="2"/>
  <c r="C1217" i="2"/>
  <c r="C1218" i="2"/>
  <c r="C1219" i="2"/>
  <c r="C1220" i="2"/>
  <c r="C1221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5" i="2"/>
  <c r="C1246" i="2"/>
  <c r="C1247" i="2"/>
  <c r="C1248" i="2"/>
  <c r="C1249" i="2"/>
  <c r="C1251" i="2"/>
  <c r="C1252" i="2"/>
  <c r="C1253" i="2"/>
  <c r="C1254" i="2"/>
  <c r="C1255" i="2"/>
  <c r="C1256" i="2"/>
  <c r="C1258" i="2"/>
  <c r="C1259" i="2"/>
  <c r="C1260" i="2"/>
  <c r="C1261" i="2"/>
  <c r="C1262" i="2"/>
  <c r="C1263" i="2"/>
  <c r="C1265" i="2"/>
  <c r="C1266" i="2"/>
  <c r="C1267" i="2"/>
  <c r="C1268" i="2"/>
  <c r="C1269" i="2"/>
  <c r="C1270" i="2"/>
  <c r="C1271" i="2"/>
  <c r="C1272" i="2"/>
  <c r="C1274" i="2"/>
  <c r="C1275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2" i="2"/>
  <c r="C1314" i="2"/>
  <c r="C1315" i="2"/>
  <c r="C1316" i="2"/>
  <c r="C1317" i="2"/>
  <c r="C1319" i="2"/>
  <c r="C1322" i="2"/>
  <c r="C1323" i="2"/>
  <c r="C1324" i="2"/>
  <c r="C1325" i="2"/>
  <c r="C1326" i="2"/>
  <c r="C1328" i="2"/>
  <c r="C1329" i="2"/>
  <c r="C1331" i="2"/>
  <c r="C1332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70" i="2"/>
  <c r="C1371" i="2"/>
  <c r="C1372" i="2"/>
  <c r="C1373" i="2"/>
  <c r="C1374" i="2"/>
  <c r="C1376" i="2"/>
  <c r="C1378" i="2"/>
  <c r="C1379" i="2"/>
  <c r="C1380" i="2"/>
  <c r="C1381" i="2"/>
  <c r="C1382" i="2"/>
  <c r="C1383" i="2"/>
  <c r="C1384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4" i="2"/>
  <c r="C1406" i="2"/>
  <c r="C1407" i="2"/>
  <c r="C1408" i="2"/>
  <c r="C1409" i="2"/>
  <c r="C1410" i="2"/>
  <c r="C1411" i="2"/>
  <c r="C1412" i="2"/>
  <c r="C1413" i="2"/>
  <c r="C1414" i="2"/>
  <c r="C1415" i="2"/>
  <c r="C1418" i="2"/>
  <c r="C1419" i="2"/>
  <c r="C1420" i="2"/>
  <c r="C1421" i="2"/>
  <c r="C1422" i="2"/>
  <c r="C1423" i="2"/>
  <c r="C1424" i="2"/>
  <c r="C1425" i="2"/>
  <c r="C1426" i="2"/>
  <c r="C1427" i="2"/>
  <c r="C1428" i="2"/>
  <c r="C1430" i="2"/>
  <c r="C1431" i="2"/>
  <c r="C1432" i="2"/>
  <c r="C1433" i="2"/>
  <c r="C1434" i="2"/>
  <c r="C1435" i="2"/>
  <c r="C1436" i="2"/>
  <c r="C1437" i="2"/>
  <c r="C1438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8" i="2"/>
  <c r="C1460" i="2"/>
  <c r="C1461" i="2"/>
  <c r="C1462" i="2"/>
  <c r="C1463" i="2"/>
  <c r="C1464" i="2"/>
  <c r="C1465" i="2"/>
  <c r="C1466" i="2"/>
  <c r="C1467" i="2"/>
  <c r="C1468" i="2"/>
  <c r="C1469" i="2"/>
  <c r="C1470" i="2"/>
  <c r="C1472" i="2"/>
  <c r="C1473" i="2"/>
  <c r="C1474" i="2"/>
  <c r="C1475" i="2"/>
  <c r="C1476" i="2"/>
  <c r="C1477" i="2"/>
  <c r="C1478" i="2"/>
  <c r="C1479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7" i="2"/>
  <c r="C1509" i="2"/>
  <c r="C1510" i="2"/>
  <c r="C1511" i="2"/>
  <c r="C1513" i="2"/>
  <c r="C1514" i="2"/>
  <c r="C1515" i="2"/>
  <c r="C1516" i="2"/>
  <c r="C1518" i="2"/>
  <c r="C1519" i="2"/>
  <c r="C1520" i="2"/>
  <c r="C1521" i="2"/>
  <c r="C1523" i="2"/>
  <c r="C1524" i="2"/>
  <c r="C1525" i="2"/>
  <c r="C1527" i="2"/>
  <c r="C1529" i="2"/>
  <c r="C1530" i="2"/>
  <c r="C1531" i="2"/>
  <c r="C1532" i="2"/>
  <c r="C1533" i="2"/>
  <c r="C1534" i="2"/>
  <c r="C1535" i="2"/>
  <c r="C1536" i="2"/>
  <c r="C1537" i="2"/>
  <c r="C1538" i="2"/>
  <c r="C1540" i="2"/>
  <c r="C1541" i="2"/>
  <c r="C1542" i="2"/>
  <c r="C1544" i="2"/>
  <c r="C1545" i="2"/>
  <c r="C1546" i="2"/>
  <c r="C1547" i="2"/>
  <c r="C1548" i="2"/>
  <c r="C1549" i="2"/>
  <c r="C1550" i="2"/>
  <c r="C1551" i="2"/>
  <c r="C1552" i="2"/>
  <c r="C1553" i="2"/>
  <c r="C1555" i="2"/>
  <c r="C1556" i="2"/>
  <c r="C1557" i="2"/>
  <c r="C1558" i="2"/>
  <c r="C1559" i="2"/>
  <c r="C1560" i="2"/>
  <c r="C1561" i="2"/>
  <c r="C1562" i="2"/>
  <c r="C1563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6" i="2"/>
  <c r="C1617" i="2"/>
  <c r="C1618" i="2"/>
  <c r="C1620" i="2"/>
  <c r="C1621" i="2"/>
  <c r="C1622" i="2"/>
  <c r="C1623" i="2"/>
  <c r="C1624" i="2"/>
  <c r="C1625" i="2"/>
  <c r="C1626" i="2"/>
  <c r="C1627" i="2"/>
  <c r="C1628" i="2"/>
  <c r="C1630" i="2"/>
  <c r="C1631" i="2"/>
  <c r="C1633" i="2"/>
  <c r="C1635" i="2"/>
  <c r="C1636" i="2"/>
  <c r="C1637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6" i="2"/>
  <c r="C1657" i="2"/>
  <c r="C1658" i="2"/>
  <c r="C1659" i="2"/>
  <c r="C1660" i="2"/>
  <c r="C1661" i="2"/>
  <c r="C1662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4" i="2"/>
  <c r="C1695" i="2"/>
  <c r="C1696" i="2"/>
  <c r="C1697" i="2"/>
  <c r="C1699" i="2"/>
  <c r="C1700" i="2"/>
  <c r="C1702" i="2"/>
  <c r="C1704" i="2"/>
  <c r="C1705" i="2"/>
  <c r="C1706" i="2"/>
  <c r="C1707" i="2"/>
  <c r="C1708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40" i="2"/>
  <c r="C1741" i="2"/>
  <c r="C1742" i="2"/>
  <c r="C1743" i="2"/>
  <c r="C1744" i="2"/>
  <c r="C1745" i="2"/>
  <c r="C1746" i="2"/>
  <c r="C1747" i="2"/>
  <c r="C1748" i="2"/>
  <c r="C1750" i="2"/>
  <c r="C1751" i="2"/>
  <c r="C1752" i="2"/>
  <c r="C1753" i="2"/>
  <c r="C1754" i="2"/>
  <c r="C1755" i="2"/>
  <c r="C1757" i="2"/>
  <c r="C1758" i="2"/>
  <c r="C1759" i="2"/>
  <c r="C1760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90" i="2"/>
  <c r="C1792" i="2"/>
  <c r="C1794" i="2"/>
  <c r="C1796" i="2"/>
  <c r="C1797" i="2"/>
  <c r="C1798" i="2"/>
  <c r="C1800" i="2"/>
  <c r="C1801" i="2"/>
  <c r="C1802" i="2"/>
  <c r="C1803" i="2"/>
  <c r="C1804" i="2"/>
  <c r="C1805" i="2"/>
  <c r="C1806" i="2"/>
  <c r="C1807" i="2"/>
  <c r="C1809" i="2"/>
  <c r="C1810" i="2"/>
  <c r="C1811" i="2"/>
  <c r="C1812" i="2"/>
  <c r="C1813" i="2"/>
  <c r="C1814" i="2"/>
  <c r="C1815" i="2"/>
  <c r="C1816" i="2"/>
  <c r="C1817" i="2"/>
  <c r="C1818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8" i="2"/>
  <c r="C1849" i="2"/>
  <c r="C1850" i="2"/>
  <c r="C1851" i="2"/>
  <c r="C1852" i="2"/>
  <c r="C1854" i="2"/>
  <c r="C1855" i="2"/>
  <c r="C1856" i="2"/>
  <c r="C1857" i="2"/>
  <c r="C1858" i="2"/>
  <c r="C1859" i="2"/>
  <c r="C1860" i="2"/>
  <c r="C1861" i="2"/>
  <c r="C1862" i="2"/>
  <c r="C1863" i="2"/>
  <c r="C1864" i="2"/>
  <c r="C1866" i="2"/>
  <c r="C1867" i="2"/>
  <c r="C1868" i="2"/>
  <c r="C1869" i="2"/>
  <c r="C1871" i="2"/>
  <c r="C1872" i="2"/>
  <c r="C1873" i="2"/>
  <c r="C1874" i="2"/>
  <c r="C1876" i="2"/>
  <c r="C1877" i="2"/>
  <c r="C1878" i="2"/>
  <c r="C1879" i="2"/>
  <c r="C1881" i="2"/>
  <c r="C1884" i="2"/>
  <c r="C1886" i="2"/>
  <c r="C1887" i="2"/>
  <c r="C1889" i="2"/>
  <c r="C1890" i="2"/>
  <c r="C1891" i="2"/>
  <c r="C1892" i="2"/>
  <c r="C1893" i="2"/>
  <c r="C1895" i="2"/>
  <c r="C1896" i="2"/>
  <c r="C1897" i="2"/>
  <c r="C1898" i="2"/>
  <c r="C1899" i="2"/>
  <c r="C1900" i="2"/>
  <c r="C1901" i="2"/>
  <c r="C1902" i="2"/>
  <c r="C1904" i="2"/>
  <c r="C1905" i="2"/>
  <c r="C1906" i="2"/>
  <c r="C1907" i="2"/>
  <c r="C1908" i="2"/>
  <c r="C1909" i="2"/>
  <c r="C1910" i="2"/>
  <c r="C1911" i="2"/>
  <c r="C1912" i="2"/>
  <c r="C1913" i="2"/>
  <c r="C1915" i="2"/>
  <c r="C1916" i="2"/>
  <c r="C1917" i="2"/>
  <c r="C1919" i="2"/>
  <c r="C1920" i="2"/>
  <c r="C1921" i="2"/>
  <c r="C1922" i="2"/>
  <c r="C1923" i="2"/>
  <c r="C1924" i="2"/>
  <c r="C1926" i="2"/>
  <c r="C1927" i="2"/>
  <c r="C1928" i="2"/>
  <c r="C1929" i="2"/>
  <c r="C1930" i="2"/>
  <c r="C1931" i="2"/>
  <c r="C1932" i="2"/>
  <c r="C1933" i="2"/>
  <c r="C1936" i="2"/>
  <c r="C1938" i="2"/>
  <c r="C1939" i="2"/>
  <c r="C1940" i="2"/>
  <c r="C1941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60" i="2"/>
  <c r="C1961" i="2"/>
  <c r="C1962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1" i="2"/>
  <c r="C1982" i="2"/>
  <c r="C1983" i="2"/>
  <c r="C1984" i="2"/>
  <c r="C1985" i="2"/>
  <c r="C1986" i="2"/>
  <c r="C1987" i="2"/>
  <c r="C1988" i="2"/>
  <c r="C1989" i="2"/>
  <c r="C1991" i="2"/>
  <c r="C1992" i="2"/>
  <c r="C1993" i="2"/>
  <c r="C1994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9" i="2"/>
  <c r="C2040" i="2"/>
  <c r="C2041" i="2"/>
  <c r="C2042" i="2"/>
  <c r="C2043" i="2"/>
  <c r="C2044" i="2"/>
  <c r="C2045" i="2"/>
  <c r="C2046" i="2"/>
  <c r="C2047" i="2"/>
  <c r="C2048" i="2"/>
  <c r="C2049" i="2"/>
  <c r="C2051" i="2"/>
  <c r="C2052" i="2"/>
  <c r="C2053" i="2"/>
  <c r="C2054" i="2"/>
  <c r="C2055" i="2"/>
  <c r="C2056" i="2"/>
  <c r="C2058" i="2"/>
  <c r="C2059" i="2"/>
  <c r="C2060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5" i="2"/>
  <c r="C2086" i="2"/>
  <c r="C2087" i="2"/>
  <c r="C2088" i="2"/>
  <c r="C2090" i="2"/>
  <c r="C2091" i="2"/>
  <c r="C2092" i="2"/>
  <c r="C2093" i="2"/>
  <c r="C2094" i="2"/>
  <c r="C2096" i="2"/>
  <c r="C2097" i="2"/>
  <c r="C2098" i="2"/>
  <c r="C2099" i="2"/>
  <c r="C2100" i="2"/>
  <c r="C2101" i="2"/>
  <c r="C2102" i="2"/>
  <c r="C2103" i="2"/>
  <c r="C2106" i="2"/>
  <c r="C2107" i="2"/>
  <c r="C2108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8" i="2"/>
  <c r="C2129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4" i="2"/>
  <c r="C2146" i="2"/>
  <c r="C2147" i="2"/>
  <c r="C2148" i="2"/>
  <c r="C2149" i="2"/>
  <c r="C2150" i="2"/>
  <c r="C2151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5" i="2"/>
  <c r="C2186" i="2"/>
  <c r="C2187" i="2"/>
  <c r="C2188" i="2"/>
  <c r="C2189" i="2"/>
  <c r="C2190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10" i="2"/>
  <c r="C2211" i="2"/>
  <c r="C2212" i="2"/>
  <c r="C2213" i="2"/>
  <c r="C2214" i="2"/>
  <c r="C2215" i="2"/>
  <c r="C2216" i="2"/>
  <c r="C2217" i="2"/>
  <c r="C2218" i="2"/>
  <c r="C2219" i="2"/>
  <c r="C2221" i="2"/>
  <c r="C2222" i="2"/>
  <c r="C2223" i="2"/>
  <c r="C2224" i="2"/>
  <c r="C2225" i="2"/>
  <c r="C2226" i="2"/>
  <c r="C2227" i="2"/>
  <c r="C2228" i="2"/>
  <c r="C2229" i="2"/>
  <c r="C2230" i="2"/>
  <c r="C2231" i="2"/>
  <c r="C2233" i="2"/>
  <c r="C2234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5" i="2"/>
  <c r="C2286" i="2"/>
  <c r="C2287" i="2"/>
  <c r="C2288" i="2"/>
  <c r="C2289" i="2"/>
  <c r="C2291" i="2"/>
  <c r="C2292" i="2"/>
  <c r="C2293" i="2"/>
  <c r="C2294" i="2"/>
  <c r="C2295" i="2"/>
  <c r="C2297" i="2"/>
  <c r="C2298" i="2"/>
  <c r="C2300" i="2"/>
  <c r="C2301" i="2"/>
  <c r="C2302" i="2"/>
  <c r="C2303" i="2"/>
  <c r="C2304" i="2"/>
  <c r="C2305" i="2"/>
  <c r="C2306" i="2"/>
  <c r="C2307" i="2"/>
  <c r="C2308" i="2"/>
  <c r="C2309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1" i="2"/>
  <c r="C2332" i="2"/>
  <c r="C2334" i="2"/>
  <c r="C2335" i="2"/>
  <c r="C2336" i="2"/>
  <c r="C2338" i="2"/>
  <c r="C2339" i="2"/>
  <c r="C2340" i="2"/>
  <c r="C2341" i="2"/>
  <c r="C2342" i="2"/>
  <c r="C2343" i="2"/>
  <c r="C2344" i="2"/>
  <c r="C2345" i="2"/>
  <c r="C2346" i="2"/>
  <c r="C2347" i="2"/>
  <c r="C2348" i="2"/>
  <c r="C2350" i="2"/>
  <c r="C2351" i="2"/>
  <c r="C2352" i="2"/>
  <c r="C2353" i="2"/>
  <c r="C2354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3" i="2"/>
  <c r="C2374" i="2"/>
  <c r="C2375" i="2"/>
  <c r="C2377" i="2"/>
  <c r="C2378" i="2"/>
  <c r="C2379" i="2"/>
  <c r="C2380" i="2"/>
  <c r="C2382" i="2"/>
  <c r="C2383" i="2"/>
  <c r="C2385" i="2"/>
  <c r="C2387" i="2"/>
  <c r="C2388" i="2"/>
  <c r="C2389" i="2"/>
  <c r="C2390" i="2"/>
  <c r="C2391" i="2"/>
  <c r="C2392" i="2"/>
  <c r="C2394" i="2"/>
  <c r="C2395" i="2"/>
  <c r="C2396" i="2"/>
  <c r="C2397" i="2"/>
  <c r="C2398" i="2"/>
  <c r="C2399" i="2"/>
  <c r="C2400" i="2"/>
  <c r="C2401" i="2"/>
  <c r="C2402" i="2"/>
  <c r="C2403" i="2"/>
  <c r="C2404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1" i="2"/>
  <c r="C2452" i="2"/>
  <c r="C2453" i="2"/>
  <c r="C2454" i="2"/>
  <c r="C2455" i="2"/>
  <c r="C2456" i="2"/>
  <c r="C2457" i="2"/>
  <c r="C2458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4" i="2"/>
  <c r="C2475" i="2"/>
  <c r="C2476" i="2"/>
  <c r="C2478" i="2"/>
  <c r="C2479" i="2"/>
  <c r="C2480" i="2"/>
  <c r="C2481" i="2"/>
  <c r="C2482" i="2"/>
  <c r="C2483" i="2"/>
  <c r="C2484" i="2"/>
  <c r="C2485" i="2"/>
  <c r="C2486" i="2"/>
  <c r="C2487" i="2"/>
  <c r="C2489" i="2"/>
  <c r="C2492" i="2"/>
  <c r="C2494" i="2"/>
  <c r="C2495" i="2"/>
  <c r="C2496" i="2"/>
  <c r="C2499" i="2"/>
  <c r="C2500" i="2"/>
  <c r="C2501" i="2"/>
  <c r="C2502" i="2"/>
  <c r="C2503" i="2"/>
  <c r="C2505" i="2"/>
  <c r="C2506" i="2"/>
  <c r="C2507" i="2"/>
  <c r="C2508" i="2"/>
  <c r="C2510" i="2"/>
  <c r="C2511" i="2"/>
  <c r="C2512" i="2"/>
  <c r="C2513" i="2"/>
  <c r="C2514" i="2"/>
  <c r="C2515" i="2"/>
  <c r="C2516" i="2"/>
  <c r="C2517" i="2"/>
  <c r="C2519" i="2"/>
  <c r="C2520" i="2"/>
  <c r="C2521" i="2"/>
  <c r="C2522" i="2"/>
  <c r="C2523" i="2"/>
  <c r="C2524" i="2"/>
  <c r="C2525" i="2"/>
  <c r="C2527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7" i="2"/>
  <c r="C2549" i="2"/>
  <c r="C2551" i="2"/>
  <c r="C2552" i="2"/>
  <c r="C2553" i="2"/>
  <c r="C2554" i="2"/>
  <c r="C2555" i="2"/>
  <c r="C2556" i="2"/>
  <c r="C2557" i="2"/>
  <c r="C2558" i="2"/>
  <c r="C2559" i="2"/>
  <c r="C2560" i="2"/>
  <c r="C2561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80" i="2"/>
  <c r="C2581" i="2"/>
  <c r="C2582" i="2"/>
  <c r="C2584" i="2"/>
  <c r="C2586" i="2"/>
  <c r="C2587" i="2"/>
  <c r="C2588" i="2"/>
  <c r="C2590" i="2"/>
  <c r="C2591" i="2"/>
  <c r="C2592" i="2"/>
  <c r="C2594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3" i="2"/>
  <c r="C2614" i="2"/>
  <c r="C2615" i="2"/>
  <c r="C2616" i="2"/>
  <c r="C2617" i="2"/>
  <c r="C2618" i="2"/>
  <c r="C2619" i="2"/>
  <c r="C2620" i="2"/>
  <c r="C2622" i="2"/>
  <c r="C2623" i="2"/>
  <c r="C2624" i="2"/>
  <c r="C2625" i="2"/>
  <c r="C2626" i="2"/>
  <c r="C2627" i="2"/>
  <c r="C2628" i="2"/>
  <c r="C2629" i="2"/>
  <c r="C2631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8" i="2"/>
  <c r="C2649" i="2"/>
  <c r="C2650" i="2"/>
  <c r="C2651" i="2"/>
  <c r="C2652" i="2"/>
  <c r="C2654" i="2"/>
  <c r="C2655" i="2"/>
  <c r="C2656" i="2"/>
  <c r="C2657" i="2"/>
  <c r="C2658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7" i="2"/>
  <c r="C2678" i="2"/>
  <c r="C2679" i="2"/>
  <c r="C2680" i="2"/>
  <c r="C2681" i="2"/>
  <c r="C2683" i="2"/>
  <c r="C2684" i="2"/>
  <c r="C2686" i="2"/>
  <c r="C2687" i="2"/>
  <c r="C2688" i="2"/>
  <c r="C2689" i="2"/>
  <c r="C2690" i="2"/>
  <c r="C2691" i="2"/>
  <c r="C2693" i="2"/>
  <c r="C2694" i="2"/>
  <c r="C2695" i="2"/>
  <c r="C2696" i="2"/>
  <c r="C2697" i="2"/>
  <c r="C2698" i="2"/>
  <c r="C2700" i="2"/>
  <c r="C2701" i="2"/>
  <c r="C2702" i="2"/>
  <c r="C2703" i="2"/>
  <c r="C2704" i="2"/>
  <c r="C2705" i="2"/>
  <c r="C2707" i="2"/>
  <c r="C2708" i="2"/>
  <c r="C2709" i="2"/>
  <c r="C2710" i="2"/>
  <c r="C2711" i="2"/>
  <c r="C2712" i="2"/>
  <c r="C2713" i="2"/>
  <c r="C2714" i="2"/>
  <c r="C2716" i="2"/>
  <c r="C2717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1" i="2"/>
  <c r="C2742" i="2"/>
  <c r="C2743" i="2"/>
  <c r="C2744" i="2"/>
  <c r="C2745" i="2"/>
  <c r="C2746" i="2"/>
  <c r="C2748" i="2"/>
  <c r="C2749" i="2"/>
  <c r="C2751" i="2"/>
  <c r="C2752" i="2"/>
  <c r="C2753" i="2"/>
  <c r="C2754" i="2"/>
  <c r="C2755" i="2"/>
  <c r="C2756" i="2"/>
  <c r="C2757" i="2"/>
  <c r="C2758" i="2"/>
  <c r="C2759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6" i="2"/>
  <c r="C2777" i="2"/>
  <c r="C2778" i="2"/>
  <c r="C2779" i="2"/>
  <c r="C2780" i="2"/>
  <c r="C2781" i="2"/>
  <c r="C2783" i="2"/>
  <c r="C2784" i="2"/>
  <c r="C2785" i="2"/>
  <c r="C2786" i="2"/>
  <c r="C2787" i="2"/>
  <c r="C2788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4" i="2"/>
  <c r="C2805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4" i="2"/>
  <c r="C2865" i="2"/>
  <c r="C2866" i="2"/>
  <c r="C2867" i="2"/>
  <c r="C2868" i="2"/>
  <c r="C2869" i="2"/>
  <c r="C2870" i="2"/>
  <c r="C2871" i="2"/>
  <c r="C2873" i="2"/>
  <c r="C2874" i="2"/>
  <c r="C2875" i="2"/>
  <c r="C2876" i="2"/>
  <c r="C2877" i="2"/>
  <c r="C2878" i="2"/>
  <c r="C2880" i="2"/>
  <c r="C2881" i="2"/>
  <c r="C2883" i="2"/>
  <c r="C2884" i="2"/>
  <c r="C2885" i="2"/>
  <c r="C2886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2" i="2"/>
  <c r="C2903" i="2"/>
  <c r="C2904" i="2"/>
  <c r="C2905" i="2"/>
  <c r="C2906" i="2"/>
  <c r="C2907" i="2"/>
  <c r="C2909" i="2"/>
  <c r="C2910" i="2"/>
  <c r="C2913" i="2"/>
  <c r="C2914" i="2"/>
  <c r="C2915" i="2"/>
  <c r="C2916" i="2"/>
  <c r="C2917" i="2"/>
  <c r="C2918" i="2"/>
  <c r="C2920" i="2"/>
  <c r="C2921" i="2"/>
  <c r="C2922" i="2"/>
  <c r="C2923" i="2"/>
  <c r="C2924" i="2"/>
  <c r="C2925" i="2"/>
  <c r="C2927" i="2"/>
  <c r="C2929" i="2"/>
  <c r="C2931" i="2"/>
  <c r="C2932" i="2"/>
  <c r="C2933" i="2"/>
  <c r="C2934" i="2"/>
  <c r="C2935" i="2"/>
  <c r="C2936" i="2"/>
  <c r="C2937" i="2"/>
  <c r="C2940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70" i="2"/>
  <c r="C2971" i="2"/>
  <c r="C2972" i="2"/>
  <c r="C2973" i="2"/>
  <c r="C2974" i="2"/>
  <c r="C2975" i="2"/>
  <c r="C2976" i="2"/>
  <c r="C2978" i="2"/>
  <c r="C2979" i="2"/>
  <c r="C2980" i="2"/>
  <c r="C2981" i="2"/>
  <c r="C2982" i="2"/>
  <c r="C2983" i="2"/>
  <c r="C2984" i="2"/>
  <c r="C2985" i="2"/>
  <c r="C2987" i="2"/>
  <c r="C2988" i="2"/>
  <c r="C2989" i="2"/>
  <c r="C2990" i="2"/>
  <c r="C2991" i="2"/>
  <c r="C2992" i="2"/>
  <c r="C2993" i="2"/>
  <c r="C2994" i="2"/>
  <c r="C2995" i="2"/>
  <c r="C2996" i="2"/>
  <c r="C2998" i="2"/>
  <c r="C2999" i="2"/>
  <c r="C3000" i="2"/>
  <c r="C3001" i="2"/>
  <c r="C3002" i="2"/>
  <c r="C3003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5" i="2"/>
  <c r="C3026" i="2"/>
  <c r="C3027" i="2"/>
  <c r="C3028" i="2"/>
  <c r="C3029" i="2"/>
  <c r="C3030" i="2"/>
  <c r="C3031" i="2"/>
  <c r="C3032" i="2"/>
  <c r="C3033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1" i="2"/>
  <c r="C3052" i="2"/>
  <c r="C3053" i="2"/>
  <c r="C3054" i="2"/>
  <c r="C3056" i="2"/>
  <c r="C3057" i="2"/>
  <c r="C3058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3" i="2"/>
  <c r="C3084" i="2"/>
  <c r="C3085" i="2"/>
  <c r="C3086" i="2"/>
  <c r="C3087" i="2"/>
  <c r="C3088" i="2"/>
  <c r="C3089" i="2"/>
  <c r="C3091" i="2"/>
  <c r="C2846" i="2"/>
  <c r="C3092" i="2"/>
  <c r="C3093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8" i="2"/>
  <c r="C3109" i="2"/>
  <c r="C3110" i="2"/>
  <c r="C3111" i="2"/>
  <c r="C3112" i="2"/>
  <c r="C3113" i="2"/>
  <c r="C3115" i="2"/>
  <c r="C3116" i="2"/>
  <c r="C3117" i="2"/>
  <c r="C3119" i="2"/>
  <c r="C3120" i="2"/>
  <c r="C3121" i="2"/>
  <c r="C3122" i="2"/>
  <c r="C3123" i="2"/>
  <c r="C3124" i="2"/>
  <c r="C3125" i="2"/>
  <c r="C3126" i="2"/>
  <c r="C3127" i="2"/>
  <c r="C3128" i="2"/>
  <c r="C3129" i="2"/>
  <c r="C3131" i="2"/>
  <c r="C3132" i="2"/>
  <c r="C3133" i="2"/>
  <c r="C3134" i="2"/>
  <c r="C3135" i="2"/>
  <c r="C3136" i="2"/>
  <c r="C3137" i="2"/>
  <c r="C3138" i="2"/>
  <c r="C3140" i="2"/>
  <c r="C3141" i="2"/>
  <c r="C3142" i="2"/>
  <c r="C3143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4" i="2"/>
  <c r="C3165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90" i="2"/>
  <c r="C3191" i="2"/>
  <c r="C3192" i="2"/>
  <c r="C3194" i="2"/>
  <c r="C3196" i="2"/>
  <c r="C3199" i="2"/>
  <c r="C3200" i="2"/>
  <c r="C3201" i="2"/>
  <c r="C3202" i="2"/>
  <c r="C3203" i="2"/>
  <c r="C3204" i="2"/>
  <c r="C3205" i="2"/>
  <c r="C3207" i="2"/>
  <c r="C3208" i="2"/>
  <c r="C3209" i="2"/>
  <c r="C3210" i="2"/>
  <c r="C3211" i="2"/>
  <c r="C3212" i="2"/>
  <c r="C3213" i="2"/>
  <c r="C3215" i="2"/>
  <c r="C3216" i="2"/>
  <c r="C3217" i="2"/>
  <c r="C3218" i="2"/>
  <c r="C3219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8" i="2"/>
  <c r="C3239" i="2"/>
  <c r="C3240" i="2"/>
  <c r="C3241" i="2"/>
  <c r="C3243" i="2"/>
  <c r="C3244" i="2"/>
  <c r="C3245" i="2"/>
  <c r="C3246" i="2"/>
  <c r="C3247" i="2"/>
  <c r="C3249" i="2"/>
  <c r="C3250" i="2"/>
  <c r="C3251" i="2"/>
  <c r="C3253" i="2"/>
  <c r="C3254" i="2"/>
  <c r="C3255" i="2"/>
  <c r="C3257" i="2"/>
  <c r="C3258" i="2"/>
  <c r="C3259" i="2"/>
  <c r="C3260" i="2"/>
  <c r="C3261" i="2"/>
  <c r="C3262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80" i="2"/>
  <c r="C3281" i="2"/>
  <c r="C3282" i="2"/>
  <c r="C3283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3" i="2"/>
  <c r="C3304" i="2"/>
  <c r="C3305" i="2"/>
  <c r="C3306" i="2"/>
  <c r="C3307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4" i="2"/>
  <c r="C3326" i="2"/>
  <c r="C3322" i="2"/>
  <c r="C3328" i="2"/>
  <c r="C3329" i="2"/>
  <c r="C3330" i="2"/>
  <c r="C3332" i="2"/>
  <c r="C3333" i="2"/>
  <c r="C3334" i="2"/>
  <c r="C3335" i="2"/>
  <c r="C3338" i="2"/>
  <c r="C3340" i="2"/>
  <c r="C3341" i="2"/>
  <c r="C3342" i="2"/>
  <c r="C3343" i="2"/>
  <c r="C3344" i="2"/>
  <c r="C3345" i="2"/>
  <c r="C3347" i="2"/>
  <c r="C3348" i="2"/>
  <c r="C3349" i="2"/>
  <c r="C3350" i="2"/>
  <c r="C3352" i="2"/>
  <c r="C3353" i="2"/>
  <c r="C3354" i="2"/>
  <c r="C3355" i="2"/>
  <c r="C3357" i="2"/>
  <c r="C3358" i="2"/>
  <c r="C3359" i="2"/>
  <c r="C3361" i="2"/>
  <c r="C3362" i="2"/>
  <c r="C3363" i="2"/>
  <c r="C3365" i="2"/>
  <c r="C3366" i="2"/>
  <c r="C3369" i="2"/>
  <c r="C3370" i="2"/>
  <c r="C3371" i="2"/>
  <c r="C3373" i="2"/>
  <c r="C3374" i="2"/>
  <c r="C3375" i="2"/>
  <c r="C3376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9" i="2"/>
  <c r="C3410" i="2"/>
  <c r="C3411" i="2"/>
  <c r="C3412" i="2"/>
  <c r="C3413" i="2"/>
  <c r="C3414" i="2"/>
  <c r="C3416" i="2"/>
  <c r="C3418" i="2"/>
  <c r="C3419" i="2"/>
  <c r="C3420" i="2"/>
  <c r="C3421" i="2"/>
  <c r="C3422" i="2"/>
  <c r="C3423" i="2"/>
  <c r="C3425" i="2"/>
  <c r="C3426" i="2"/>
  <c r="C3427" i="2"/>
  <c r="C3428" i="2"/>
  <c r="C3429" i="2"/>
  <c r="C3430" i="2"/>
  <c r="C3431" i="2"/>
  <c r="C3432" i="2"/>
  <c r="C3433" i="2"/>
  <c r="C3434" i="2"/>
  <c r="C3437" i="2"/>
  <c r="C3438" i="2"/>
  <c r="C3439" i="2"/>
  <c r="C3440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60" i="2"/>
  <c r="C3462" i="2"/>
  <c r="C3463" i="2"/>
  <c r="C3464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4" i="2"/>
  <c r="C3485" i="2"/>
  <c r="C3486" i="2"/>
  <c r="C3487" i="2"/>
  <c r="C3489" i="2"/>
  <c r="C3490" i="2"/>
  <c r="C3491" i="2"/>
  <c r="C3493" i="2"/>
  <c r="C3494" i="2"/>
  <c r="C3495" i="2"/>
  <c r="C3496" i="2"/>
  <c r="C3497" i="2"/>
  <c r="C3499" i="2"/>
  <c r="C3500" i="2"/>
  <c r="C3501" i="2"/>
  <c r="C3502" i="2"/>
  <c r="C3503" i="2"/>
  <c r="C3506" i="2"/>
  <c r="C3507" i="2"/>
  <c r="C3508" i="2"/>
  <c r="C3509" i="2"/>
  <c r="C3510" i="2"/>
  <c r="C3511" i="2"/>
  <c r="C3512" i="2"/>
  <c r="C3513" i="2"/>
  <c r="C3514" i="2"/>
  <c r="C3515" i="2"/>
  <c r="C3516" i="2"/>
  <c r="C3518" i="2"/>
  <c r="C3519" i="2"/>
  <c r="C3520" i="2"/>
  <c r="C3521" i="2"/>
  <c r="C3523" i="2"/>
  <c r="C3524" i="2"/>
  <c r="C3525" i="2"/>
  <c r="C3526" i="2"/>
  <c r="C3528" i="2"/>
  <c r="C3529" i="2"/>
  <c r="C3530" i="2"/>
  <c r="C3531" i="2"/>
  <c r="C3532" i="2"/>
  <c r="C3533" i="2"/>
  <c r="C3534" i="2"/>
  <c r="C3536" i="2"/>
  <c r="C3539" i="2"/>
  <c r="C3541" i="2"/>
  <c r="C3542" i="2"/>
  <c r="C3543" i="2"/>
  <c r="C3544" i="2"/>
  <c r="C3545" i="2"/>
  <c r="C3546" i="2"/>
  <c r="C3547" i="2"/>
  <c r="C3548" i="2"/>
  <c r="C3551" i="2"/>
  <c r="C3552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5" i="2"/>
  <c r="C3577" i="2"/>
  <c r="C3578" i="2"/>
  <c r="C3579" i="2"/>
  <c r="C3580" i="2"/>
  <c r="C3581" i="2"/>
  <c r="C3582" i="2"/>
  <c r="C3583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601" i="2"/>
  <c r="C3603" i="2"/>
  <c r="C3604" i="2"/>
  <c r="C3607" i="2"/>
  <c r="C3609" i="2"/>
  <c r="C3610" i="2"/>
  <c r="C3613" i="2"/>
  <c r="C3614" i="2"/>
  <c r="C3615" i="2"/>
  <c r="C3617" i="2"/>
  <c r="C3618" i="2"/>
  <c r="C3619" i="2"/>
  <c r="C3620" i="2"/>
  <c r="C3621" i="2"/>
  <c r="C3623" i="2"/>
  <c r="C3624" i="2"/>
  <c r="C3625" i="2"/>
  <c r="C3626" i="2"/>
  <c r="C3627" i="2"/>
  <c r="C3628" i="2"/>
  <c r="C3629" i="2"/>
  <c r="C3630" i="2"/>
  <c r="C3631" i="2"/>
  <c r="C3633" i="2"/>
  <c r="C3634" i="2"/>
  <c r="C3635" i="2"/>
  <c r="C3636" i="2"/>
  <c r="C3637" i="2"/>
  <c r="C3639" i="2"/>
  <c r="C3640" i="2"/>
  <c r="C3641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6" i="2"/>
  <c r="C3667" i="2"/>
  <c r="C3668" i="2"/>
  <c r="C3670" i="2"/>
  <c r="C3671" i="2"/>
  <c r="C3673" i="2"/>
  <c r="C3676" i="2"/>
  <c r="C3678" i="2"/>
  <c r="C3679" i="2"/>
  <c r="C3680" i="2"/>
  <c r="C3681" i="2"/>
  <c r="C3682" i="2"/>
  <c r="C3684" i="2"/>
  <c r="C3686" i="2"/>
  <c r="C3687" i="2"/>
  <c r="C3690" i="2"/>
  <c r="C3691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9" i="2"/>
  <c r="C3710" i="2"/>
  <c r="C3711" i="2"/>
  <c r="C3712" i="2"/>
  <c r="C3713" i="2"/>
  <c r="C3714" i="2"/>
  <c r="C3716" i="2"/>
  <c r="C3717" i="2"/>
  <c r="C3718" i="2"/>
  <c r="C3719" i="2"/>
  <c r="C3720" i="2"/>
  <c r="C3721" i="2"/>
  <c r="C3722" i="2"/>
  <c r="C3725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3" i="2"/>
  <c r="C3744" i="2"/>
  <c r="C3746" i="2"/>
  <c r="C3748" i="2"/>
  <c r="C3749" i="2"/>
  <c r="C3750" i="2"/>
  <c r="C3751" i="2"/>
  <c r="C3753" i="2"/>
  <c r="C3754" i="2"/>
  <c r="C3757" i="2"/>
  <c r="C3758" i="2"/>
  <c r="C3759" i="2"/>
  <c r="C3760" i="2"/>
  <c r="C3761" i="2"/>
  <c r="C3762" i="2"/>
  <c r="C3764" i="2"/>
  <c r="C3765" i="2"/>
  <c r="C3766" i="2"/>
  <c r="C3767" i="2"/>
  <c r="C3769" i="2"/>
  <c r="C3770" i="2"/>
  <c r="C3772" i="2"/>
  <c r="C3774" i="2"/>
  <c r="C3775" i="2"/>
  <c r="C3776" i="2"/>
  <c r="C3777" i="2"/>
  <c r="C3779" i="2"/>
  <c r="C3780" i="2"/>
  <c r="C3781" i="2"/>
  <c r="C3783" i="2"/>
  <c r="C3784" i="2"/>
  <c r="C3786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1" i="2"/>
  <c r="C3812" i="2"/>
  <c r="C3813" i="2"/>
  <c r="C3814" i="2"/>
  <c r="C3815" i="2"/>
  <c r="C3816" i="2"/>
  <c r="C3817" i="2"/>
  <c r="C3818" i="2"/>
  <c r="C3819" i="2"/>
  <c r="C3821" i="2"/>
  <c r="C3822" i="2"/>
  <c r="C3824" i="2"/>
  <c r="C3825" i="2"/>
  <c r="C3826" i="2"/>
  <c r="C3827" i="2"/>
  <c r="C3828" i="2"/>
  <c r="C3829" i="2"/>
  <c r="C3830" i="2"/>
  <c r="C3831" i="2"/>
  <c r="C3832" i="2"/>
  <c r="C3834" i="2"/>
  <c r="C3836" i="2"/>
  <c r="C3837" i="2"/>
  <c r="C3838" i="2"/>
  <c r="C3840" i="2"/>
  <c r="C3841" i="2"/>
  <c r="C3842" i="2"/>
  <c r="C3843" i="2"/>
  <c r="C3844" i="2"/>
  <c r="C3846" i="2"/>
  <c r="C3847" i="2"/>
  <c r="C3848" i="2"/>
  <c r="C3849" i="2"/>
  <c r="C3850" i="2"/>
  <c r="C3852" i="2"/>
  <c r="C3853" i="2"/>
  <c r="C3854" i="2"/>
  <c r="C3855" i="2"/>
  <c r="C3857" i="2"/>
  <c r="C3858" i="2"/>
  <c r="C3860" i="2"/>
  <c r="C3862" i="2"/>
  <c r="C3863" i="2"/>
  <c r="C3864" i="2"/>
  <c r="C3865" i="2"/>
  <c r="C3866" i="2"/>
  <c r="C3869" i="2"/>
  <c r="C3871" i="2"/>
  <c r="C3872" i="2"/>
  <c r="C3873" i="2"/>
  <c r="C3874" i="2"/>
  <c r="C3875" i="2"/>
  <c r="C3876" i="2"/>
  <c r="C3877" i="2"/>
  <c r="C3878" i="2"/>
  <c r="C3880" i="2"/>
  <c r="C3881" i="2"/>
  <c r="C3882" i="2"/>
  <c r="C3884" i="2"/>
  <c r="C3885" i="2"/>
  <c r="C3887" i="2"/>
  <c r="C3892" i="2"/>
  <c r="C3893" i="2"/>
  <c r="C3894" i="2"/>
  <c r="C3896" i="2"/>
  <c r="C3898" i="2"/>
  <c r="C3899" i="2"/>
  <c r="C3900" i="2"/>
  <c r="C3901" i="2"/>
  <c r="C3902" i="2"/>
  <c r="C3903" i="2"/>
  <c r="C3905" i="2"/>
  <c r="C3906" i="2"/>
  <c r="C3907" i="2"/>
  <c r="C3908" i="2"/>
  <c r="C3909" i="2"/>
  <c r="C3910" i="2"/>
  <c r="C3912" i="2"/>
  <c r="C3914" i="2"/>
  <c r="C3915" i="2"/>
  <c r="C3916" i="2"/>
  <c r="C3917" i="2"/>
  <c r="C3918" i="2"/>
  <c r="C3920" i="2"/>
  <c r="C3923" i="2"/>
  <c r="C3924" i="2"/>
  <c r="D534" i="1"/>
  <c r="C534" i="1"/>
  <c r="D3773" i="1"/>
  <c r="D4336" i="2" s="1"/>
  <c r="C3773" i="1"/>
  <c r="C4336" i="2" s="1"/>
  <c r="D3702" i="1"/>
  <c r="D4236" i="2" s="1"/>
  <c r="C3702" i="1"/>
  <c r="C4236" i="2" s="1"/>
  <c r="D2369" i="1"/>
  <c r="D2621" i="2" s="1"/>
  <c r="C2369" i="1"/>
  <c r="C2621" i="2" s="1"/>
  <c r="D3071" i="1"/>
  <c r="D3435" i="2" s="1"/>
  <c r="C3071" i="1"/>
  <c r="C3435" i="2" s="1"/>
  <c r="C4540" i="2" l="1"/>
  <c r="D4540" i="2"/>
  <c r="C3904" i="1"/>
  <c r="C4543" i="2" s="1"/>
  <c r="C4547" i="2" s="1"/>
  <c r="C613" i="2"/>
  <c r="D3904" i="1"/>
  <c r="D4543" i="2" s="1"/>
  <c r="D4547" i="2" s="1"/>
  <c r="D613" i="2"/>
  <c r="D270" i="3"/>
  <c r="C270" i="3"/>
</calcChain>
</file>

<file path=xl/sharedStrings.xml><?xml version="1.0" encoding="utf-8"?>
<sst xmlns="http://schemas.openxmlformats.org/spreadsheetml/2006/main" count="21588" uniqueCount="6312">
  <si>
    <t>Eglutės 3
(Елки 3 / Yolki 3)</t>
    <phoneticPr fontId="3" type="noConversion"/>
  </si>
  <si>
    <t>ACME Film</t>
    <phoneticPr fontId="0" type="noConversion"/>
  </si>
  <si>
    <t>Kalakutai: atgal į ateitį
(Free Birds)</t>
    <phoneticPr fontId="5" type="noConversion"/>
  </si>
  <si>
    <t>Dvi motinos
(Two Mothers)</t>
    <phoneticPr fontId="5" type="noConversion"/>
  </si>
  <si>
    <t>Ogis ir tarakonai
(Oggy and the Cockroaches)</t>
    <phoneticPr fontId="5" type="noConversion"/>
  </si>
  <si>
    <t>A-One Films</t>
    <phoneticPr fontId="5" type="noConversion"/>
  </si>
  <si>
    <t>Meilei nereikia žodžių
(Enough Said)</t>
    <phoneticPr fontId="5" type="noConversion"/>
  </si>
  <si>
    <t>Kerė
(Carrie)</t>
    <phoneticPr fontId="5" type="noConversion"/>
  </si>
  <si>
    <t>Laiko tiltas
(About Time)</t>
  </si>
  <si>
    <t>Lūžęs gyvenimo ratas
(The Broken Circle Breakdown)</t>
    <phoneticPr fontId="5" type="noConversion"/>
  </si>
  <si>
    <t>Garsas</t>
    <phoneticPr fontId="5" type="noConversion"/>
  </si>
  <si>
    <t>Purvas
(Filth)</t>
    <phoneticPr fontId="5" type="noConversion"/>
  </si>
  <si>
    <t>Lenktynės
(Rush)</t>
    <phoneticPr fontId="5" type="noConversion"/>
  </si>
  <si>
    <t>Paskutinė riba
(Homefront)</t>
    <phoneticPr fontId="5" type="noConversion"/>
  </si>
  <si>
    <t>Big Sales</t>
    <phoneticPr fontId="3" type="noConversion"/>
  </si>
  <si>
    <t>Lorė
(Lore)</t>
    <phoneticPr fontId="5" type="noConversion"/>
  </si>
  <si>
    <t>Kaunas International Film Festival</t>
  </si>
  <si>
    <t>Sėkmės sala
(Ostrov vezeniya)</t>
    <phoneticPr fontId="5" type="noConversion"/>
  </si>
  <si>
    <t>Rusų nuotykiai Las Vegase
(Билет на Vegas / Ticket to Vegas)</t>
    <phoneticPr fontId="5" type="noConversion"/>
  </si>
  <si>
    <t>Aukšta klasė
(Pitch Perfect)</t>
    <phoneticPr fontId="5" type="noConversion"/>
  </si>
  <si>
    <t>Svajonių komanda, 1935
(Dream Team 1935)</t>
    <phoneticPr fontId="5" type="noConversion"/>
  </si>
  <si>
    <t>Platforma</t>
    <phoneticPr fontId="5" type="noConversion"/>
  </si>
  <si>
    <t xml:space="preserve">Volterio Mičio slaptas gyvenimas
(Secret Life of Walter Mitty) </t>
    <phoneticPr fontId="5" type="noConversion"/>
  </si>
  <si>
    <t>Hobitas: Smogo dykynė
(Hobbit: The Desolation of Smaug)</t>
    <phoneticPr fontId="0" type="noConversion"/>
  </si>
  <si>
    <t>Kaunas International Film Festival</t>
    <phoneticPr fontId="5" type="noConversion"/>
  </si>
  <si>
    <t>Tabu</t>
    <phoneticPr fontId="5" type="noConversion"/>
  </si>
  <si>
    <t>Frankenvynis
(Frankenweenie)</t>
    <phoneticPr fontId="5" type="noConversion"/>
  </si>
  <si>
    <t>Karališkas romanas
(A Royal Affair)</t>
    <phoneticPr fontId="5" type="noConversion"/>
  </si>
  <si>
    <t>Scanorama</t>
    <phoneticPr fontId="5" type="noConversion"/>
  </si>
  <si>
    <t>Meilė kaip nuodai
(Un poison violent)</t>
    <phoneticPr fontId="5" type="noConversion"/>
  </si>
  <si>
    <t>Planetos filmai</t>
    <phoneticPr fontId="5" type="noConversion"/>
  </si>
  <si>
    <t>Paslėptas veidas
(Cara Oculta / Hidden Face)</t>
    <phoneticPr fontId="5" type="noConversion"/>
  </si>
  <si>
    <t>Top Film</t>
    <phoneticPr fontId="5" type="noConversion"/>
  </si>
  <si>
    <t>Olimpo apgultis
(Olympus Has Fallen)</t>
    <phoneticPr fontId="5" type="noConversion"/>
  </si>
  <si>
    <t>Forum Cinemas /
Universal</t>
    <phoneticPr fontId="0" type="noConversion"/>
  </si>
  <si>
    <t>Greiti ir įsiutę 6
(The Fast &amp; The Furious 6)</t>
  </si>
  <si>
    <t>Amžinas sugrįžimas
(Vechnoe vozvraschenie / Eternal Return)</t>
    <phoneticPr fontId="5" type="noConversion"/>
  </si>
  <si>
    <t>Karti, karti
(Gorko)</t>
    <phoneticPr fontId="5" type="noConversion"/>
  </si>
  <si>
    <t>Best Film</t>
  </si>
  <si>
    <t>Rydiko kronikos. Sugrįžimas
(Riddick)</t>
    <phoneticPr fontId="5" type="noConversion"/>
  </si>
  <si>
    <t>Stalingradas
(Stalingrad)</t>
    <phoneticPr fontId="5" type="noConversion"/>
  </si>
  <si>
    <t>Patarėjas
(The Counselor)</t>
    <phoneticPr fontId="3" type="noConversion"/>
  </si>
  <si>
    <t>Žudymo sezonas
(Killing Season)</t>
    <phoneticPr fontId="5" type="noConversion"/>
  </si>
  <si>
    <t>Trispalvis
(Tricolour)</t>
    <phoneticPr fontId="5" type="noConversion"/>
  </si>
  <si>
    <t>VŠĮ Filmuva</t>
    <phoneticPr fontId="5" type="noConversion"/>
  </si>
  <si>
    <t>Anoniminis tėtis
(Delivery Man)</t>
    <phoneticPr fontId="5" type="noConversion"/>
  </si>
  <si>
    <t>Sibirietiškas auklėjimas
(Educazione Siberiana)</t>
    <phoneticPr fontId="5" type="noConversion"/>
  </si>
  <si>
    <t>Kapitonas Phillips
(Captain Phillips)</t>
    <phoneticPr fontId="5" type="noConversion"/>
  </si>
  <si>
    <t>Senis
(Oldboy)</t>
    <phoneticPr fontId="5" type="noConversion"/>
  </si>
  <si>
    <t>Paskutinį kartą Vegase
(Last Vegas)</t>
    <phoneticPr fontId="5" type="noConversion"/>
  </si>
  <si>
    <t>Išbadėjusių žaidynės
(Starving Games)</t>
    <phoneticPr fontId="5" type="noConversion"/>
  </si>
  <si>
    <t>Toras 2. Tamsos pasaulis
(Thor 2. Thor 2. The Dark World)</t>
    <phoneticPr fontId="5" type="noConversion"/>
  </si>
  <si>
    <t>Enderio žaidimas
(Ender's Game)</t>
    <phoneticPr fontId="5" type="noConversion"/>
  </si>
  <si>
    <t>Gili gerklė
(Lovelace)</t>
    <phoneticPr fontId="0" type="noConversion"/>
  </si>
  <si>
    <t>Incognito Film</t>
    <phoneticPr fontId="5" type="noConversion"/>
  </si>
  <si>
    <t>Įprotis išsiskirti
(Привычка расставаться)</t>
    <phoneticPr fontId="3" type="noConversion"/>
  </si>
  <si>
    <t>Išlikimo eksperimentas
(The Philosophers)</t>
    <phoneticPr fontId="5" type="noConversion"/>
  </si>
  <si>
    <t>ACME Film /
Warner Bros.</t>
    <phoneticPr fontId="0" type="noConversion"/>
  </si>
  <si>
    <t>Bet kuriuo keliu
(Either Way)</t>
    <phoneticPr fontId="0" type="noConversion"/>
  </si>
  <si>
    <t>Scanorama</t>
    <phoneticPr fontId="5" type="noConversion"/>
  </si>
  <si>
    <t>Maat</t>
    <phoneticPr fontId="5" type="noConversion"/>
  </si>
  <si>
    <t>Studija 2</t>
    <phoneticPr fontId="5" type="noConversion"/>
  </si>
  <si>
    <t>Intercinema</t>
    <phoneticPr fontId="3" type="noConversion"/>
  </si>
  <si>
    <t>Pašėlę pirmieji metai
(I Give It A Year)</t>
    <phoneticPr fontId="0" type="noConversion"/>
  </si>
  <si>
    <t>Forum Cinemas /
20th Century Fox</t>
    <phoneticPr fontId="3" type="noConversion"/>
  </si>
  <si>
    <t>Meilės priesaika
(The Vow)</t>
    <phoneticPr fontId="3" type="noConversion"/>
  </si>
  <si>
    <t>ACME Film</t>
    <phoneticPr fontId="3" type="noConversion"/>
  </si>
  <si>
    <t>Titanų įniršis
(Wrath of Titans)</t>
    <phoneticPr fontId="3" type="noConversion"/>
  </si>
  <si>
    <t>Pokalbiai rimtomis temomis
(Conversations on Serious Topics)</t>
    <phoneticPr fontId="5" type="noConversion"/>
  </si>
  <si>
    <t>Vėžliuko Semio nuotykiai 2
(Samy's Adventures 2)</t>
    <phoneticPr fontId="5" type="noConversion"/>
  </si>
  <si>
    <t>Populiari mergina
(Populaire)</t>
    <phoneticPr fontId="5" type="noConversion"/>
  </si>
  <si>
    <t>Ozas: didingas ir galingas
(Oz. The Great and Powerful)</t>
    <phoneticPr fontId="0" type="noConversion"/>
  </si>
  <si>
    <t>Sveiki atvykę į spąstus
(Welcome to the Punch)</t>
    <phoneticPr fontId="5" type="noConversion"/>
  </si>
  <si>
    <t>Lobiai O.K.
(Sokrovishchja О.К.)</t>
  </si>
  <si>
    <t>Top Film</t>
  </si>
  <si>
    <t>Nuodėminga aistra
(Passion)</t>
    <phoneticPr fontId="5" type="noConversion"/>
  </si>
  <si>
    <t>Agentų žaidimai
(Mobius)</t>
  </si>
  <si>
    <t>Stokeriai
(Stoker)</t>
    <phoneticPr fontId="5" type="noConversion"/>
  </si>
  <si>
    <t>Filmas apie meilę ir grybus
(Now, Forager: A Film About Love and Fungi)</t>
    <phoneticPr fontId="3" type="noConversion"/>
  </si>
  <si>
    <t xml:space="preserve">Neįmanoma misija III
(Mission Impossible III) </t>
    <phoneticPr fontId="3" type="noConversion"/>
  </si>
  <si>
    <t>1410. Žinomas nežinomas Žalgiris</t>
    <phoneticPr fontId="5" type="noConversion"/>
  </si>
  <si>
    <t>Strictly Baltic</t>
    <phoneticPr fontId="5" type="noConversion"/>
  </si>
  <si>
    <t>Festivaliniai seansai</t>
    <phoneticPr fontId="5" type="noConversion"/>
  </si>
  <si>
    <t>Dykvietė
(The Barrens)</t>
    <phoneticPr fontId="5" type="noConversion"/>
  </si>
  <si>
    <t>Top Film</t>
    <phoneticPr fontId="5" type="noConversion"/>
  </si>
  <si>
    <t>Operacija: Zodiakas
(Chinese Zodiac)</t>
    <phoneticPr fontId="5" type="noConversion"/>
  </si>
  <si>
    <t>Hannah Arendt</t>
    <phoneticPr fontId="5" type="noConversion"/>
  </si>
  <si>
    <t>Viskas įskaičiuota 2: naujųjų rusų nuotykiai Turkijoje
(Vsio vkliucheno 2 / All Inclusive 2)</t>
    <phoneticPr fontId="5" type="noConversion"/>
  </si>
  <si>
    <t>JOBS</t>
  </si>
  <si>
    <t>Incognito Film</t>
  </si>
  <si>
    <t>Kaliniai
Prisoners)</t>
  </si>
  <si>
    <t>Princesė Diana
(Diana)</t>
    <phoneticPr fontId="5" type="noConversion"/>
  </si>
  <si>
    <t>Monstrų universitetas
(Monsters University)</t>
    <phoneticPr fontId="0" type="noConversion"/>
  </si>
  <si>
    <t>Gravitacija
(Gravity)</t>
    <phoneticPr fontId="5" type="noConversion"/>
  </si>
  <si>
    <t>Sparnai
(Planes)</t>
  </si>
  <si>
    <t>Ekskursantė
(The Excursionist)</t>
  </si>
  <si>
    <t>Prior Entertaiment</t>
    <phoneticPr fontId="5" type="noConversion"/>
  </si>
  <si>
    <t>Pilnos rankos pistoletų
(Una Pistola el cada mano / A Gun in Each Hand)</t>
    <phoneticPr fontId="5" type="noConversion"/>
  </si>
  <si>
    <t>A-One Films</t>
    <phoneticPr fontId="5" type="noConversion"/>
  </si>
  <si>
    <t>Incognito Films</t>
    <phoneticPr fontId="5" type="noConversion"/>
  </si>
  <si>
    <t>Kaip pavogti žmoną
(How to Steal a Wife)</t>
    <phoneticPr fontId="0" type="noConversion"/>
  </si>
  <si>
    <t>Pasivaikščiojimas su dinozaurais
(Walking with Dinosaurs)</t>
    <phoneticPr fontId="5" type="noConversion"/>
  </si>
  <si>
    <t>Theatrical Film Distribution /
20th Century Fox</t>
    <phoneticPr fontId="0" type="noConversion"/>
  </si>
  <si>
    <t>Theatrical Film Distribution /
20th Century Fox</t>
    <phoneticPr fontId="0" type="noConversion"/>
  </si>
  <si>
    <t>Ką išdarinėja vyrai
(Chto tvorjat muzchini)</t>
    <phoneticPr fontId="5" type="noConversion"/>
  </si>
  <si>
    <t>Prior Entertainment</t>
    <phoneticPr fontId="5" type="noConversion"/>
  </si>
  <si>
    <t>Kol naktis mus išskirs
(Пока ночь не разлучит / Till Night Do Us Part)</t>
    <phoneticPr fontId="5" type="noConversion"/>
  </si>
  <si>
    <t>Brėkštanti aušra. 2 dalis
(The Twilight Saga: Breaking Dawn - Part 2)</t>
    <phoneticPr fontId="5" type="noConversion"/>
  </si>
  <si>
    <t>Didieji lūkesčiai
(Great Expectations)</t>
    <phoneticPr fontId="5" type="noConversion"/>
  </si>
  <si>
    <t>ACME Film</t>
    <phoneticPr fontId="0" type="noConversion"/>
  </si>
  <si>
    <t>Tyli naktis
(Christmas. Uncensored)</t>
    <phoneticPr fontId="5" type="noConversion"/>
  </si>
  <si>
    <t>Kaunas International Film Festival</t>
    <phoneticPr fontId="0" type="noConversion"/>
  </si>
  <si>
    <t>Angelų dalis
(Angels Share)</t>
    <phoneticPr fontId="5" type="noConversion"/>
  </si>
  <si>
    <t>Baimės įlanka
(The Bay)</t>
    <phoneticPr fontId="5" type="noConversion"/>
  </si>
  <si>
    <t>Pasaulinis karas Z
(World War Z)</t>
    <phoneticPr fontId="5" type="noConversion"/>
  </si>
  <si>
    <t>Smūgis žemiau juostos
(Kick-Ass 2)</t>
    <phoneticPr fontId="5" type="noConversion"/>
  </si>
  <si>
    <t>Forum Cinemas /
Universal</t>
    <phoneticPr fontId="0" type="noConversion"/>
  </si>
  <si>
    <t>Bizantija
(Byzantium)</t>
    <phoneticPr fontId="5" type="noConversion"/>
  </si>
  <si>
    <t>Sapnuoju, kad einu
(Dreaming the Path)</t>
    <phoneticPr fontId="5" type="noConversion"/>
  </si>
  <si>
    <t>Theatrical Film Distribution /
20th Century Fox</t>
  </si>
  <si>
    <t>Donžuanas
(Don Jon)</t>
    <phoneticPr fontId="5" type="noConversion"/>
  </si>
  <si>
    <t>Incognito Film</t>
    <phoneticPr fontId="5" type="noConversion"/>
  </si>
  <si>
    <t>Era Film</t>
    <phoneticPr fontId="5" type="noConversion"/>
  </si>
  <si>
    <t>Violeta ir Deizi
(Violet &amp; Daisy)</t>
    <phoneticPr fontId="5" type="noConversion"/>
  </si>
  <si>
    <t>Intymios pamokos 
(The Sessions)</t>
    <phoneticPr fontId="5" type="noConversion"/>
  </si>
  <si>
    <t>Theatrical Film Distribution /
20th Century Fox</t>
    <phoneticPr fontId="5" type="noConversion"/>
  </si>
  <si>
    <t>Pats baisiausias filmas 5
(Scary Movie 5)</t>
    <phoneticPr fontId="5" type="noConversion"/>
  </si>
  <si>
    <t>Samsara</t>
    <phoneticPr fontId="5" type="noConversion"/>
  </si>
  <si>
    <t>Pabėgimas iš planetos Žemė
(Escape From Planet Earth)</t>
    <phoneticPr fontId="5" type="noConversion"/>
  </si>
  <si>
    <t>Garsų pasaulio įrašai</t>
    <phoneticPr fontId="5" type="noConversion"/>
  </si>
  <si>
    <t>Aurora
(Vanishing Waves)</t>
    <phoneticPr fontId="5" type="noConversion"/>
  </si>
  <si>
    <t>Rifo pasaka 2
(Reef 2: High Tide)</t>
  </si>
  <si>
    <t>Milijardierius ir blondinė
(Gambit)</t>
    <phoneticPr fontId="5" type="noConversion"/>
  </si>
  <si>
    <t>Tolyn į tamsą. Žvaigždžių kelias (3D)
(Star Trek XII. Into Darkness)</t>
  </si>
  <si>
    <t>Forum Cinemas /
Paramount</t>
    <phoneticPr fontId="5" type="noConversion"/>
  </si>
  <si>
    <t>Mano mama dinozaurė
(Dino Time)</t>
    <phoneticPr fontId="5" type="noConversion"/>
  </si>
  <si>
    <t>Sekso abėcėlė
(To Do List)</t>
    <phoneticPr fontId="5" type="noConversion"/>
  </si>
  <si>
    <t>Niujorko šešėlyje
(Place Beyond the Pines)</t>
    <phoneticPr fontId="5" type="noConversion"/>
  </si>
  <si>
    <t>ROJUS: Tikėjimas
(PARADISE: Faith)</t>
    <phoneticPr fontId="5" type="noConversion"/>
  </si>
  <si>
    <t>Dzūkijos Jautis
(Dzukija's Bull)</t>
    <phoneticPr fontId="5" type="noConversion"/>
  </si>
  <si>
    <t>Hičkokas
(Hitchcock)</t>
    <phoneticPr fontId="5" type="noConversion"/>
  </si>
  <si>
    <t>Forum Cinemas /
Universal</t>
    <phoneticPr fontId="5" type="noConversion"/>
  </si>
  <si>
    <t>Statyk už mėgstamiausią
(Lay the Favorite)</t>
    <phoneticPr fontId="5" type="noConversion"/>
  </si>
  <si>
    <t>Mačetė žudo
(Machete Kills)</t>
    <phoneticPr fontId="5" type="noConversion"/>
  </si>
  <si>
    <t>Kukis grįžta
(Kooky / Kuky se vrace)</t>
    <phoneticPr fontId="5" type="noConversion"/>
  </si>
  <si>
    <t>Planetos filmai</t>
    <phoneticPr fontId="5" type="noConversion"/>
  </si>
  <si>
    <t>Top Film</t>
    <phoneticPr fontId="5" type="noConversion"/>
  </si>
  <si>
    <t>Forum Cinemas /
Universal</t>
    <phoneticPr fontId="5" type="noConversion"/>
  </si>
  <si>
    <t>Tas pats Karlsonas
(Тот ещё Карлосон)</t>
    <phoneticPr fontId="3" type="noConversion"/>
  </si>
  <si>
    <t>Tai nutiko Jemene
(Salmon Fishing in the Yemen)</t>
    <phoneticPr fontId="3" type="noConversion"/>
  </si>
  <si>
    <t>Mamos
(Мамы / Mothers)</t>
    <phoneticPr fontId="3" type="noConversion"/>
  </si>
  <si>
    <t>ACME Film /
Rogue Pictures</t>
  </si>
  <si>
    <t>Subtilumas
(La Delicatesse)</t>
    <phoneticPr fontId="3" type="noConversion"/>
  </si>
  <si>
    <t>ACME Film /
TF1 International</t>
  </si>
  <si>
    <t>Operacija: Baltosios pupytės
(White Chicks)</t>
  </si>
  <si>
    <t>Magiškas Paryžius 3
(Magic Paris 3)</t>
    <phoneticPr fontId="5" type="noConversion"/>
  </si>
  <si>
    <t>Parkeris
(Parker)</t>
    <phoneticPr fontId="5" type="noConversion"/>
  </si>
  <si>
    <t>Gimtadienis
(21 and Over)</t>
    <phoneticPr fontId="5" type="noConversion"/>
  </si>
  <si>
    <t>A-One Films</t>
    <phoneticPr fontId="5" type="noConversion"/>
  </si>
  <si>
    <t>Tarp dviejų pasaulių
(Upside Down)</t>
  </si>
  <si>
    <t>Transo būsena
(Trance)</t>
    <phoneticPr fontId="5" type="noConversion"/>
  </si>
  <si>
    <t>Dabar jau tikrai šikna
(This Is the End)</t>
    <phoneticPr fontId="5" type="noConversion"/>
  </si>
  <si>
    <t>Forum Cinemas /
WDSMPI</t>
    <phoneticPr fontId="3" type="noConversion"/>
  </si>
  <si>
    <t>Intercinema</t>
    <phoneticPr fontId="5" type="noConversion"/>
  </si>
  <si>
    <t>Incognito Films</t>
    <phoneticPr fontId="5" type="noConversion"/>
  </si>
  <si>
    <t>Sniego karalienė 3D
(Snow Queen)</t>
    <phoneticPr fontId="5" type="noConversion"/>
  </si>
  <si>
    <t>Baltūjų rūmų šturmas
(White House Down)</t>
    <phoneticPr fontId="5" type="noConversion"/>
  </si>
  <si>
    <t>Mirties įrankiai: Kaulų miestas
(Mortal Instruments: City of Bones)</t>
    <phoneticPr fontId="0" type="noConversion"/>
  </si>
  <si>
    <t>Piktieji numirėliai
(Evil Dead)</t>
    <phoneticPr fontId="5" type="noConversion"/>
  </si>
  <si>
    <t>Cinemark</t>
  </si>
  <si>
    <t>Ranka rankon
(Main dans la main / Hand in Hand)</t>
    <phoneticPr fontId="5" type="noConversion"/>
  </si>
  <si>
    <t>Salemo valdovai
(Lords of Salem)</t>
  </si>
  <si>
    <t>Syrup
(Sirupas)</t>
    <phoneticPr fontId="5" type="noConversion"/>
  </si>
  <si>
    <t>Diatlovo perėja: dingudisi ekspedicija
(The Dyatlov Pass Incident)</t>
    <phoneticPr fontId="5" type="noConversion"/>
  </si>
  <si>
    <t>Elitinis jaunimas
(The Bling Ring)</t>
    <phoneticPr fontId="5" type="noConversion"/>
  </si>
  <si>
    <t>Garsų pasaulio įrašai</t>
    <phoneticPr fontId="5" type="noConversion"/>
  </si>
  <si>
    <t>Gėlėti sapnai
(Mood Indigo)</t>
    <phoneticPr fontId="5" type="noConversion"/>
  </si>
  <si>
    <t>ACME Film</t>
    <phoneticPr fontId="5" type="noConversion"/>
  </si>
  <si>
    <t>Teresės nuodėmė
(Therese Desqueyroux)</t>
    <phoneticPr fontId="5" type="noConversion"/>
  </si>
  <si>
    <t>Aš tokia susijaudinusi!
(Los amantes pasajeros / I'm So Excited)</t>
    <phoneticPr fontId="0" type="noConversion"/>
  </si>
  <si>
    <t>Incognito Films</t>
    <phoneticPr fontId="5" type="noConversion"/>
  </si>
  <si>
    <t>2 Ginklai
(2 Guns)</t>
    <phoneticPr fontId="5" type="noConversion"/>
  </si>
  <si>
    <t>ACME Film /
Sony</t>
    <phoneticPr fontId="0" type="noConversion"/>
  </si>
  <si>
    <t>Žaidžiame tiesą
(Igra v pravdu)</t>
    <phoneticPr fontId="5" type="noConversion"/>
  </si>
  <si>
    <t>Ernis
(The Wolverine)</t>
    <phoneticPr fontId="5" type="noConversion"/>
  </si>
  <si>
    <t>Praktikantai
(The Internship)</t>
    <phoneticPr fontId="5" type="noConversion"/>
  </si>
  <si>
    <t>Vienas šūvis. Dvi kulkos
(The Heat)</t>
    <phoneticPr fontId="5" type="noConversion"/>
  </si>
  <si>
    <t>Theatrical Film Distribution /
20th Century Fox</t>
    <phoneticPr fontId="3" type="noConversion"/>
  </si>
  <si>
    <t>Kultūristai
(Pain &amp; Gain)</t>
    <phoneticPr fontId="0" type="noConversion"/>
  </si>
  <si>
    <t>Krudžiai
(Croods)</t>
    <phoneticPr fontId="5" type="noConversion"/>
  </si>
  <si>
    <t>Eilinis Džo. Kerštas
(G.I. Joe 2: Retaliation)</t>
    <phoneticPr fontId="5" type="noConversion"/>
  </si>
  <si>
    <t>Sielonešė
(The Host)</t>
    <phoneticPr fontId="5" type="noConversion"/>
  </si>
  <si>
    <t>Meilė trunka trejus metus
(Love Lasts Three Years)</t>
    <phoneticPr fontId="3" type="noConversion"/>
  </si>
  <si>
    <t>ACME Film /
Focus Features</t>
  </si>
  <si>
    <t>ACME Film /
Bazelevs Production</t>
  </si>
  <si>
    <t>ACME Film /
Uljanos Kim studija / LKS</t>
  </si>
  <si>
    <t>ACME Film /
Icon Production</t>
  </si>
  <si>
    <t>ACME Film /
Sony</t>
    <phoneticPr fontId="3" type="noConversion"/>
  </si>
  <si>
    <t>Tamsiausia valanda 3D
(The Darkest Hour)</t>
    <phoneticPr fontId="3" type="noConversion"/>
  </si>
  <si>
    <t>Nevykėliai po priedanga
(21 Jump Street)</t>
    <phoneticPr fontId="3" type="noConversion"/>
  </si>
  <si>
    <t>ACME Film /
Blue Sea Productions Inc.</t>
  </si>
  <si>
    <t>Žalioji širšė
(The Green Hornet)</t>
  </si>
  <si>
    <t>Draugo kailyje
(The Change-Up)</t>
    <phoneticPr fontId="3" type="noConversion"/>
  </si>
  <si>
    <t>Garsų pasaulio įrašai</t>
    <phoneticPr fontId="5" type="noConversion"/>
  </si>
  <si>
    <t>Širdžių ėdikas
(Playing for Keeps)</t>
    <phoneticPr fontId="5" type="noConversion"/>
  </si>
  <si>
    <t>Forum Cinemas /
Paramount</t>
    <phoneticPr fontId="3" type="noConversion"/>
  </si>
  <si>
    <t>Smurfai 2
(Smurfs 2)</t>
    <phoneticPr fontId="5" type="noConversion"/>
  </si>
  <si>
    <t>ACME Film /
Sony</t>
    <phoneticPr fontId="0" type="noConversion"/>
  </si>
  <si>
    <t>Paslaptinga karalystė
(Epic)</t>
  </si>
  <si>
    <t>Theatrical Film Distribution /
20th Century Fox</t>
    <phoneticPr fontId="3" type="noConversion"/>
  </si>
  <si>
    <t>Mama
(Mama)</t>
    <phoneticPr fontId="5" type="noConversion"/>
  </si>
  <si>
    <t>ACME Film /
Walden Media</t>
  </si>
  <si>
    <t>Pagirios 3: velniai žino kur
(Hangover 3)</t>
  </si>
  <si>
    <t>Didysis Getsbis
(The Great Gatsby)</t>
    <phoneticPr fontId="5" type="noConversion"/>
  </si>
  <si>
    <t>Geležinis žmogus 3
(Iron Man 3)</t>
  </si>
  <si>
    <t>Be ryšio
(Wrong)</t>
    <phoneticPr fontId="5" type="noConversion"/>
  </si>
  <si>
    <t>A-One Films</t>
    <phoneticPr fontId="5" type="noConversion"/>
  </si>
  <si>
    <t>ACME Film</t>
    <phoneticPr fontId="3" type="noConversion"/>
  </si>
  <si>
    <t>Džesmina
(Blue Jasmine)</t>
    <phoneticPr fontId="5" type="noConversion"/>
  </si>
  <si>
    <t>Didis grožis
(La Grande belezza / The Great Beauty)</t>
    <phoneticPr fontId="5" type="noConversion"/>
  </si>
  <si>
    <t>Prior Entertainment</t>
    <phoneticPr fontId="5" type="noConversion"/>
  </si>
  <si>
    <t>Vardas tamsoje
(A Name in the Dark)</t>
    <phoneticPr fontId="0" type="noConversion"/>
  </si>
  <si>
    <t>Ženk pirmąjį žingsnį
(Make Your Move)</t>
    <phoneticPr fontId="5" type="noConversion"/>
  </si>
  <si>
    <t>Palikti Aliaskoje
(Frozen Ground)</t>
  </si>
  <si>
    <t>Šokių aikštelės dievai
(Battle of the Year: The Dream Team)</t>
    <phoneticPr fontId="5" type="noConversion"/>
  </si>
  <si>
    <t>Penktoji valdžia
(The Fifth Estate)</t>
    <phoneticPr fontId="5" type="noConversion"/>
  </si>
  <si>
    <t>Tūnąs tamsoje: antra dalis
(Insidious: Chapter 2)</t>
    <phoneticPr fontId="5" type="noConversion"/>
  </si>
  <si>
    <t>Garsų pasaulio įrašai</t>
    <phoneticPr fontId="5" type="noConversion"/>
  </si>
  <si>
    <t>Streikas
(We Will Riot)</t>
    <phoneticPr fontId="5" type="noConversion"/>
  </si>
  <si>
    <t>VšĮ Naratyvas</t>
    <phoneticPr fontId="5" type="noConversion"/>
  </si>
  <si>
    <t>ROJUS: Viltis
(PARADISE: Hope)</t>
    <phoneticPr fontId="5" type="noConversion"/>
  </si>
  <si>
    <t>Kivirčas
(Carnage)</t>
    <phoneticPr fontId="3" type="noConversion"/>
  </si>
  <si>
    <t>ACME Film /
Revolution Films</t>
  </si>
  <si>
    <t>ACME Film /
Buena Vista</t>
  </si>
  <si>
    <t>ACME Film /
2929 Productions</t>
  </si>
  <si>
    <t>Medžioklė
(The Hunt)</t>
    <phoneticPr fontId="5" type="noConversion"/>
  </si>
  <si>
    <t>Ana Karenina
(Ana Karenina)</t>
    <phoneticPr fontId="5" type="noConversion"/>
  </si>
  <si>
    <t>ACME Film /
Samuel Goldwyn Films</t>
  </si>
  <si>
    <t>ACME Film /
Monumental</t>
  </si>
  <si>
    <t>Varnas
(Raven)</t>
    <phoneticPr fontId="3" type="noConversion"/>
  </si>
  <si>
    <t>Prarasta kontrolė
(Haywire)</t>
    <phoneticPr fontId="3" type="noConversion"/>
  </si>
  <si>
    <t>ACME Film /
Electric Entertainment</t>
  </si>
  <si>
    <t>ACME Film /
UGC</t>
  </si>
  <si>
    <t>ACME Film /
Film Four</t>
  </si>
  <si>
    <t>Pasimatymas
(Svidanje)</t>
    <phoneticPr fontId="3" type="noConversion"/>
  </si>
  <si>
    <t>Forum Cinemas /
20th Century Fox</t>
    <phoneticPr fontId="3" type="noConversion"/>
  </si>
  <si>
    <t>Montažas. Riedlentčių filmas</t>
  </si>
  <si>
    <t>Prie rugių ir prie ugnies</t>
  </si>
  <si>
    <t>Scanorama</t>
    <phoneticPr fontId="3" type="noConversion"/>
  </si>
  <si>
    <t>ACME Film /
Blackfriars Bridge Films</t>
  </si>
  <si>
    <t>ACME Film /
Mandate</t>
  </si>
  <si>
    <t>Iš Dievo - nieko naujo
(Sin noticias de dios / No News From God)</t>
  </si>
  <si>
    <t>Alkani kūnai
(Les corps impatients / Eager Bodies)</t>
  </si>
  <si>
    <t>Ko nori moterys
(What Women Want)</t>
  </si>
  <si>
    <t>Forum Cinemas /
Paramount</t>
    <phoneticPr fontId="0" type="noConversion"/>
  </si>
  <si>
    <t>Prometėjas
(Prometheus)</t>
    <phoneticPr fontId="3" type="noConversion"/>
  </si>
  <si>
    <t>Madagaskaras 3
(Madagascar 3: Europe's Most Wanted)</t>
    <phoneticPr fontId="3" type="noConversion"/>
  </si>
  <si>
    <t>Theatrical Film Distribution /
20th Century Fox</t>
    <phoneticPr fontId="3" type="noConversion"/>
  </si>
  <si>
    <t>Forum Cinemas /
Paramount</t>
    <phoneticPr fontId="3" type="noConversion"/>
  </si>
  <si>
    <t>Garsų pasaulio įrašai</t>
    <phoneticPr fontId="5" type="noConversion"/>
  </si>
  <si>
    <t>ACME Film</t>
    <phoneticPr fontId="0" type="noConversion"/>
  </si>
  <si>
    <t>ACME Film</t>
    <phoneticPr fontId="5" type="noConversion"/>
  </si>
  <si>
    <t>ACME Film /
Intermedia Films</t>
  </si>
  <si>
    <t>Sena gera orgija
(A Good Old Fashioned Orgy)</t>
    <phoneticPr fontId="3" type="noConversion"/>
  </si>
  <si>
    <t>Kietas riešutėlis. Puiki diena mirti
(A Good Day to Die Hard)</t>
    <phoneticPr fontId="5" type="noConversion"/>
  </si>
  <si>
    <t>One direction: Tai mes
(One direction: This is Us)</t>
    <phoneticPr fontId="0" type="noConversion"/>
  </si>
  <si>
    <t>Debesuota, numatoma mėsos kukulių kruša 2
(Cloudy 2: Revenge of the Leftovers)</t>
    <phoneticPr fontId="3" type="noConversion"/>
  </si>
  <si>
    <t>Labas, mes Mileriai
(We are the Millers)</t>
  </si>
  <si>
    <t>Bėgančios kortos
(Runner Runner)</t>
  </si>
  <si>
    <t>Pabėgimo planas
(Escape Plan)</t>
    <phoneticPr fontId="5" type="noConversion"/>
  </si>
  <si>
    <t>Šeima
(The Family)</t>
  </si>
  <si>
    <t>Prior Entertainment</t>
    <phoneticPr fontId="5" type="noConversion"/>
  </si>
  <si>
    <t>Laiškai Sofijai
(Letters to Sofia)</t>
    <phoneticPr fontId="3" type="noConversion"/>
  </si>
  <si>
    <t>Prieš vidurnaktį
(Before Midnight)</t>
    <phoneticPr fontId="5" type="noConversion"/>
  </si>
  <si>
    <t>Persis Džeksonas. Monstrų jūra
(Percy Jackson: Sea Of Monsters)</t>
    <phoneticPr fontId="5" type="noConversion"/>
  </si>
  <si>
    <t>Laukinės atostogos
(Spring Breakers)</t>
    <phoneticPr fontId="5" type="noConversion"/>
  </si>
  <si>
    <t>Išvarymas
(Conjuring)</t>
    <phoneticPr fontId="5" type="noConversion"/>
  </si>
  <si>
    <t>Džekas milžinų nugalėtojas
(Jack The Giant Slayer)</t>
    <phoneticPr fontId="5" type="noConversion"/>
  </si>
  <si>
    <t>Tamsus dangus
(Dark Skies)</t>
    <phoneticPr fontId="5" type="noConversion"/>
  </si>
  <si>
    <t>Tapatybės vagilė
(Identity Thief)</t>
    <phoneticPr fontId="5" type="noConversion"/>
  </si>
  <si>
    <t>Šalutinis poveikis
(Side Effects)</t>
    <phoneticPr fontId="5" type="noConversion"/>
  </si>
  <si>
    <t>Argo
(Argo)</t>
    <phoneticPr fontId="5" type="noConversion"/>
  </si>
  <si>
    <t>Ant ribos
(Man on the Ledge)</t>
    <phoneticPr fontId="3" type="noConversion"/>
  </si>
  <si>
    <t>007 operacija Skyfall
(Skyfall)</t>
    <phoneticPr fontId="5" type="noConversion"/>
  </si>
  <si>
    <t>ACME Film /
Sony</t>
    <phoneticPr fontId="5" type="noConversion"/>
  </si>
  <si>
    <t>ACME Film /
Thema Production</t>
  </si>
  <si>
    <t>ACME Film /
TF 1 International</t>
  </si>
  <si>
    <t>Septyni psichopatai
(Seven Psychopats)</t>
    <phoneticPr fontId="5" type="noConversion"/>
  </si>
  <si>
    <t>ACME Film /
Paramount Pictures</t>
  </si>
  <si>
    <t>ACME Film /
Comedy Club</t>
  </si>
  <si>
    <t>ACME Film /
Spyglass Entertainment</t>
  </si>
  <si>
    <t>Kovos taisyklės
(Rules of Engagement)</t>
  </si>
  <si>
    <t>Ekstremalai
(Riders)</t>
  </si>
  <si>
    <t>Gyvasis vandenynas
(Oceans)</t>
  </si>
  <si>
    <t>Srovės nublokšti
(Flushed away)</t>
  </si>
  <si>
    <t>007 Kazino Royale
(Casino Royale)</t>
  </si>
  <si>
    <t>Mikliųjų rankelių šou
(Rub &amp; Tug)</t>
  </si>
  <si>
    <t>Bučinys iš anapus
(Kiss of Life)</t>
  </si>
  <si>
    <t>ACME Film /
Globo Filmes</t>
  </si>
  <si>
    <t>Forum Cinemas /
Universal</t>
    <phoneticPr fontId="3" type="noConversion"/>
  </si>
  <si>
    <t>ACME Film /
Channel One Russia</t>
  </si>
  <si>
    <t>Neregių žemė
(The Land of the Blind / restored)</t>
    <phoneticPr fontId="3" type="noConversion"/>
  </si>
  <si>
    <t>Ūkų studija /                                  Meno avilys</t>
    <phoneticPr fontId="5" type="noConversion"/>
  </si>
  <si>
    <t>7 dienos Havanoje
(7 Days in Havana)</t>
    <phoneticPr fontId="5" type="noConversion"/>
  </si>
  <si>
    <t>Linkolnas
(Lincoln)</t>
    <phoneticPr fontId="5" type="noConversion"/>
  </si>
  <si>
    <t>Virš įstatymo
(Lawless)</t>
    <phoneticPr fontId="5" type="noConversion"/>
  </si>
  <si>
    <t>ACME Film /
Interlight</t>
  </si>
  <si>
    <t>Ronalas Barbaras
(Ronal The Barbarian)</t>
    <phoneticPr fontId="3" type="noConversion"/>
  </si>
  <si>
    <t>Pragaras rojuje
(The Impossible)</t>
    <phoneticPr fontId="5" type="noConversion"/>
  </si>
  <si>
    <t>Pagrobimas 2. Neišvengiamas kerštas
(Taken 2)</t>
    <phoneticPr fontId="5" type="noConversion"/>
  </si>
  <si>
    <t>Užmirštieji
(Oblivion)</t>
    <phoneticPr fontId="0" type="noConversion"/>
  </si>
  <si>
    <t>Forum Cinemas /
Universal</t>
    <phoneticPr fontId="5" type="noConversion"/>
  </si>
  <si>
    <t>Svajonių mergina
(Ruby Sparks)</t>
  </si>
  <si>
    <t>Festivaliniai seansai</t>
    <phoneticPr fontId="5" type="noConversion"/>
  </si>
  <si>
    <t>Theatrical Film Distribution /
20th Century Fox</t>
    <phoneticPr fontId="5" type="noConversion"/>
  </si>
  <si>
    <t>Meilė
(L'Amour / Love)</t>
    <phoneticPr fontId="5" type="noConversion"/>
  </si>
  <si>
    <t>Planetos filmai</t>
    <phoneticPr fontId="5" type="noConversion"/>
  </si>
  <si>
    <t>ROJUS: Meilė
(PARADISE: Love)</t>
    <phoneticPr fontId="5" type="noConversion"/>
  </si>
  <si>
    <t>Begalinis koridorius
(Endless Corridor)</t>
    <phoneticPr fontId="5" type="noConversion"/>
  </si>
  <si>
    <t>Rizikinga erzinti diedukus 2
(RED 2)</t>
    <phoneticPr fontId="5" type="noConversion"/>
  </si>
  <si>
    <t>ACME Film</t>
    <phoneticPr fontId="0" type="noConversion"/>
  </si>
  <si>
    <t>Apgaulės meistrai
(Now You See Me)</t>
    <phoneticPr fontId="5" type="noConversion"/>
  </si>
  <si>
    <t>Vienišas klajūnas
(The Lone Ranger)</t>
    <phoneticPr fontId="0" type="noConversion"/>
  </si>
  <si>
    <t>Žemė - nauja pradžia
(After Earth)</t>
    <phoneticPr fontId="5" type="noConversion"/>
  </si>
  <si>
    <t>ACME Film /
Sony</t>
    <phoneticPr fontId="0" type="noConversion"/>
  </si>
  <si>
    <t>Nebrendylos 2
(Grown Ups 2)</t>
    <phoneticPr fontId="5" type="noConversion"/>
  </si>
  <si>
    <t>ACME Film /
Wild Bunch</t>
  </si>
  <si>
    <t>ACME Film /
Sony</t>
    <phoneticPr fontId="5" type="noConversion"/>
  </si>
  <si>
    <t>Inter Cinema</t>
    <phoneticPr fontId="5" type="noConversion"/>
  </si>
  <si>
    <t>Ko laukti, kai laukiesi
(What to Expect When You're Expecting)</t>
    <phoneticPr fontId="3" type="noConversion"/>
  </si>
  <si>
    <t>Gimę mylėti
(Twice Born)</t>
    <phoneticPr fontId="5" type="noConversion"/>
  </si>
  <si>
    <t>Abraomas Linkolnas. Vampyrų medžiotojas 
(Abraham Lincoln: Vampire Hunter)</t>
    <phoneticPr fontId="5" type="noConversion"/>
  </si>
  <si>
    <t>ACME Film /
Syndicate Films</t>
  </si>
  <si>
    <t>ACME Film
TriStar Pictures</t>
  </si>
  <si>
    <t>Kung Fu Triusis 3D
(Kung Fu Rabbit)</t>
    <phoneticPr fontId="3" type="noConversion"/>
  </si>
  <si>
    <t>12 vilties valandų
(Gone)</t>
    <phoneticPr fontId="3" type="noConversion"/>
  </si>
  <si>
    <t>Dinozauras
(Dinosaur)</t>
  </si>
  <si>
    <t>Nepalaužiamasis
(Unbreakable)</t>
  </si>
  <si>
    <t>Atenbergas
(Attenberg)</t>
    <phoneticPr fontId="3" type="noConversion"/>
  </si>
  <si>
    <t>Garsų pasaulio įrašai /
Omega Entertainment</t>
  </si>
  <si>
    <t>Vila Henrieta
(Villa Henriette)</t>
  </si>
  <si>
    <t>Specialistas
(The Specialist)</t>
  </si>
  <si>
    <t>Amfiteatro filmai /
Intermedia Films</t>
  </si>
  <si>
    <t>Garsų pasaulio įrašai /
Studija 2000</t>
  </si>
  <si>
    <t xml:space="preserve">Lankas
(Hwal / The Bow) </t>
  </si>
  <si>
    <t>Vilkų dauba
(Wolf Creek)</t>
  </si>
  <si>
    <t>Stebėtojas
(The Watcher)</t>
  </si>
  <si>
    <t>ACME Film /
Warner Bros.</t>
    <phoneticPr fontId="0" type="noConversion"/>
  </si>
  <si>
    <t>Jonukas ir Grytutė: raganų medžiotojai
(Hansel and Gretel: Witch Hunters)</t>
    <phoneticPr fontId="5" type="noConversion"/>
  </si>
  <si>
    <t>ACME Film</t>
    <phoneticPr fontId="0" type="noConversion"/>
  </si>
  <si>
    <t>Projektas X
(Project X)</t>
    <phoneticPr fontId="3" type="noConversion"/>
  </si>
  <si>
    <t>SmartWay Systems OU</t>
    <phoneticPr fontId="3" type="noConversion"/>
  </si>
  <si>
    <t>Oda, kurioje gyvenu
(La piel que habito / The Skin I Live In)</t>
    <phoneticPr fontId="3" type="noConversion"/>
  </si>
  <si>
    <t>Incognito Films</t>
    <phoneticPr fontId="0" type="noConversion"/>
  </si>
  <si>
    <t>ACME Film /
Mutual Film Company</t>
  </si>
  <si>
    <t>ACME Film /
Moonlight Films</t>
  </si>
  <si>
    <t>ACME Film /
Quadra Entertainment</t>
  </si>
  <si>
    <t>ACME Film /
Alliance Atlantis</t>
  </si>
  <si>
    <t>SmartWay systems OU</t>
    <phoneticPr fontId="5" type="noConversion"/>
  </si>
  <si>
    <t>Incognito Films</t>
    <phoneticPr fontId="5" type="noConversion"/>
  </si>
  <si>
    <t>Purgenas
(Purge)</t>
    <phoneticPr fontId="5" type="noConversion"/>
  </si>
  <si>
    <t xml:space="preserve">Saugus prieglobstis
(Safe Haven) </t>
    <phoneticPr fontId="5" type="noConversion"/>
  </si>
  <si>
    <t>Didžiosios vestuvės
(Big Wedding)</t>
    <phoneticPr fontId="0" type="noConversion"/>
  </si>
  <si>
    <t>Mergvakaris Maljorkoje
(О чём молчат девушки)</t>
  </si>
  <si>
    <t>Emigrantai
(Emigrants)</t>
    <phoneticPr fontId="5" type="noConversion"/>
  </si>
  <si>
    <t>Justas Krisiūnas</t>
    <phoneticPr fontId="0" type="noConversion"/>
  </si>
  <si>
    <t>Kolibrio efektas
(Hummingbird)</t>
    <phoneticPr fontId="5" type="noConversion"/>
  </si>
  <si>
    <t>Taikinys # 1
(Zero Dark Thirty)</t>
    <phoneticPr fontId="5" type="noConversion"/>
  </si>
  <si>
    <t>ACME Film /
Pathe International</t>
  </si>
  <si>
    <t>Dar vieneri metai
(Another Year)</t>
    <phoneticPr fontId="3" type="noConversion"/>
  </si>
  <si>
    <t>Planetos filmai</t>
    <phoneticPr fontId="3" type="noConversion"/>
  </si>
  <si>
    <t>Top Film</t>
    <phoneticPr fontId="0" type="noConversion"/>
  </si>
  <si>
    <t>Jūros komanda
(Seefood)</t>
    <phoneticPr fontId="3" type="noConversion"/>
  </si>
  <si>
    <t>Pagalbos šauksmas
(The Call)</t>
    <phoneticPr fontId="5" type="noConversion"/>
  </si>
  <si>
    <t>Yves Saint Laurent. Beprotiška meilė
(L'amour fou)</t>
    <phoneticPr fontId="3" type="noConversion"/>
  </si>
  <si>
    <t>Bernvakaris Australijoje
(A Few Best Men)</t>
    <phoneticPr fontId="3" type="noConversion"/>
  </si>
  <si>
    <t>Sniegynų įkaitai
(The Grey)</t>
    <phoneticPr fontId="3" type="noConversion"/>
  </si>
  <si>
    <t>Garsų pasaulio įrašai</t>
    <phoneticPr fontId="3" type="noConversion"/>
  </si>
  <si>
    <t>Namas girios glūdumoj
(Cabin in the Woods)</t>
    <phoneticPr fontId="3" type="noConversion"/>
  </si>
  <si>
    <t>ACME Film /
Dark Horse Entertainment</t>
  </si>
  <si>
    <t>ACME Film /
Sony</t>
    <phoneticPr fontId="3" type="noConversion"/>
  </si>
  <si>
    <t>Monstrų viešbutis 3D
(Hotel Transylvania 3D)</t>
    <phoneticPr fontId="5" type="noConversion"/>
  </si>
  <si>
    <t>Kambarys Nr. 304
(Room 304)</t>
    <phoneticPr fontId="3" type="noConversion"/>
  </si>
  <si>
    <t>ACME Film /
Studio Canal</t>
  </si>
  <si>
    <t>Forum Cinemas /
20th Century Fox</t>
    <phoneticPr fontId="3" type="noConversion"/>
  </si>
  <si>
    <t>Tai reiškia karą
(This Means War)</t>
    <phoneticPr fontId="3" type="noConversion"/>
  </si>
  <si>
    <t>Šeštasis elementas
(A Space Travesty)</t>
  </si>
  <si>
    <t>Melinda ir Melinda
(Melinda and Melinda)</t>
  </si>
  <si>
    <t>Paparaciai
(Paparazzi)</t>
  </si>
  <si>
    <t>Aš, kitas aš ir Irena
(Me, Myself and Irene)</t>
  </si>
  <si>
    <t>Paslaptis iš praeities
(Evening)</t>
  </si>
  <si>
    <t>ACME Film /
Media 8 Entertainment</t>
  </si>
  <si>
    <t>ACME Film /
Hyde Park Entertainment</t>
  </si>
  <si>
    <t>ACME Film /
Moonstone</t>
  </si>
  <si>
    <t>Tėvas
(Father)</t>
    <phoneticPr fontId="3" type="noConversion"/>
  </si>
  <si>
    <t>Apgaulinga aistra
(Arbitrage)</t>
    <phoneticPr fontId="5" type="noConversion"/>
  </si>
  <si>
    <t>Igruški
(Toys)</t>
    <phoneticPr fontId="3" type="noConversion"/>
  </si>
  <si>
    <t>Meedfilms</t>
    <phoneticPr fontId="0" type="noConversion"/>
  </si>
  <si>
    <t>ACME Film /
Arclight Films</t>
  </si>
  <si>
    <t>ACME Film /
Warner Bros.</t>
    <phoneticPr fontId="0" type="noConversion"/>
  </si>
  <si>
    <t>Forum Cinemas /
20th Century Fox</t>
    <phoneticPr fontId="3" type="noConversion"/>
  </si>
  <si>
    <t>Forum Cinemas /
Paramount</t>
    <phoneticPr fontId="3" type="noConversion"/>
  </si>
  <si>
    <t>Rio</t>
    <phoneticPr fontId="3" type="noConversion"/>
  </si>
  <si>
    <t>Snieguolė ir medžiotojas
(Snow White and the Huntsman)</t>
    <phoneticPr fontId="3" type="noConversion"/>
  </si>
  <si>
    <t>Neliečiamieji
(Intouchables / Untouchable)</t>
    <phoneticPr fontId="3" type="noConversion"/>
  </si>
  <si>
    <t>ACME Film</t>
    <phoneticPr fontId="3" type="noConversion"/>
  </si>
  <si>
    <t>Planetos filmai</t>
    <phoneticPr fontId="0" type="noConversion"/>
  </si>
  <si>
    <t>Eliziejus
(Elysium)</t>
    <phoneticPr fontId="5" type="noConversion"/>
  </si>
  <si>
    <t>Forum Cinemas /
WDSMPI</t>
    <phoneticPr fontId="0" type="noConversion"/>
  </si>
  <si>
    <t>Forum Cinemas /
WDSMPI</t>
    <phoneticPr fontId="0" type="noConversion"/>
  </si>
  <si>
    <t>Ugnies žiedas
(Pacific Rim)</t>
    <phoneticPr fontId="5" type="noConversion"/>
  </si>
  <si>
    <t>Žmogus iš plieno
(Man of Steel)</t>
    <phoneticPr fontId="5" type="noConversion"/>
  </si>
  <si>
    <t>Asteriksas ir Obeliksas Jos Didenybės tarnyboje 
(Astérix et Obélix: Au service de Sa Majesté /                                                     Asterix and Obelix: God Save Britannia)</t>
    <phoneticPr fontId="5" type="noConversion"/>
  </si>
  <si>
    <t>ACME Film /
Celluloid Dreams / CP Classics</t>
  </si>
  <si>
    <t>ACME Film /
Rising Star</t>
  </si>
  <si>
    <t>ACME Film /
Filmax</t>
  </si>
  <si>
    <t>ACME Film /
Three Strange Angels</t>
  </si>
  <si>
    <t>Artdo biuras / Kino premjera / ACME Film /
Kitoks kinas / Celluloid Dreams</t>
  </si>
  <si>
    <t>Tamsos riterio sugrįžimas
(The Dark Knight Rises)</t>
    <phoneticPr fontId="3" type="noConversion"/>
  </si>
  <si>
    <t>ACME Film /
Warner Bros.</t>
    <phoneticPr fontId="5" type="noConversion"/>
  </si>
  <si>
    <t>Įkalinti laike
(In Time)</t>
    <phoneticPr fontId="3" type="noConversion"/>
  </si>
  <si>
    <t>ACME Film
Myriad Pictures</t>
  </si>
  <si>
    <t>ACME Film
Focus Features</t>
  </si>
  <si>
    <t>ACME Film /
Fortissimo Films</t>
  </si>
  <si>
    <t>ACME Film /
Channel Four Films</t>
  </si>
  <si>
    <t>ACME Film
Initial Entertainment Group</t>
  </si>
  <si>
    <t>ACME Film /
Gaumont</t>
  </si>
  <si>
    <t>ACME Film /
Scott Free</t>
  </si>
  <si>
    <t>ACME Film /
Rezo Films</t>
  </si>
  <si>
    <t>ACME Film /
Fox Searchlight Pictures</t>
  </si>
  <si>
    <t>Turistas
(The Tourist)</t>
  </si>
  <si>
    <t>Bleiro ragana 2: šešėlių knyga
(Blair Witch 2: The Book of Shadows)</t>
  </si>
  <si>
    <t>ACME Film
Rezo Films</t>
  </si>
  <si>
    <t>Prancūziškas bučinys
(French Kiss)</t>
  </si>
  <si>
    <t>Įtariamasis
(Out of Time)</t>
  </si>
  <si>
    <t>Pjūklas V
(Saw V)</t>
  </si>
  <si>
    <t xml:space="preserve">Revolveris
(Revolver) </t>
  </si>
  <si>
    <t>Robotai
(Robots)</t>
  </si>
  <si>
    <t>Nežinoma planeta
(K-Pax)</t>
  </si>
  <si>
    <t>Draugiškas seksas
(Friends with Benefits)</t>
    <phoneticPr fontId="3" type="noConversion"/>
  </si>
  <si>
    <t>ACME Film /
Sony</t>
    <phoneticPr fontId="0" type="noConversion"/>
  </si>
  <si>
    <t>Džonas Karteris
(John Carter)</t>
    <phoneticPr fontId="3" type="noConversion"/>
  </si>
  <si>
    <t>Forum Cinemas /
WDSMPI</t>
    <phoneticPr fontId="3" type="noConversion"/>
  </si>
  <si>
    <t>Juodosios raganos metai
(Season of the Witch)</t>
  </si>
  <si>
    <t>Linkėjimai iš Paryžiaus
(From Paris with Love)</t>
  </si>
  <si>
    <t>Romo dienoraštis
(The Rum Diary)</t>
    <phoneticPr fontId="3" type="noConversion"/>
  </si>
  <si>
    <t>ACME Film /
Phoenix Pictures</t>
  </si>
  <si>
    <t>Herbis: lenktynių asas
(Herbie: Fully Loaded)</t>
  </si>
  <si>
    <t>Kaunas International Film Festival</t>
    <phoneticPr fontId="3" type="noConversion"/>
  </si>
  <si>
    <t>Prior Record Group</t>
    <phoneticPr fontId="3" type="noConversion"/>
  </si>
  <si>
    <t>Koriolanas
(Coriolanus)</t>
    <phoneticPr fontId="3" type="noConversion"/>
  </si>
  <si>
    <t>Purvini žaidimai
(Ides of March)</t>
    <phoneticPr fontId="3" type="noConversion"/>
  </si>
  <si>
    <t>Žuviukas Nemo 3D
(Finding Nemo)</t>
    <phoneticPr fontId="5" type="noConversion"/>
  </si>
  <si>
    <t>Nemirtingųjų kronikos: Nuostabūs sutvėrimai
(Beautiful Creatures)</t>
    <phoneticPr fontId="5" type="noConversion"/>
  </si>
  <si>
    <t>Forum Cinemas /
Paramount</t>
    <phoneticPr fontId="5" type="noConversion"/>
  </si>
  <si>
    <t>ACME Film /
Crusader</t>
  </si>
  <si>
    <t>ACME Film /
Dimension</t>
  </si>
  <si>
    <t>Mylimieji
(Beloved)</t>
    <phoneticPr fontId="3" type="noConversion"/>
  </si>
  <si>
    <t>ACME Film /
Films Distribution</t>
  </si>
  <si>
    <t>ACME Film /
Paradise Group</t>
  </si>
  <si>
    <t>ACME Film /
Epsilon</t>
  </si>
  <si>
    <t>Narcizas
(Narcissus)</t>
    <phoneticPr fontId="3" type="noConversion"/>
  </si>
  <si>
    <t>Ketvirta versija</t>
    <phoneticPr fontId="5" type="noConversion"/>
  </si>
  <si>
    <t>30 širdies dūžių
(30 Beats)</t>
    <phoneticPr fontId="5" type="noConversion"/>
  </si>
  <si>
    <t>Džiunglės
(Джунгли / The Jungle)</t>
    <phoneticPr fontId="5" type="noConversion"/>
  </si>
  <si>
    <t>Sviestas
(Butter)</t>
    <phoneticPr fontId="5" type="noConversion"/>
  </si>
  <si>
    <t>Kruliko kelias anapus
(Crulic - drumul spre dincolo / Crulic - The Path to Beyond)</t>
    <phoneticPr fontId="5" type="noConversion"/>
  </si>
  <si>
    <t>Kosmopolis
(Cosmopolis)</t>
    <phoneticPr fontId="3" type="noConversion"/>
  </si>
  <si>
    <t>ACME Film /
Odyssey Entertainment</t>
  </si>
  <si>
    <t>ACME Film /
MGM Distribution</t>
  </si>
  <si>
    <t>Viskas apie mano mamą
(Todo sobre mi madre / All About My Mother)</t>
  </si>
  <si>
    <t>Garsų pasaulio įrašai</t>
    <phoneticPr fontId="3" type="noConversion"/>
  </si>
  <si>
    <t>ACME Film /
Franchise Pictures</t>
  </si>
  <si>
    <t>7 dienos ir naktys su Marilyn Monroe
(My Week with Marilyn)</t>
    <phoneticPr fontId="3" type="noConversion"/>
  </si>
  <si>
    <t>ACME Film /
20th Century Fox C.I.S.</t>
    <phoneticPr fontId="3" type="noConversion"/>
  </si>
  <si>
    <t>Nakties šešėliai
(Dark Shadows)</t>
    <phoneticPr fontId="3" type="noConversion"/>
  </si>
  <si>
    <t>ACME Film /
Rai Cinemafiction</t>
  </si>
  <si>
    <t>ACME Film /
Gold Circle Films</t>
  </si>
  <si>
    <t>Boratas. Kaip šaunusis Kazachstano žurnalistas Amerikoj patirtį graibstė
(Borat: Cultural Learnings of America for Make Benefit Glorious Nation of Kazakhstan)</t>
  </si>
  <si>
    <t>Artdo biuras / Geras kinas /
Sogepaq</t>
  </si>
  <si>
    <t>Mažėjantis laikas
(Obratnyy otschet)</t>
  </si>
  <si>
    <t>Karibų piratai: ant keistų bangų
(Pirates of the Caribbean: On Stranger Tides)</t>
    <phoneticPr fontId="3" type="noConversion"/>
  </si>
  <si>
    <t>Kung Fu Panda 2
(Kung Fu Panda 2)</t>
    <phoneticPr fontId="3" type="noConversion"/>
  </si>
  <si>
    <t>Piratai! Nevykėlių kompanija
(Pirates: Band of Misfits)</t>
    <phoneticPr fontId="3" type="noConversion"/>
  </si>
  <si>
    <t>Gatvės šokiai 2
(Street Dance 2)</t>
    <phoneticPr fontId="3" type="noConversion"/>
  </si>
  <si>
    <t>Roko amžius 
(Rock of Ages)</t>
    <phoneticPr fontId="3" type="noConversion"/>
  </si>
  <si>
    <t>Hanibalas: pradžia
(Hanibal Rising)</t>
  </si>
  <si>
    <t>Pirmoji eskadrilė
(Flyboys)</t>
  </si>
  <si>
    <t>Incognito Films</t>
    <phoneticPr fontId="3" type="noConversion"/>
  </si>
  <si>
    <t>Pats baisiausias filmas 2
(Scary Movie 2)</t>
  </si>
  <si>
    <t>Kazino apiplėšimas
(Killing Them Softly)</t>
    <phoneticPr fontId="5" type="noConversion"/>
  </si>
  <si>
    <t>Forum Cinemas /
Cascade Films</t>
    <phoneticPr fontId="3" type="noConversion"/>
  </si>
  <si>
    <t>Vidurnaktis Paryžiuje
(Midnight in Paris)</t>
    <phoneticPr fontId="3" type="noConversion"/>
  </si>
  <si>
    <t>Juodoji gulbė
(Black Swan)</t>
  </si>
  <si>
    <t>Daug vargo dėl pinigų
(One For The Money)</t>
    <phoneticPr fontId="3" type="noConversion"/>
  </si>
  <si>
    <t>Audiovizualinio meno centras</t>
    <phoneticPr fontId="0" type="noConversion"/>
  </si>
  <si>
    <t>Fėja
(Le Fee / The Fairy)</t>
    <phoneticPr fontId="3" type="noConversion"/>
  </si>
  <si>
    <t>Černobylio dienoraščiai
(The Chernobyl Diaries)</t>
    <phoneticPr fontId="3" type="noConversion"/>
  </si>
  <si>
    <t>ACME Film /
Art Pictures Studio</t>
  </si>
  <si>
    <t>Mano liūdna meilės istorija
(Blue Valentine)</t>
    <phoneticPr fontId="3" type="noConversion"/>
  </si>
  <si>
    <t>ACME Film /
International Production Company</t>
  </si>
  <si>
    <t>ACME Film /
Tremora</t>
  </si>
  <si>
    <t>ACME Film /
Mandalay Pictures</t>
  </si>
  <si>
    <t>ACME Film /
Paramount Vantage</t>
  </si>
  <si>
    <t>ACME Film /
Lakeshore</t>
  </si>
  <si>
    <t>ACME Film /
Senator</t>
  </si>
  <si>
    <t>Kaunas International Film Festival</t>
    <phoneticPr fontId="5" type="noConversion"/>
  </si>
  <si>
    <t xml:space="preserve">Šokis hip-hopo ritmu. Revoliucija 3D
Step Up Revolution </t>
    <phoneticPr fontId="5" type="noConversion"/>
  </si>
  <si>
    <t>ACME Film</t>
    <phoneticPr fontId="5" type="noConversion"/>
  </si>
  <si>
    <t>ACME Film
The Weinstein Company</t>
  </si>
  <si>
    <t>ACME Film /
Constantin Films</t>
  </si>
  <si>
    <t>ACME Film /
Capitol Films</t>
  </si>
  <si>
    <t>ACME Film /
Cascade Film</t>
  </si>
  <si>
    <t>Nepriklausomybės diena
Independence Day)</t>
  </si>
  <si>
    <t>ACME Film
Wild Bunch</t>
  </si>
  <si>
    <t>ACME Film
Summit Entertainment</t>
  </si>
  <si>
    <t>ACME Film
Yari Film Group</t>
  </si>
  <si>
    <t>Šrekas
(Shrek)</t>
  </si>
  <si>
    <t>Penkiolika šlovės minučių
(Fifteen Minutes)</t>
  </si>
  <si>
    <t>Mes tikime meile
(W.E.)</t>
    <phoneticPr fontId="3" type="noConversion"/>
  </si>
  <si>
    <t>ACME Film /
Celluloid Dreams</t>
  </si>
  <si>
    <t>Tvenkinio paslaptys
(La cle des champs)</t>
    <phoneticPr fontId="0" type="noConversion"/>
  </si>
  <si>
    <t>Sekso pamokos
(The Rules of Attraction)</t>
  </si>
  <si>
    <t>Šokėja tamsoje
(Dancer in the Dark)</t>
  </si>
  <si>
    <t>Pakilęs iš pelenų
(Cinderella Man)</t>
  </si>
  <si>
    <t>Maksas Peinas
(Max Payne)</t>
  </si>
  <si>
    <t>Savaitė be žmonų
(Hall Pass)</t>
  </si>
  <si>
    <t>Vilkolakiai
(Cursed)</t>
  </si>
  <si>
    <t>Lietuvio genas</t>
    <phoneticPr fontId="5" type="noConversion"/>
  </si>
  <si>
    <t xml:space="preserve">Geras kadras </t>
  </si>
  <si>
    <t>Garsų pasaulio įrašai /
Miramax</t>
  </si>
  <si>
    <t>Amfiteatro filmai /
Ciby 2000</t>
  </si>
  <si>
    <t>Burleska
(Burlesque)</t>
  </si>
  <si>
    <t>Namas monstras
(Monster House)</t>
  </si>
  <si>
    <t>Tylioji kalva
(Silent Hill)</t>
  </si>
  <si>
    <t>Rožinė pantera
(The Pink Panther)</t>
  </si>
  <si>
    <t>Amfiteatro filmai /
CLT-UFA</t>
  </si>
  <si>
    <t>Amfiteatro filmai /
Polygram</t>
  </si>
  <si>
    <t>Po 18 metų
(18 ans apres / 18 Years Later)</t>
  </si>
  <si>
    <t>Mažylė
(La Pivellina / The Little One)</t>
    <phoneticPr fontId="0" type="noConversion"/>
  </si>
  <si>
    <t>Dangoraižio apiplėšimas
(Tower Heist)</t>
    <phoneticPr fontId="3" type="noConversion"/>
  </si>
  <si>
    <t>Negyvųjų šnabždesiai
(White Noise)</t>
  </si>
  <si>
    <t>Mulen Ružas
(Moulin Rouge)</t>
  </si>
  <si>
    <t>Oligarchas
(Олигарх / Tycoon: A New Russian)</t>
  </si>
  <si>
    <t>ACME Film /
Lions Gate Films</t>
  </si>
  <si>
    <t>Garsų pasaulio įrašai</t>
  </si>
  <si>
    <t>Miegančioji gražuolė
(Sleeping Beauty)</t>
    <phoneticPr fontId="3" type="noConversion"/>
  </si>
  <si>
    <t>Kaip mes žaidėme revoliuciją
(How We Played the Revolution)</t>
    <phoneticPr fontId="3" type="noConversion"/>
  </si>
  <si>
    <t>ACME Film /
Paradise</t>
  </si>
  <si>
    <t>ACME Film /
Les Films du Losange</t>
  </si>
  <si>
    <t>ACME Film /
Independent Films</t>
  </si>
  <si>
    <t>ACME Film /
Europa Corp.</t>
  </si>
  <si>
    <t>ACME Film /
Icon Entertainment International</t>
  </si>
  <si>
    <t>2 dienos Niujorke
(2 Days In New York)</t>
    <phoneticPr fontId="3" type="noConversion"/>
  </si>
  <si>
    <t>LT studijos</t>
    <phoneticPr fontId="3" type="noConversion"/>
  </si>
  <si>
    <t>Dredas 3D
(Dredd)</t>
    <phoneticPr fontId="5" type="noConversion"/>
  </si>
  <si>
    <t>ACME Film /
Pervyj kanal (Channel One Russia)</t>
  </si>
  <si>
    <t>ACME Film /
Central Partnership</t>
  </si>
  <si>
    <t>ACME Film /
Miramax</t>
  </si>
  <si>
    <t>ACME Film /
Universal Pictures</t>
  </si>
  <si>
    <t>Pakvaišęs tėtis
(That's My Boy)</t>
    <phoneticPr fontId="3" type="noConversion"/>
  </si>
  <si>
    <t>Raudonos šviesos
(Red Lights)</t>
    <phoneticPr fontId="3" type="noConversion"/>
  </si>
  <si>
    <t>Pasaulis yra didelis ir išsigelbėjimas slypi už kampo
(Svetat e golyam i spasenie debne otvsyakade / 
The World Is Big and Salvation Lurks around the Corner)</t>
  </si>
  <si>
    <t>Prior Entertainment</t>
    <phoneticPr fontId="3" type="noConversion"/>
  </si>
  <si>
    <t>Mergina su drakono tatuiruote
(Girl With Dragon Tattoo)</t>
    <phoneticPr fontId="3" type="noConversion"/>
  </si>
  <si>
    <t>ACME Film /
Karoprokat</t>
  </si>
  <si>
    <t>Ruduo Niujorke
(Autumn in New York)</t>
  </si>
  <si>
    <t>Ten, kur širdys
(Where the Heart Is)</t>
  </si>
  <si>
    <t>Slėpkit pamerges!
(Wedding Crashers)</t>
  </si>
  <si>
    <t>Smagūs žaidimėliai
(Funny Games)</t>
  </si>
  <si>
    <t>Meilės dainos Bobiui Longui
(A Love Song for Bobby Long)</t>
  </si>
  <si>
    <t>Rytai - vakarai
(Est - Ouest / East - West)</t>
  </si>
  <si>
    <t>Pats baisiausias filmas 4
(Scary Movie 4)</t>
  </si>
  <si>
    <t>Misija: Marsas
(Mision to Mars)</t>
  </si>
  <si>
    <t>Eleonoros paslaptis
(Kerity, La Maison des contes)</t>
    <phoneticPr fontId="0" type="noConversion"/>
  </si>
  <si>
    <t>Paslaptingas langas
(Secret Window)</t>
  </si>
  <si>
    <t>Elzė iš Gilijos
(Elze's Life)</t>
  </si>
  <si>
    <t>Rolerbolas
(Rollerball)</t>
  </si>
  <si>
    <t>Kino pasaka</t>
    <phoneticPr fontId="4" type="noConversion"/>
  </si>
  <si>
    <t>Mylėk ir tikėk
(Keeping the Faith)</t>
  </si>
  <si>
    <t>Jūros gelmėse
(Mar adentro / The Sea Inside)</t>
  </si>
  <si>
    <t>Pasiimk mano akis
(Te doy mis ojos / Take My Eyes)</t>
  </si>
  <si>
    <t>Ilgo plauko istorija
(Tangled)</t>
  </si>
  <si>
    <t>Garsų pasaulio įrašai /
Europa Corp.</t>
  </si>
  <si>
    <t>ACME Film /
Inferno Distribution</t>
  </si>
  <si>
    <t>Celė
(The Cell)</t>
  </si>
  <si>
    <t>Transamerika
(Transamerica)</t>
  </si>
  <si>
    <t>Transporteris 2
(Transporter 2)</t>
  </si>
  <si>
    <t>Pabandom iš naujo
(Hope Springs)</t>
    <phoneticPr fontId="5" type="noConversion"/>
  </si>
  <si>
    <t>ACME Film</t>
    <phoneticPr fontId="0" type="noConversion"/>
  </si>
  <si>
    <t>Afteris
(After)</t>
    <phoneticPr fontId="3" type="noConversion"/>
  </si>
  <si>
    <t>Ketverios Kalėdos
(Four Christmases)</t>
  </si>
  <si>
    <t>Mano sumautos atostogos Meksikoje
(How I Spent My Summer Vacation)</t>
    <phoneticPr fontId="3" type="noConversion"/>
  </si>
  <si>
    <t>Mikė Pūkuotukas
(Winnie the Pooh)</t>
    <phoneticPr fontId="3" type="noConversion"/>
  </si>
  <si>
    <t>Sanctum
(Sanctum)</t>
  </si>
  <si>
    <t>ACME Film /
Azure Films</t>
  </si>
  <si>
    <t>ACME Film /
Universal</t>
  </si>
  <si>
    <t>ACME Film /
Beijing New Picture</t>
  </si>
  <si>
    <t>ACME Film /
Rekun TV</t>
  </si>
  <si>
    <t>ACME Film /
Boz Productions</t>
  </si>
  <si>
    <t>Legendinis vikingas Toras 3D
(Legends of Valhalla: Thor 3D)</t>
    <phoneticPr fontId="3" type="noConversion"/>
  </si>
  <si>
    <t>Prior Entertainment</t>
    <phoneticPr fontId="3" type="noConversion"/>
  </si>
  <si>
    <t>ACME Film /
West</t>
  </si>
  <si>
    <t>ACME Film /
Beta Film TV</t>
  </si>
  <si>
    <t>Koko ir vaiduokliai
(Koko i duhovi / Koko and the Ghosts)</t>
    <phoneticPr fontId="0" type="noConversion"/>
  </si>
  <si>
    <t>Garsas</t>
    <phoneticPr fontId="0" type="noConversion"/>
  </si>
  <si>
    <t>ACME Film
Miramax</t>
  </si>
  <si>
    <t>ACME Film
Lakeshore Entertainment</t>
  </si>
  <si>
    <t>ACME Film
Sony</t>
  </si>
  <si>
    <t>Garsų pasaulio įrašai /
Cobalt Pictures</t>
  </si>
  <si>
    <t>Jauno kino pasakojimai</t>
    <phoneticPr fontId="3" type="noConversion"/>
  </si>
  <si>
    <t>Jaunavedžiai
(Just Married)</t>
  </si>
  <si>
    <t>Persijos princas: laiko smiltys
(Prince of Persia: The Sands of Time)</t>
  </si>
  <si>
    <t>ACME Film /
Tauras kino namai</t>
    <phoneticPr fontId="3" type="noConversion"/>
  </si>
  <si>
    <t>Aušros kariai
(Daybreakers)</t>
  </si>
  <si>
    <t>Debesuota, numatoma mėsos kukulių kruša
(Cloudy with a Chance of Meatballs)</t>
    <phoneticPr fontId="3" type="noConversion"/>
  </si>
  <si>
    <t>Amfiteatro filmai /
Atlas International</t>
  </si>
  <si>
    <t>Geras kadras</t>
  </si>
  <si>
    <t>Garsų pasaulio įrašai /
BBC / Greenlight Media</t>
  </si>
  <si>
    <t>Nenugalėta širdis
(A Mighty Heart)</t>
  </si>
  <si>
    <t>Pažinti Foresterį
(Finding Forrester)</t>
  </si>
  <si>
    <t xml:space="preserve">Evita
(Evita) </t>
  </si>
  <si>
    <t>Gamtos jėgos
(Forces of Nature)</t>
  </si>
  <si>
    <t>Smėlio ir rūko namai
(House of Sand and Fog)</t>
  </si>
  <si>
    <t>Praeities šešėliai
(What Lies Beneath)</t>
  </si>
  <si>
    <t>Japoniškas vesternas
(Sukyiaki Western Django)</t>
    <phoneticPr fontId="3" type="noConversion"/>
  </si>
  <si>
    <t>Grafas Monte Kristas
(The Count of Monte Cristo)</t>
  </si>
  <si>
    <t>Aš lieku
(Я остаюсь / I'm Staying)</t>
  </si>
  <si>
    <t>Žmonių vaikai
(Children of Men)</t>
  </si>
  <si>
    <t>Vyrai, kurie spokso į ožkas
(The Men Who Stare At Goats)</t>
  </si>
  <si>
    <t>Vanduo drambliams
(Water For Elephants)</t>
  </si>
  <si>
    <t>Pono Poperio pingvinai
(Mr. Popper's Penguins)</t>
    <phoneticPr fontId="3" type="noConversion"/>
  </si>
  <si>
    <t>Kvaila, beprotiška meilė
(Crazy, Stupid, Love)</t>
    <phoneticPr fontId="3" type="noConversion"/>
  </si>
  <si>
    <t>Amadoras
(Amador)</t>
    <phoneticPr fontId="3" type="noConversion"/>
  </si>
  <si>
    <t>Geležinė ledi
(Iron Lady)</t>
    <phoneticPr fontId="3" type="noConversion"/>
  </si>
  <si>
    <t>Profas
(Safe)</t>
    <phoneticPr fontId="3" type="noConversion"/>
  </si>
  <si>
    <t>ACME Film /
Alcon</t>
  </si>
  <si>
    <t>ACME Film /
Constantin Film</t>
  </si>
  <si>
    <t>Grėsmingas
(Sinister)</t>
    <phoneticPr fontId="5" type="noConversion"/>
  </si>
  <si>
    <t>ACME Film /
Kinokompaniya CTB</t>
  </si>
  <si>
    <t>ACME Film /
Summit Entertainment</t>
  </si>
  <si>
    <t>Nenugalimieji. Narsos įstatymas
(Act Of Valor)</t>
    <phoneticPr fontId="3" type="noConversion"/>
  </si>
  <si>
    <t>Mes už ... Lietuvą!
(Game of the Nation)</t>
    <phoneticPr fontId="3" type="noConversion"/>
  </si>
  <si>
    <t>Pavojingas metodas
(A Dangerous Method)</t>
    <phoneticPr fontId="3" type="noConversion"/>
  </si>
  <si>
    <t>ACME Film</t>
    <phoneticPr fontId="3" type="noConversion"/>
  </si>
  <si>
    <t>ACME Film /
Geras kinas / Arthouse.Lt</t>
  </si>
  <si>
    <t>ACME Film /
Artisan Entertainment</t>
  </si>
  <si>
    <t>Amerikietiškas pyragas: klasės susitikimas
(American Reunion)</t>
    <phoneticPr fontId="3" type="noConversion"/>
  </si>
  <si>
    <t>Titanikas 3D
(Titanic 3D)</t>
    <phoneticPr fontId="3" type="noConversion"/>
  </si>
  <si>
    <t>Forum Cinemas /
20th Century Fox</t>
    <phoneticPr fontId="3" type="noConversion"/>
  </si>
  <si>
    <t>Džekas ir Džilė
(Jack and Jill)</t>
    <phoneticPr fontId="3" type="noConversion"/>
  </si>
  <si>
    <t>Bado žaidynės
(Hunger Games)</t>
    <phoneticPr fontId="3" type="noConversion"/>
  </si>
  <si>
    <t>Didžioji kunigo Amaro nuodėmė
(El Crimen del Padre Amaro / The Crime of Father Amaro)</t>
  </si>
  <si>
    <t>Miesto legendos 2
(Urban Legends 2: Final Cut)</t>
  </si>
  <si>
    <t>Afera pagal Antonį Zimerį
(Anthony Zimmer)</t>
  </si>
  <si>
    <t>ACME Film /
Initial Entertainment Group</t>
  </si>
  <si>
    <t>ACME Film /
MGM</t>
  </si>
  <si>
    <t>ACME Film /
Sony</t>
    <phoneticPr fontId="0" type="noConversion"/>
  </si>
  <si>
    <t>Bekraštės prerijos
(Open Range)</t>
  </si>
  <si>
    <t>Nuo sutemų iki aušros 2: kruvini pinigai iš Teksaso
(From Tisk Till Down 2: Texas Blood Money)</t>
  </si>
  <si>
    <t>Tas tikrasis vienintelis
(The One and Only)</t>
  </si>
  <si>
    <t xml:space="preserve">Matadoras
(The Matador) </t>
  </si>
  <si>
    <t>Piko valanda
(Rush Hour)</t>
  </si>
  <si>
    <t>Greitis 2: kruizo kontrolė
(Speed 2: Cruise Control)</t>
  </si>
  <si>
    <t>Meilės receptas
(No Reservation)</t>
  </si>
  <si>
    <t>Vidokas
(Vidocq)</t>
  </si>
  <si>
    <t>Karo menas
(The Art of War)</t>
  </si>
  <si>
    <t>Naujokė
(Mean Girls)</t>
  </si>
  <si>
    <t>Bjaurusis aš
(Despicable Me)</t>
  </si>
  <si>
    <t>Meninykai</t>
    <phoneticPr fontId="3" type="noConversion"/>
  </si>
  <si>
    <t>Karsteno ir Gitės kino išdaigos
(Carsten &amp; Gitte‘s Movie Madness)</t>
    <phoneticPr fontId="3" type="noConversion"/>
  </si>
  <si>
    <t>Planetos filmai</t>
    <phoneticPr fontId="3" type="noConversion"/>
  </si>
  <si>
    <t>Garsų pasaulio įrašai /
Columbia TriStar</t>
  </si>
  <si>
    <t>Persis Džeksonas ir Olimpo dievai: žaibo vagis
(Percy Jakson &amp; The Olympians: The Lightning Thief)</t>
  </si>
  <si>
    <t>Mechanikas
(The Mechanic)</t>
  </si>
  <si>
    <t>Čempionų pusryčiai
(Breakfast of Champions)</t>
  </si>
  <si>
    <t>Amžinai tavo
(Lucky One)</t>
    <phoneticPr fontId="3" type="noConversion"/>
  </si>
  <si>
    <t>Guliverio kelionės
(Gulliver's Travels)</t>
  </si>
  <si>
    <t>Be įsipareigojimų
(No Strings Attached)</t>
  </si>
  <si>
    <t>Sunokusios pamergės
(Bridesmaids)</t>
    <phoneticPr fontId="3" type="noConversion"/>
  </si>
  <si>
    <t>ACME Film /
New Zealand Film Foundation</t>
  </si>
  <si>
    <t>ACME Film /
Lakeshore International</t>
  </si>
  <si>
    <t>Vandenyno gelmėse
(Deep Blue)</t>
  </si>
  <si>
    <t>Forum Cinemas /
Universal</t>
    <phoneticPr fontId="3" type="noConversion"/>
  </si>
  <si>
    <t>Piktybės gėlės
(Flowers of Evil)</t>
    <phoneticPr fontId="3" type="noConversion"/>
  </si>
  <si>
    <t>ACME Film</t>
    <phoneticPr fontId="3" type="noConversion"/>
  </si>
  <si>
    <t>Rango</t>
  </si>
  <si>
    <t>Nemirtingieji (3D)
(Immortals)</t>
    <phoneticPr fontId="3" type="noConversion"/>
  </si>
  <si>
    <t>Incognito Films</t>
    <phoneticPr fontId="0" type="noConversion"/>
  </si>
  <si>
    <t>ACME Film
Uljanos Kim studija / Unlimited</t>
  </si>
  <si>
    <t>Sėlinantis tigras, tūnantis drakonas
(Wo hu cang long / Crouching Tiger, Hidden Dragon)</t>
  </si>
  <si>
    <t>Bučinys
(Living Out Loud)</t>
  </si>
  <si>
    <t>Sulaužytos gėlės
(Broken Flowers)</t>
  </si>
  <si>
    <t>Amfiteatro filmai /
NTV Profit</t>
  </si>
  <si>
    <t>Katinas su skrybėle
(The Cat in the Hat)</t>
  </si>
  <si>
    <t>Aviatorius
(The Aviator)</t>
  </si>
  <si>
    <t>Forum Cinemas /
UIP</t>
  </si>
  <si>
    <t>Viščiukas Cypsius
(Chicken Little)</t>
  </si>
  <si>
    <t>Šeštoji diena
(The 6th Day)</t>
  </si>
  <si>
    <t>Pinigų traukinys
(Money Train)</t>
  </si>
  <si>
    <t>Scenos gražuolė
(Stage Beauty)</t>
  </si>
  <si>
    <t>Undinė
(Русалка / Mermaid)</t>
  </si>
  <si>
    <t>Atostogos: mokslai baigėsi
(Recess: School's Out)</t>
  </si>
  <si>
    <t>ACME Film
Central Partnership</t>
  </si>
  <si>
    <t>Užversti bobutę
(The Ladykillers)</t>
  </si>
  <si>
    <t>ACME Film /
Endgame Pictures</t>
  </si>
  <si>
    <t>ACME Film /
Goumont</t>
  </si>
  <si>
    <t>Šoklys
(Jumper)</t>
  </si>
  <si>
    <t xml:space="preserve">Amfiteatro filmai /
Summit Entertainment </t>
  </si>
  <si>
    <t>Iksmenai 2
(X2: X-Men United)</t>
  </si>
  <si>
    <t>Greiti ir įsiutę: Tokijo lenktynės
(The Fast and the Furious: Tokyo Drift)</t>
  </si>
  <si>
    <t>Vilko brolija
(Le pacte des loups / Brotherhood of the Wolf)</t>
  </si>
  <si>
    <t>X failai: kova dėl ateities
(X Files: Fight the Future)</t>
  </si>
  <si>
    <t>Saulės nualinti: pasipriešinimas
(Утомленные солнцем: Предстояние / Burnt By The Sun 2: Exodus)</t>
  </si>
  <si>
    <t>Namas prie ežero
(The Lake House)</t>
  </si>
  <si>
    <t xml:space="preserve">Beždžionės Danstono nuotykiai
(Dunston Checks In) </t>
  </si>
  <si>
    <t>Bepročiai
(Crazies)</t>
  </si>
  <si>
    <t>Juodojo ežero paslaptis
(Lake Placid)</t>
  </si>
  <si>
    <t>Tai kur po velnių tie Morganai?
(Did You Hear About the Morgans)</t>
  </si>
  <si>
    <t>Brangusis Džonai
(Dear John)</t>
  </si>
  <si>
    <t>Milžinas Halkas
(The Hulk)</t>
  </si>
  <si>
    <t>Kraujo vienatvė
(Одиночество крови / Solitude of Blood)</t>
  </si>
  <si>
    <t>Studija Periferija</t>
    <phoneticPr fontId="0" type="noConversion"/>
  </si>
  <si>
    <t>Kino pasaka</t>
    <phoneticPr fontId="5" type="noConversion"/>
  </si>
  <si>
    <t>Karaliaus kalba
(King's Speech)</t>
  </si>
  <si>
    <t>ACME Film</t>
  </si>
  <si>
    <t>Velnių salos karalius
(Kongen av Bastøy / King of Devil's Island)</t>
    <phoneticPr fontId="3" type="noConversion"/>
  </si>
  <si>
    <t>Pasaulinė invazija: mūšis dėl Los Andželo
(World invasion: Battle LA)</t>
  </si>
  <si>
    <t>ACME Film /
Hanway</t>
  </si>
  <si>
    <t>Didžiosios viltys
(Great Expectations)</t>
  </si>
  <si>
    <t>Žąsine, kur mano automobilis
(Dude, Where Is My Car)</t>
  </si>
  <si>
    <t>Veidrodėli, veidrodėli... Snieguolės istorija 
(Mirror Mirror)</t>
    <phoneticPr fontId="3" type="noConversion"/>
  </si>
  <si>
    <t>Laivų mūšis
(Battleship)</t>
    <phoneticPr fontId="3" type="noConversion"/>
  </si>
  <si>
    <t>Kruvinosios skerdynės Teksase: pradžia
(The Texas Chainsaw Massacre: The Beginning)</t>
  </si>
  <si>
    <t>Kitas pasaulis. Pabudimas 3D
(Underworld Awakening)</t>
    <phoneticPr fontId="3" type="noConversion"/>
  </si>
  <si>
    <t>Eksperimentas
(Das Experiment / The Experiment)</t>
  </si>
  <si>
    <t>Memento
(Memento)</t>
  </si>
  <si>
    <t>Starskis ir Hečas
(Starsky &amp; Hutch)</t>
  </si>
  <si>
    <t>Ratai
(Cars)</t>
  </si>
  <si>
    <t>Informatorius
(Insider)</t>
  </si>
  <si>
    <t>Kino pasaka /
The Match Factory</t>
  </si>
  <si>
    <t>Superbombonešis. Naikinti viską
(Stealth)</t>
  </si>
  <si>
    <t>International
(The International)</t>
  </si>
  <si>
    <t>Oušeno dvyliktukas
(Ocean's Twelve)</t>
  </si>
  <si>
    <t>Sniego šunys
(Snow Dogs)</t>
  </si>
  <si>
    <t>Trigubas X-2: aukštesnis lygis
(xXx: State of the Union)</t>
  </si>
  <si>
    <t>Gyvatės lėktuve
(Snakes on a Plane)</t>
  </si>
  <si>
    <t>23
(The Number 23)</t>
  </si>
  <si>
    <t xml:space="preserve">ACME Film /
</t>
  </si>
  <si>
    <t>Vyrai juodais drabužiais 3
(Men in Black 3)</t>
    <phoneticPr fontId="3" type="noConversion"/>
  </si>
  <si>
    <t>Garsų pasaulio įrašai /
Constantin Films</t>
  </si>
  <si>
    <t>Kino premjera</t>
  </si>
  <si>
    <t>Šnipų vaikučiai
(Spy Kids)</t>
  </si>
  <si>
    <t>Langas priešais
(La Finestra di fronte / Facing Windows)</t>
  </si>
  <si>
    <t>Absoliutus blogis 2: apokalipsė
(Resident Evil: Apocalypse)</t>
  </si>
  <si>
    <t>Aš ir tu, ir kiti
(Me and You and Everyone we Know)</t>
  </si>
  <si>
    <t>Monos Lizos šypsena
(Mona Lisa Smile)</t>
  </si>
  <si>
    <t>4-asis lygmuo
(The Fourth Kind)</t>
  </si>
  <si>
    <t>Legionas
(Legion)</t>
  </si>
  <si>
    <t>Auklė
(The Pacifier)</t>
  </si>
  <si>
    <t>Auklė Makfi ir didysis sprogimas
(Nanny McPhee and the Big Bang)</t>
  </si>
  <si>
    <t>Kaubojus iš Šanchajaus
(Shanghai Noon)</t>
  </si>
  <si>
    <t>Labanakt ir sėkmės
(Good Night, and Good Luck.)</t>
  </si>
  <si>
    <t>Amfiteatro filmai /
FTD</t>
  </si>
  <si>
    <t>Blogas policininkas
(The Bad Lieutenant)</t>
  </si>
  <si>
    <t>Nindzė žudikas
(Ninja Assassin)</t>
  </si>
  <si>
    <t>Repriza
(Reprise)</t>
    <phoneticPr fontId="3" type="noConversion"/>
  </si>
  <si>
    <t>Dvigubas nulis
(Double Zero)</t>
  </si>
  <si>
    <t>Mumijos sugrįžimas
(The Mummy Returns)</t>
  </si>
  <si>
    <t>Žalioji zona
(Green Zone)</t>
  </si>
  <si>
    <t>Neįmanoma misija. Šmėklos protokolas
(Mission: Impossible - Ghost Protocol)</t>
    <phoneticPr fontId="3" type="noConversion"/>
  </si>
  <si>
    <t>Svetimi prieš grobuonį 2
(Aliens vs. Predator: Requiem)</t>
  </si>
  <si>
    <t>Kartą
(Once)</t>
  </si>
  <si>
    <t>Iškrypę
(Twisted)</t>
  </si>
  <si>
    <t>Meksikietis
(The Mexican)</t>
  </si>
  <si>
    <t>Afigena mokytoja
(Bad Teacher)</t>
    <phoneticPr fontId="3" type="noConversion"/>
  </si>
  <si>
    <t>Košmaras Guobų gatvėje
(A Nightmare on Elm Street)</t>
  </si>
  <si>
    <t>Keršytojai
(The Avengers)</t>
    <phoneticPr fontId="3" type="noConversion"/>
  </si>
  <si>
    <t>Naujieji metai Niujorke
(New Years Eve)</t>
    <phoneticPr fontId="3" type="noConversion"/>
  </si>
  <si>
    <t>Helovyno šventė
(Helloween)</t>
  </si>
  <si>
    <t>Garsų pasaulio įrašai /
Eros International</t>
  </si>
  <si>
    <t>Taikinys telefono tinkle
(Phone Booth)</t>
  </si>
  <si>
    <t>Reikalai Briugėje
(In Bruges)</t>
  </si>
  <si>
    <t>Elos slėnyje
(In the Valley of Elah)</t>
  </si>
  <si>
    <t>Sugundytas
(Derailed)</t>
  </si>
  <si>
    <t>Kelias į pražūtį
(Road to Perdition)</t>
  </si>
  <si>
    <t>Apgalvota žmogžudystė
(Murder By Numbers)</t>
  </si>
  <si>
    <t>Sėkmė avansu
(Pay It Forward)</t>
  </si>
  <si>
    <t>Vilkų imperija
(L'Empire des loups / Empire of the Wolves)</t>
  </si>
  <si>
    <t>Tušti namai
(Bin-jip / 3-Iron)</t>
  </si>
  <si>
    <t>Šanchajaus riteriai
(Shanghai Knights)</t>
  </si>
  <si>
    <t>Vienoje kilpoje
(In the Loop)</t>
  </si>
  <si>
    <t>Domino
(Domino)</t>
  </si>
  <si>
    <t>Galingasis Stenas
(Big Stan)</t>
  </si>
  <si>
    <t>Šiuolaikiniai gladiatoriai
(Any Given Sunday)</t>
  </si>
  <si>
    <t>Garsų pasaulio įrašai /
Roissy Films</t>
  </si>
  <si>
    <t>Tamsos baikeris: keršto demonas
(Ghost Rider: Spirit of Vengeance)</t>
    <phoneticPr fontId="3" type="noConversion"/>
  </si>
  <si>
    <t>ACME Film /
Castle Rock Entertainment</t>
  </si>
  <si>
    <t>Amfiteatro filmai /
Studio Canal</t>
  </si>
  <si>
    <t>Smurto istorija
(A History of Violence)</t>
  </si>
  <si>
    <t>Gelbstint eilinį Rajaną
(Saving Private Ryan)</t>
  </si>
  <si>
    <t>Kalbantys vėjui
(Windtalkers)</t>
  </si>
  <si>
    <t>Pianistas
(Le Pianiste / The Pianist)</t>
  </si>
  <si>
    <t>Pakvaišę dėl Merės
(There's Something About Mary)</t>
  </si>
  <si>
    <t>Iš pragaro
(From Hell)</t>
  </si>
  <si>
    <t>Auklės dienoraštis
(The Nanny Diaries)</t>
  </si>
  <si>
    <t>Aštuonios su puse moters
(8 1/2 Women)</t>
  </si>
  <si>
    <t>Šuo vaiduoklis: samurajaus kelias
(Ghost Dog: The Way of Samurai)</t>
  </si>
  <si>
    <t>Ratai 2
(Cars 2)</t>
    <phoneticPr fontId="3" type="noConversion"/>
  </si>
  <si>
    <t>Seksas yra komedija
(Sex is Comedy)</t>
  </si>
  <si>
    <t>Natali
(Nathalie)</t>
  </si>
  <si>
    <t>Mano žmona - ragana
(Bewitched)</t>
  </si>
  <si>
    <t>Miego mokslas
(The Science of Sleep)</t>
  </si>
  <si>
    <t>Dešimt jardų
(The Whole Ten Yards)</t>
  </si>
  <si>
    <t>Džipers Kripers 2
(Jeepers Creepers 2)</t>
  </si>
  <si>
    <t>Suvaidink mano žmoną
(Just Go with It)</t>
    <phoneticPr fontId="3" type="noConversion"/>
  </si>
  <si>
    <t>Spirk kaip Beckhamas
(Bend it Like Beckham)</t>
  </si>
  <si>
    <t>Piteris Penas
(Peter Pan)</t>
  </si>
  <si>
    <t>Meilė ir kiti narkotikai
(Love &amp; Other Drugs)</t>
  </si>
  <si>
    <t>Kino pasaka</t>
    <phoneticPr fontId="3" type="noConversion"/>
  </si>
  <si>
    <t>Mano didelės storos graikiškos vestuvės
(My Big Fat Greek Wedding)</t>
  </si>
  <si>
    <t>Šefas
(Comme un chef / The Chef)</t>
    <phoneticPr fontId="3" type="noConversion"/>
  </si>
  <si>
    <t>Big Sales</t>
    <phoneticPr fontId="3" type="noConversion"/>
  </si>
  <si>
    <t>ACME Film /
Pathe</t>
  </si>
  <si>
    <t>Meilė ir mirtis Berlyne
(Sonnenallee / Sun Alley)</t>
  </si>
  <si>
    <t>Daktaro Parnaso fantazariumas
(The Imaginarium of Doctor Parnassus)</t>
  </si>
  <si>
    <t>Mergaitė ir lapė
(Le Renard et l'enfant / The Fox &amp; the Child)</t>
  </si>
  <si>
    <t>Melagi, melagi
(Liar, Liar)</t>
  </si>
  <si>
    <t>Protas ir jausmai
(Sense and Sensibility)</t>
  </si>
  <si>
    <t>Prisiekusioji
(The Juror)</t>
  </si>
  <si>
    <t>Tryliktasis karys
(The 13th Warrior)</t>
  </si>
  <si>
    <t>Kitokia sesuo
(The Other Sister)</t>
  </si>
  <si>
    <t>Galutinis tikslas 4 (3D)
(The Final Destination)</t>
  </si>
  <si>
    <t>Čarlio Vilsono karas
(Charlie Wilson's War)</t>
  </si>
  <si>
    <t>Fandango
(Fandango)</t>
  </si>
  <si>
    <t>Laiškai Elzai
(Письма к Эльзе / The Letters to Elze)</t>
  </si>
  <si>
    <t>Antimonopolis
(Antitrust)</t>
  </si>
  <si>
    <t>Mažoji mis
(Little Miss Sunshine)</t>
  </si>
  <si>
    <t>Vyriškas auklėjimas
(Role Models)</t>
  </si>
  <si>
    <t>Pasipriešinimas
(Defiance)</t>
  </si>
  <si>
    <t>Diena, kai sustojo Žemė
(The Day the Earth Stood Still)</t>
  </si>
  <si>
    <t>ACME Film /
The Weinstein Company</t>
  </si>
  <si>
    <t>Purpurinės upės
(Les Rivieres pourpres / The Crimson Rivers)</t>
  </si>
  <si>
    <t>Atlantida: prarastoji imperija
(Atlantis: The Lost Empire)</t>
  </si>
  <si>
    <t>Prilaikyk liežuvį
(Keeping Mum)</t>
  </si>
  <si>
    <t>Uodega vizgina šunį
(Wag the Dog)</t>
  </si>
  <si>
    <t>Žaizdos
(Rane / The Wounds)</t>
  </si>
  <si>
    <t>Pranašas
(Next)</t>
  </si>
  <si>
    <t>Mūsų tėvų vėliavos
(Flags of Our Fathers)</t>
  </si>
  <si>
    <t>Haris Poteris ir ugnies taurė
(Harry Potter and the Goblet of Fire)</t>
  </si>
  <si>
    <t>Vėjavaikė
(Crazy / Beautiful)</t>
  </si>
  <si>
    <t>A-One Films</t>
    <phoneticPr fontId="5" type="noConversion"/>
  </si>
  <si>
    <t>Kur slypi tiesa
(Where the Truth Lies)</t>
  </si>
  <si>
    <t>Pašėlusios naktys
(Boogie Nights)</t>
  </si>
  <si>
    <t>Kvailių namai
(Дом дураков / House of Fools)</t>
  </si>
  <si>
    <t>Gyvūnas
(Animal)</t>
  </si>
  <si>
    <t>Romanas
(Romance)</t>
  </si>
  <si>
    <t>Karštagalviai 2
(Hot Shots 2)</t>
  </si>
  <si>
    <t>Instinktas
(Instinct)</t>
  </si>
  <si>
    <t>Operacija "Lūžusi strėlė"
(Broken Arrow)</t>
  </si>
  <si>
    <t>Nakvynės namai
(Hostel)</t>
  </si>
  <si>
    <t>Broliai
(Brothers)</t>
    <phoneticPr fontId="0" type="noConversion"/>
  </si>
  <si>
    <t>Lengvi pinigai
(Ca$h)</t>
    <phoneticPr fontId="3" type="noConversion"/>
  </si>
  <si>
    <t>Priešas už vartų
(Enemy at the Gate)</t>
  </si>
  <si>
    <t>Pametusi galvą
(Head Over Heels)</t>
  </si>
  <si>
    <t>Kalėdų senelio slaptoji tarnyba
(Arthur Christmas)</t>
    <phoneticPr fontId="3" type="noConversion"/>
  </si>
  <si>
    <t>Trys muškietininkai
(The Three Musketeers 3D)</t>
    <phoneticPr fontId="3" type="noConversion"/>
  </si>
  <si>
    <t>Veronika ryžtasi mirti
(Veronika Decides to Die)</t>
  </si>
  <si>
    <t>Kriminalinė Raudonkepuraitės istorija
(Hoodwinked)</t>
  </si>
  <si>
    <t>Tik draugai
(Just Friends)</t>
  </si>
  <si>
    <t>Garsų pasaulio įrašai /
Franchise Pictures</t>
  </si>
  <si>
    <t>Ieškokit Gudručio!
(Get Smart)</t>
  </si>
  <si>
    <t>24 valandos iš moters gyvenimo
(24 Heures de la vie d'une femme / 24 Hours in the Life of a Woman)</t>
  </si>
  <si>
    <t>2 dienos Paryžiuje
(Two Days in Paris)</t>
  </si>
  <si>
    <t>Šrekas. Ilgai ir laimingai
(Shrek Forever After)</t>
  </si>
  <si>
    <t>Naujas imperatoriaus pokštas
(The Emperor's New Groove)</t>
  </si>
  <si>
    <t>Kiti
(The Others)</t>
  </si>
  <si>
    <t>5x2
(Cinq fois Deux / 5x2: Five Times Two)</t>
  </si>
  <si>
    <t>Auklėtojai
(Die Fetten jahre sind vorbei / The Edukators)</t>
  </si>
  <si>
    <t>Karys Musa
(Musa / The Warrior)</t>
  </si>
  <si>
    <t>Maksimali rizika
(Maximal Risk)</t>
  </si>
  <si>
    <t>Haris Poteris ir Azkabano kalinys
(Harry Potter and the Prisoner of Azkaban)</t>
  </si>
  <si>
    <t>Ašmenys 2
(Blade 2)</t>
  </si>
  <si>
    <t>Irina Palm
(Irina Palm)</t>
  </si>
  <si>
    <t>Karandiru
(Carandiru)</t>
  </si>
  <si>
    <t>Vargšai giminaičiai
(Бедные родственники / Poor Relatives)</t>
  </si>
  <si>
    <t>Zatura. Nuotykiai kosmose
(Zathura)</t>
  </si>
  <si>
    <t>Kvadratas
(Dodgeball: A True Underdog Story)</t>
  </si>
  <si>
    <t>Malonumų gatvė
(Rue des Plaisirs / Love Street)</t>
  </si>
  <si>
    <t>Tryliktas aukštas
(The 13th Floor)</t>
  </si>
  <si>
    <t>Garsų pasaulio įrašai /
Chronos Films</t>
  </si>
  <si>
    <t>Artūras ir Maltazaro kerštas
(Arthur et la vengeance de Maltazard / Arthur and the Revenge of Maltazard)</t>
    <phoneticPr fontId="5" type="noConversion"/>
  </si>
  <si>
    <t>Karibų piratai: pasaulio pakrašty
(Pirates of the Caribbean: At World's End)</t>
  </si>
  <si>
    <t xml:space="preserve">Garsų pasaulio įrašai </t>
  </si>
  <si>
    <t>Užsispyrėlės sutramdymas
(Ten Things I Hate About You)</t>
  </si>
  <si>
    <t>Kartą Romoje
(When in Rome)</t>
  </si>
  <si>
    <t>Alvinas ir burundukai
(Alvin and the Chipmunks)</t>
  </si>
  <si>
    <t>Kapų plėšikė Lara Kroft
(Tomb Raider)</t>
  </si>
  <si>
    <t>Stebuklingas miškas
(El Bosque Animado / The Living Forest)</t>
  </si>
  <si>
    <t>Kontaktas
(Contact)</t>
  </si>
  <si>
    <t>Marija Kalas
(Callas Forever)</t>
  </si>
  <si>
    <t>Kino pasaka</t>
    <phoneticPr fontId="0" type="noConversion"/>
  </si>
  <si>
    <t>Laiminga pabaiga
(Happy End)</t>
  </si>
  <si>
    <t>Garsų pasaulio įrašai /
Lions Gate Films</t>
  </si>
  <si>
    <t>Dogvilis
(Dogville)</t>
  </si>
  <si>
    <t>Nenugalimas
(Invictus)</t>
  </si>
  <si>
    <t>Užsispyrusi blondinė 2
(Legally Blonde 2: Red, White &amp; Blonde)</t>
  </si>
  <si>
    <t>Vienas namie 2
(Home Alone 2)</t>
  </si>
  <si>
    <t>Forum Cinemas /
WDSMPI</t>
    <phoneticPr fontId="3" type="noConversion"/>
  </si>
  <si>
    <t>Artdo biuras / Geras kinas /
Cineclick Asia</t>
  </si>
  <si>
    <t>Įsimylėjęs Šekspyras 
(Shakespeare in Love)</t>
  </si>
  <si>
    <t>Asteriksas ir Obeliksas prieš Cezarį
(Asterix et Obelix contre Cesar / Asterix and Obelix vs. Caesar)</t>
  </si>
  <si>
    <t>Gyvenama sala. Antra dalis 
(Обитаемый остров. Фильм 2 / Inhabited Island 2)</t>
  </si>
  <si>
    <t>Geišos išpažintis
(Memoirs of a Geisha)</t>
  </si>
  <si>
    <t>Gera kompanija
(In Good Company)</t>
  </si>
  <si>
    <t>Tarzanas
(Tarzan)</t>
  </si>
  <si>
    <t>Broliai
(Four Brothers)</t>
  </si>
  <si>
    <t>Mes buvome kariai
(We Were Soldiers)</t>
  </si>
  <si>
    <t>Bumeris: antra dalis
(Бумер. Фильм второй / Bummer 2: Heaven on Earth)</t>
  </si>
  <si>
    <t>Beždžionių planeta
(Planet of the Apes)</t>
  </si>
  <si>
    <t>Galvažudžiai
(Assassin(s))</t>
  </si>
  <si>
    <t>Adaptacija
(Adaptation)</t>
  </si>
  <si>
    <t>Stebuklingi batai
(Like Mike)</t>
  </si>
  <si>
    <t>Daktaras Dolitlis
(Dr. Dollitle)</t>
  </si>
  <si>
    <t>Garsų pasaulio įrašai /
MGM</t>
  </si>
  <si>
    <t>Kažkur Afrikoje
(Nirgendwo in Afrika / Nowhere in Africa)</t>
  </si>
  <si>
    <t>Filmas - žudikas
(Cut)</t>
  </si>
  <si>
    <t>Juros periodo parkas 3
(Jurassic Park 3)</t>
  </si>
  <si>
    <t>Asmens sargybinis
(The Bodyguard)</t>
  </si>
  <si>
    <t>Maverikas
(Maverick)</t>
  </si>
  <si>
    <t>Monstrų ataka
(Reign of Fire)</t>
  </si>
  <si>
    <t>Specialus seansas</t>
  </si>
  <si>
    <t>Keturios plunksnos
(The Four Feathers)</t>
  </si>
  <si>
    <t>Būk kaip titanas
(Remember the Titans)</t>
  </si>
  <si>
    <t>Žmonos ir meilužės
(Town and Country)</t>
  </si>
  <si>
    <t>Mentų šou
(Showtime)</t>
  </si>
  <si>
    <t>Norbitas
(Norbit)</t>
  </si>
  <si>
    <t>Įspėjantis pranešimas
(Minority Report)</t>
  </si>
  <si>
    <t>Lolita
(Lolita)</t>
  </si>
  <si>
    <t>Tamsos miestas
(Dark City)</t>
  </si>
  <si>
    <t>Samarietė
(Samaria / Samaritan Girl)</t>
  </si>
  <si>
    <t>Egonas ir Doncis
(Egon and Doncy)</t>
  </si>
  <si>
    <t>Lėlės
(Dolls)</t>
  </si>
  <si>
    <t>Avarija
(Crash)</t>
  </si>
  <si>
    <t>Kuprotas kalnas
(Brokeback Mountain)</t>
  </si>
  <si>
    <t>Mergina ant tilto
(La Fille sur le pont / The Girl on the Bridge)</t>
  </si>
  <si>
    <t>Mano draugas marsietis
(My Favorite Martian)</t>
  </si>
  <si>
    <t>Visa tiesa apie ryklį
(Shark Tale)</t>
  </si>
  <si>
    <t>Valgyk, melskis, mylėk
(Eat, Pray, Love)</t>
  </si>
  <si>
    <t>Pradžia
(Inception)</t>
  </si>
  <si>
    <t>Kalėdos pagal Kranksus
(Christmas with the Kranks)</t>
  </si>
  <si>
    <t>Sugrįžę iš praeities
(Blast from the Past)</t>
  </si>
  <si>
    <t>Apgultis
(The Siege)</t>
  </si>
  <si>
    <t>Katės ir šunys 2: kačių kerštas
(Cats &amp; Dogs: The Revenge of Kitty Galore)</t>
  </si>
  <si>
    <t>Iksmenai
(X-Men)</t>
  </si>
  <si>
    <t>Neištikimoji
(Unfaithful)</t>
  </si>
  <si>
    <t>Kaip atsikratyti boso?
(Horrible Bosses)</t>
    <phoneticPr fontId="3" type="noConversion"/>
  </si>
  <si>
    <t>Projektas "Bleiro ragana"
(Blair Witch Project)</t>
  </si>
  <si>
    <t>Transporteris 3
(Transporter 3)</t>
  </si>
  <si>
    <t>Sibiro kirpėjas
(Сибирский цирюльник / The Barber of Siberia)</t>
  </si>
  <si>
    <t>Žmogus-voras 3
(Spider Man 3)</t>
  </si>
  <si>
    <t>Karklų žmogus
(The Wicker Man)</t>
  </si>
  <si>
    <t>Atsisveikinimas (Laimingo žmogaus istorija)
(Farewell)</t>
  </si>
  <si>
    <t>Upė
(The River)</t>
    <phoneticPr fontId="0" type="noConversion"/>
  </si>
  <si>
    <t>5 dienų avantiūra
(5 Days Scam)</t>
    <phoneticPr fontId="3" type="noConversion"/>
  </si>
  <si>
    <t>Nykštukas nosis
(Карлик нос / Little Longnose)</t>
  </si>
  <si>
    <t>Istorijų pasakojimas
(Storytelling)</t>
  </si>
  <si>
    <t>Le Concert
(Le Concert)</t>
  </si>
  <si>
    <t>Hercogienė
(The Duchess)</t>
  </si>
  <si>
    <t>Mano geriausio draugo vestuvės
(My Best Friend's Wedding)</t>
  </si>
  <si>
    <t>Visi šalin!
(Knock Off)</t>
  </si>
  <si>
    <t>Vyriškas ping-pongas
(Balls of Fury)</t>
  </si>
  <si>
    <t>Tapatybė
(Identity)</t>
  </si>
  <si>
    <t>Vedlys
(The Pathfinder)</t>
  </si>
  <si>
    <t>Enigma
(Enigma)</t>
  </si>
  <si>
    <t>Įsikūnijimas
(Avatar)</t>
  </si>
  <si>
    <t>Doom
(Doom)</t>
  </si>
  <si>
    <t>Kur nuneša sapnai
(What Dreams May Come)</t>
  </si>
  <si>
    <t>Aleksas ir Ema
(Alex and Emma)</t>
  </si>
  <si>
    <t>Medalionas
(The Medallion)</t>
  </si>
  <si>
    <t>Pašėlę vyrukai 2
(Bad Boys 2)</t>
  </si>
  <si>
    <t>Paklydėlės širdys
(Random Hearts)</t>
  </si>
  <si>
    <t>Pasižadėjęs kitai
(The Heartbreak Kid)</t>
  </si>
  <si>
    <t>Titanikas
(Titanic)</t>
  </si>
  <si>
    <t>Kaip atsikratyti vaikinu per 10 dienų
(How to Lose a Guy in 10 Days)</t>
  </si>
  <si>
    <t>Skuba tik kvailiai
(Fools Rush In)</t>
  </si>
  <si>
    <t>Vagišiai
(Snatch)</t>
  </si>
  <si>
    <t>Dangus. Lėktuvas. Mergina
(Небо. Самолет. Девушка. / Sky. Plane. Girl)</t>
  </si>
  <si>
    <t>Akson Studio / TVP S.A./ 
Meedfilms</t>
  </si>
  <si>
    <t>Ponas Magu
(Mr. Magoo)</t>
  </si>
  <si>
    <t>Pakvaišę dėl muzikos
(Still Crazy)</t>
  </si>
  <si>
    <t>Du kileriai
(Kilerów 2-óch / Two Killers)</t>
  </si>
  <si>
    <t>Guru
(Holy Man)</t>
  </si>
  <si>
    <t>Pašėlusios kojotės
(Coyote Ugly)</t>
  </si>
  <si>
    <t>Keleiviai
(Passengers)</t>
  </si>
  <si>
    <t>Nenugalimas
(Непобедимый / Invincible)</t>
  </si>
  <si>
    <t>Pykčio regimybė
(The Upside of Anger)</t>
  </si>
  <si>
    <t>Doriano Grėjaus portretas
(Dorian Gray)</t>
    <phoneticPr fontId="7" type="noConversion"/>
  </si>
  <si>
    <t>Vėjavaikė
(Happy-Go-Lucky)</t>
  </si>
  <si>
    <t>Katakombos
(Catacombs)</t>
  </si>
  <si>
    <t>Tamsus vanduo
(Dark Water)</t>
  </si>
  <si>
    <t>Numylėtieji kaulai
(The Lovely Bones)</t>
  </si>
  <si>
    <t>Šiltas vanduo po raudonu tiltu
(Akai hashi no shita no nurui mizu / Warm Water Under Red Bridge)</t>
  </si>
  <si>
    <t>Berniukas paršiukas
(Das Sams / The Slurb)</t>
  </si>
  <si>
    <t>Planetos filmai / 
Films Distribution</t>
  </si>
  <si>
    <t>Roninas
(Ronin)</t>
  </si>
  <si>
    <t>P.S. Myliu tave
(P.S. I Love You)</t>
  </si>
  <si>
    <t>Dėžė
(The Box)</t>
    <phoneticPr fontId="4" type="noConversion"/>
  </si>
  <si>
    <t>Rekrutas
(The Recruit)</t>
  </si>
  <si>
    <t xml:space="preserve"> V - tai vendeta
(V For Vendetta ) </t>
  </si>
  <si>
    <t>Briusas Visagalis
(Bruce Almighty)</t>
  </si>
  <si>
    <t>LT studijos</t>
    <phoneticPr fontId="3" type="noConversion"/>
  </si>
  <si>
    <t>Kuoktelėję
(Wacked)</t>
    <phoneticPr fontId="5" type="noConversion"/>
  </si>
  <si>
    <t>Broliai Grimai
(The Brothers Grimm)</t>
  </si>
  <si>
    <t>Kalėdų senis 2
(Santa Clause 2)</t>
  </si>
  <si>
    <t>16 kvartalų
(16 Blocks)</t>
  </si>
  <si>
    <t>Naktis muziejuje
(Night at the Museum)</t>
  </si>
  <si>
    <t>Berniuko Rykliuko ir Lavos mergaitės nuotykiai trimatėje erdvėje
(The Adventures of Shark Boy &amp; Lava Girl in 3-D)</t>
  </si>
  <si>
    <t>Kovos laukas: Žemė
(Battlefield: Earth)</t>
  </si>
  <si>
    <t>Hitmanas
(Hitman)</t>
  </si>
  <si>
    <t>Aukštyn kojom
(Bringing Down the House)</t>
  </si>
  <si>
    <t>Lenktynininkas
(Driven)</t>
  </si>
  <si>
    <t>Ji ir Jos vyrai
(Shopgirl)</t>
  </si>
  <si>
    <t>Forum Cinemas /
Buena Vista</t>
  </si>
  <si>
    <t>Jackass
(Jackass)</t>
  </si>
  <si>
    <t>Jei tai būtų tiesa
(Just Like Heaven)</t>
  </si>
  <si>
    <t>Legenda apie Zoro
(The Legend of Zorro)</t>
  </si>
  <si>
    <t>Garsų pasaulio įrašai /
Gaumont</t>
  </si>
  <si>
    <t>Kosminiai erdvėlaiviai
(Thunderbirds)</t>
  </si>
  <si>
    <t>Kino projektai</t>
  </si>
  <si>
    <t>Prodiuseriai
(The Producers)</t>
  </si>
  <si>
    <t>Planetos filmai /
Thinkfilm Company</t>
  </si>
  <si>
    <t>Hazardo ketvertukas
(Dukes of Hazzard)</t>
  </si>
  <si>
    <t>Terminalas
(The Terminal)</t>
  </si>
  <si>
    <t>Raktas
(The Skeleton Key)</t>
  </si>
  <si>
    <t>Amitvilio košmaras
(Amityville Horror)</t>
  </si>
  <si>
    <t>Ko nori mergina
(What a Girl Wants)</t>
  </si>
  <si>
    <t xml:space="preserve">Naujosios eros žmogus
(Biccentenial Man) </t>
  </si>
  <si>
    <t>Bilis Eliotas
(Billy Elliot)</t>
  </si>
  <si>
    <t>Favoritas
(Seabiscuit)</t>
  </si>
  <si>
    <t>Vilniaus Getas
(Ghetto)</t>
  </si>
  <si>
    <t>Viki Kristina Barselona
(Vicky Cristina Barcelona)</t>
  </si>
  <si>
    <t>Aš esu legenda
(I Am Legend)</t>
  </si>
  <si>
    <t>Velniška mergiotė
(Evil Woman / Saving Silverman)</t>
  </si>
  <si>
    <t>Nusikaltėlis kūdikio veidu
(Little Man)</t>
  </si>
  <si>
    <t>Ištrintas gyvenimas
(The Forgotten)</t>
  </si>
  <si>
    <t>Kino pasaka</t>
    <phoneticPr fontId="3" type="noConversion"/>
  </si>
  <si>
    <t>Skraidantys durklai
(Shi mian mai fu / House of Flying Daggers)</t>
  </si>
  <si>
    <t>Stiklo namai
(Glass House)</t>
  </si>
  <si>
    <t>28 dienos po
(28 Days Later)</t>
  </si>
  <si>
    <t>Keršto valanda
(Walking Tall)</t>
  </si>
  <si>
    <t>Forum Cinemas /
20th Century Fox</t>
    <phoneticPr fontId="3" type="noConversion"/>
  </si>
  <si>
    <t>Ar begali būti blogiau?
(What's the Worst That Could Happen?)</t>
  </si>
  <si>
    <t>8 pasimatymai
(8 Citas / 8 Dates)</t>
    <phoneticPr fontId="5" type="noConversion"/>
  </si>
  <si>
    <t>Paslėptas lobis
(Tian mai chuan qi / The Touch)</t>
  </si>
  <si>
    <t>Paršelio filmas
(The Piglet's Big Movie)</t>
  </si>
  <si>
    <t>Žuviukas Nemo
(Finding Nemo)</t>
  </si>
  <si>
    <t>Purpurinės upės 2: Apokalipsės angelai (Les rivieres pourpres II - Les anges de l'apocalypse / The Crimson Rivers 2: Angels of the Apocalypse)</t>
  </si>
  <si>
    <t>Slaptieji agentai
(Spy Bound)</t>
  </si>
  <si>
    <t>Vis tiek nebūsiu tavo
(I Could Never Be Your Woman)</t>
  </si>
  <si>
    <t>Beprotiškas miestas
(Mad City)</t>
  </si>
  <si>
    <t>Šeštasis pojūtis
(The Sixth Sense)</t>
  </si>
  <si>
    <t>40-ties ir vis dar skaistus
(The 40 Year Old Virgin)</t>
  </si>
  <si>
    <t>Sugrįžimas
(Volver / To Return)</t>
  </si>
  <si>
    <t>Nevykėlių mokykla
(School for Scoundrels)</t>
  </si>
  <si>
    <t>Rimtas vyrukas
(A Serious Man)</t>
  </si>
  <si>
    <t>Monstrų puota
(Monster's Ball)</t>
  </si>
  <si>
    <t>VIDAUS IMPERIJA
(INLAND EMPIRE)</t>
  </si>
  <si>
    <t>Anapus tvoros
(Over the Hedge)</t>
  </si>
  <si>
    <t>Lietuvos kinas</t>
  </si>
  <si>
    <t>Aš - ne blogesnė
(In Her Shoes)</t>
  </si>
  <si>
    <t>Aš - šnipas
(I Spy)</t>
  </si>
  <si>
    <t>Arčiau
(Closer)</t>
  </si>
  <si>
    <t>Universalus karys: sugrįžimas
(Universal Soldier: The Return)</t>
  </si>
  <si>
    <t>Lenktynės
(Le Raid / The Race)</t>
  </si>
  <si>
    <t>Pirmasis riteris
(First Knight)</t>
  </si>
  <si>
    <t>Piko valanda 3
(Rush Hour 3)</t>
  </si>
  <si>
    <t>Rytai yra Rytai
(East Is East)</t>
  </si>
  <si>
    <t>Ledynmetis
(Ice Age)</t>
  </si>
  <si>
    <t>Pjūklas 3
(Saw III)</t>
  </si>
  <si>
    <t>Kung fu
(Gong fu / Kung Fu Hustle)</t>
  </si>
  <si>
    <t>Nėra ką prarasti
(Nothing to Lose)</t>
  </si>
  <si>
    <t>Džeris Magvairas
(Jerry Maguire)</t>
  </si>
  <si>
    <t>Porininkai
(Double Team)</t>
  </si>
  <si>
    <t>Premier Pictures</t>
  </si>
  <si>
    <t>Kolekcionierė
(The Collectress)</t>
  </si>
  <si>
    <t>Tinklas
(The Net)</t>
  </si>
  <si>
    <t>51-oji valstija
(51st State)</t>
  </si>
  <si>
    <t>Perl Harboras
(Pearl Harbor)</t>
  </si>
  <si>
    <t>Džanis ir Džonis
(Janis et John / Janis and John)</t>
  </si>
  <si>
    <t>Malholando kelias
(Mulholland Drive)</t>
  </si>
  <si>
    <t>Smulkus nusikaltimas
(Small Crime)</t>
  </si>
  <si>
    <t>Ugnimi ir kalaviju
(Ogniem i miechem / With Fire and Sword)</t>
  </si>
  <si>
    <t>Pasaulio centras
(The Center of the World)</t>
  </si>
  <si>
    <t>Ir kalnai turi akis 2
(The Hills Have Eyes 2)</t>
  </si>
  <si>
    <t>Bekraštė istorija
(The Fall)</t>
  </si>
  <si>
    <t>Prarastasis
(Cast Away)</t>
  </si>
  <si>
    <t>Volisas ir Gromitas: kiškiolakio prakeiksmas
(Wallace &amp; Gromit: The Curse of the Were-Rabbit)</t>
    <phoneticPr fontId="3" type="noConversion"/>
  </si>
  <si>
    <t>Keliamieji metai
(Leap Year)</t>
  </si>
  <si>
    <t>Šmėklos
(The Haunting)</t>
  </si>
  <si>
    <t>Princesės dienoraštis 2: karališkosios sužadėtuvės
(The Princess Diaries 2: Royal Engagement)</t>
  </si>
  <si>
    <t>Stigmos
(Stigmata)</t>
  </si>
  <si>
    <t>Mumija
(The Mummy)</t>
  </si>
  <si>
    <t>Nemirtingieji
(Immortel (ad vitam) / Immortal (Ad Vitam))</t>
  </si>
  <si>
    <t>Keturkojis hercogas
(The Duke)</t>
  </si>
  <si>
    <t>Bukas ir dar bukesnis. Kai Haris sutiko Loidą
(Dumb and Dumberer. When Harry Met Lloyd)</t>
  </si>
  <si>
    <t>Tamsa
(The Dark)</t>
  </si>
  <si>
    <t>Nakties įkaitas
(Collateral)</t>
  </si>
  <si>
    <t>Misija: vestuvės
(The In-Laws)</t>
  </si>
  <si>
    <t>Brangioji Vendi
(Dear Wendy)</t>
  </si>
  <si>
    <t>Likimo ironija, arba laimingų Naujų!
(Ирония судьбы, или С новым счастьем! / The Irony of Fate. Sequel)</t>
  </si>
  <si>
    <t>Aukšti kulniukai, žemas lygis
(High Heels, Low Lifes)</t>
  </si>
  <si>
    <t>Artūras ir Minimukai
(Arthur et les Minimoys / Arthur and the Minimoys)</t>
  </si>
  <si>
    <t>Miestas prie jūros
(City by the Sea)</t>
  </si>
  <si>
    <t>Šuns kailyje
(The Shaggy Dog )</t>
  </si>
  <si>
    <t>Namas ant vaiduoklių kalvos
(House on Haunted Hill)</t>
  </si>
  <si>
    <t>Kapų plėšikė Lara Kroft: gyvybės lopšys
(Tomb Raider: Cradle of Life)</t>
  </si>
  <si>
    <t>Karšta pupytė
(Hot Chick)</t>
  </si>
  <si>
    <t>Nužudyti Bilą
(Kill Bill)</t>
  </si>
  <si>
    <t>25 valanda
(25th Hour)</t>
  </si>
  <si>
    <t>Pavogtas grožis
(Stealing Beauty)</t>
  </si>
  <si>
    <t>Kerštas
(Collateral Damage)</t>
  </si>
  <si>
    <t>Lemties ženklas 666
(Omen 666)</t>
  </si>
  <si>
    <t>Tigras ir sniegas
(La Tigre e la neve / The Tiger and the Snow)</t>
  </si>
  <si>
    <t>Septyni kardai
(Chat gim / Seven Swords)</t>
  </si>
  <si>
    <t>Gelbėtojas
(The Guardian)</t>
  </si>
  <si>
    <t>Jaunos ir karštos
(Bring It On)</t>
  </si>
  <si>
    <t>Žmogžudystė.Lt
(.com for Murder)</t>
  </si>
  <si>
    <t>Festivaliniai seansai</t>
  </si>
  <si>
    <t>Ledinė kompanija
(Ice Harvest)</t>
  </si>
  <si>
    <t>Žalioji mylia
(The Green Mile)</t>
  </si>
  <si>
    <t>Banditės
(Bandidas)</t>
  </si>
  <si>
    <t>Vyras už pinigus 2: žigolo Europoje
(Deuce Bigalow: European Gigolo)</t>
  </si>
  <si>
    <t>Apgavikai
(Matchstick Men)</t>
  </si>
  <si>
    <t>Ekstremalūs žudikai
(San Ging Chaat Goo Si / New Police Story)</t>
  </si>
  <si>
    <t>Kloja
(Chloe)</t>
  </si>
  <si>
    <t>Baseinas
(Swimming Pool)</t>
  </si>
  <si>
    <t>Mišelis Valjanas: ištroškę greičio
(Michel Vaillant)</t>
  </si>
  <si>
    <t>Paskutinis haremas
(Harem Suare)</t>
  </si>
  <si>
    <t>Kontroliuojamos ribos
(The Limits of Control)</t>
    <phoneticPr fontId="7" type="noConversion"/>
  </si>
  <si>
    <t>Simarono žirgas
(Spirit: Stallion of the Cimarron)</t>
  </si>
  <si>
    <t>Tylusis amerikietis
(The Quiet American)</t>
  </si>
  <si>
    <t>Ieškantys laimės
The Pursuit of Happyness)</t>
  </si>
  <si>
    <t>Galutinis tikslas 5
(Final Destination 5)</t>
    <phoneticPr fontId="3" type="noConversion"/>
  </si>
  <si>
    <t>Praradęs atmintį
(Novo)</t>
  </si>
  <si>
    <t>Despero nuotykiai
(The Tale of Despereaux)</t>
  </si>
  <si>
    <t>Ties jausmų riba
(Walk the Line)</t>
  </si>
  <si>
    <t>Nepasotinamieji
(Ненасытные / The Insatiables)</t>
  </si>
  <si>
    <t>Išvesk mane iš proto 
(Drive Me Crazy)</t>
  </si>
  <si>
    <t>Desperado
(Desperado)</t>
  </si>
  <si>
    <t>Forum Cinemas /
The Match Factory / Maywin</t>
  </si>
  <si>
    <t>Speed Racer
(Speed Racer)</t>
  </si>
  <si>
    <t>Migruojantys paukščiai
(Le Peuple migrateur / Travelling Birds)</t>
  </si>
  <si>
    <t>Glorija
(Gloria)</t>
  </si>
  <si>
    <t>Jackass 2
(Jackass Number Two)</t>
  </si>
  <si>
    <t>Moljeras: teprasideda komedija
(Moliere)</t>
  </si>
  <si>
    <t>Nuostabus protas
(A Beautiful Mind)</t>
  </si>
  <si>
    <t>Zoolanderis
(Zoolander)</t>
  </si>
  <si>
    <t>Forum Cinemas</t>
  </si>
  <si>
    <t xml:space="preserve">Faktotumas
(Factotum) </t>
  </si>
  <si>
    <t>2012</t>
  </si>
  <si>
    <t>Psichoanalitikas
(Shrink)</t>
  </si>
  <si>
    <t>Naujasis pasaulis
(Nuovomondo)</t>
  </si>
  <si>
    <t>Fralita Films</t>
  </si>
  <si>
    <t>Kita veidrodžio pusė
(Mirror Has Two Faces)</t>
  </si>
  <si>
    <t>Myli, nemyli
(A la folie... pas du tout / He Loves Me, He Loves Me Not)</t>
  </si>
  <si>
    <t>Mano svajonių Afrika 
(I Dreamed of Africa)</t>
  </si>
  <si>
    <t>Nakvynės namai. Antra dalis
(Hostel: Part II)</t>
  </si>
  <si>
    <t>Arklių užkalbėtojas
(The Horse Whisperer)</t>
  </si>
  <si>
    <t>Inspektorius Gudrutis
(Inspector Gadget)</t>
  </si>
  <si>
    <t>Niekieno žemė
(No Man's Land)</t>
  </si>
  <si>
    <t>Dievų miškas
(Forrest of the Gods)</t>
  </si>
  <si>
    <t>Neįtikėtinos Lemoni Sniketo istorijos
(Lemony Snicket's A Series of Unfortunate Events)</t>
  </si>
  <si>
    <t>Niekados šalies beieškant
(Finding Neverland)</t>
  </si>
  <si>
    <t>Pano labirintai
(El Laberinto del Fauno / Pan's Labyrinth)</t>
  </si>
  <si>
    <t>Kaulų kolekcionierius
(The Bone Collector)</t>
  </si>
  <si>
    <t>Nešantys žinią
(The Messengers)</t>
  </si>
  <si>
    <t>28 dienos
(28 Days)</t>
  </si>
  <si>
    <t>Švilpiko diena
(Groundhog Day)</t>
  </si>
  <si>
    <t>Planketas ir Makleinas
(Plunkett and MacCleane)</t>
  </si>
  <si>
    <t>Pjūklas 2
(Saw 2)</t>
  </si>
  <si>
    <t>Nuo pasaulio stogo
(33 Minutes with Tibet)</t>
    <phoneticPr fontId="0" type="noConversion"/>
  </si>
  <si>
    <t>A Propos</t>
    <phoneticPr fontId="4" type="noConversion"/>
  </si>
  <si>
    <t>Kino pasaka</t>
    <phoneticPr fontId="3" type="noConversion"/>
  </si>
  <si>
    <t>Partneriai mirti
(War / Rogue)</t>
  </si>
  <si>
    <t>Žvaigždžių kelias
(Star Trek)</t>
  </si>
  <si>
    <t>Gomora
(Gomorra)</t>
  </si>
  <si>
    <t>Popiežė Joana
(Pope Joan)</t>
  </si>
  <si>
    <t>Ugnikalnis
(Volcano)</t>
  </si>
  <si>
    <t>Tristanas ir Izolda
(Tristan &amp; Isolde)</t>
  </si>
  <si>
    <t>Kietas tėtušis
(Big Daddy)</t>
  </si>
  <si>
    <t>Myliu Tave, Filipai Morisai!
(I Love You Phillip Morris)</t>
  </si>
  <si>
    <t>Vilties riteris
(Sidekicks)</t>
  </si>
  <si>
    <t>Žvaigždžių karai: epizodas V - imperija kontratakuoja
(Star Wars: Episode V - Empire Strikes Back)</t>
  </si>
  <si>
    <t>Abejonė
(Doubt)</t>
  </si>
  <si>
    <t>Supermenas: sugrįžimas
(Superman Returns)</t>
  </si>
  <si>
    <t xml:space="preserve">Van Vailderio vakarėlis
(Van Vilder: Party Liaison) </t>
  </si>
  <si>
    <t>102 Dalmatinai
(102 Dalmatians)</t>
  </si>
  <si>
    <t>Amfiteatro filmai /
Buena Vista</t>
  </si>
  <si>
    <t>Kryžkelė
(Crossroads)</t>
  </si>
  <si>
    <t>Svajonių traukinys
(The Polar Express)</t>
  </si>
  <si>
    <t>Sveika, sužadėtine!
(The Family Stone)</t>
  </si>
  <si>
    <t>Madagaskaras
(Madagascar)</t>
  </si>
  <si>
    <t>Jūros balsas
(Son de mar / The Sound of Sea)</t>
  </si>
  <si>
    <t>Tamsos pakraštys
(Edge of Darkness)</t>
  </si>
  <si>
    <t>Įkaitas
(Proof of Life)</t>
  </si>
  <si>
    <t>Išbandymų diena
(Training Day)</t>
  </si>
  <si>
    <t>Princesės dienoraštis
(The Princess Diaries)</t>
  </si>
  <si>
    <t>Džonui Takeriui - mirtis!
(John Tucker Must Die)</t>
  </si>
  <si>
    <t>Narkotikų kelias
(Traffic)</t>
  </si>
  <si>
    <t>Auksinė praraja
(Velvet Goldmine)</t>
  </si>
  <si>
    <t>Negyvėlis
(Deadman)</t>
  </si>
  <si>
    <t>Laimingas skaičius… kitas
(Lucky Number Slevin)</t>
  </si>
  <si>
    <t>Alfis
(Alfie)</t>
  </si>
  <si>
    <t>Saldžios nuodėmės
(Sugar and Spice)</t>
  </si>
  <si>
    <t>Kava ir cigaretės
(Coffee and Cigarettes)</t>
  </si>
  <si>
    <t>Choristai
(Les Choristes / The Chorus)</t>
  </si>
  <si>
    <t>Bombos filmai /
Senator Film</t>
  </si>
  <si>
    <t>Zatoiči
(Zatoichi / The Blind Swordsman: Zatoichi)</t>
  </si>
  <si>
    <t>Amžinai jaunas
(Forever Young)</t>
  </si>
  <si>
    <t>Mergina vaikino kelnėse
(She's the Man)</t>
  </si>
  <si>
    <t>Visa griaunantis
(Demolition Man)</t>
  </si>
  <si>
    <t>Aš visada norėjau būti gangsteriu
(J'ai toujours reve d'etre un gangster / I Always Wanted to be a Gangster)</t>
  </si>
  <si>
    <t>Šokis hip-hopo ritmu. Gatvės
(Step Up 2 the Streets)</t>
  </si>
  <si>
    <t>Dogma
(Dogma)</t>
  </si>
  <si>
    <t>Tegul kalba ginklai
(The Way of the Gun)</t>
  </si>
  <si>
    <t>Amerikietiška svajonė
(American Dreamz)</t>
  </si>
  <si>
    <t>Piteris Penas Niekados šalyje
(Peter Pan in Neverland)</t>
  </si>
  <si>
    <t>Lilija amžinai
(Lilja 4-ever)</t>
  </si>
  <si>
    <t>Meilės laukimas
(Fa yeung nin wa / In the Mood of Love)</t>
  </si>
  <si>
    <t>Brolis lokys
(Brother Bear)</t>
  </si>
  <si>
    <t>Zebriukas Dryžius
(Racing Stripes)</t>
  </si>
  <si>
    <t>Išrinktųjų medžioklė 
(Push)</t>
  </si>
  <si>
    <t>Meilė choleros metu
(Love in the Time of Cholera)</t>
  </si>
  <si>
    <t>LT studijos</t>
    <phoneticPr fontId="3" type="noConversion"/>
  </si>
  <si>
    <t>Kazanova
(Casanova)</t>
  </si>
  <si>
    <t>Teroro planeta
(Planet Terror)</t>
  </si>
  <si>
    <t>Dar nebučiuota
(Never Been Kissed)</t>
  </si>
  <si>
    <t>2009.02.27</t>
  </si>
  <si>
    <t>Merginų kailyje
(Sorority Boys)</t>
  </si>
  <si>
    <t>Muzika ir žodžiai
(Music and Lyrics)</t>
  </si>
  <si>
    <t>Rokio ir Bulvinklio nuotykiai
(The Adventures of Rocky and Bullwinkle)</t>
  </si>
  <si>
    <t>Meilužiai
(One Night Stand)</t>
  </si>
  <si>
    <t>O dabar … ponios ir ponai
(And now … Ladies and Gentlemen)</t>
  </si>
  <si>
    <t>Prakeiktas telefonas
(Hanging Up)</t>
  </si>
  <si>
    <t>Pagauk, jei gali
(Catch Me If You Can)</t>
  </si>
  <si>
    <t>Zoro kaukė
(The Mask of Zorro)</t>
  </si>
  <si>
    <t>Pulsas
(Pulse)</t>
  </si>
  <si>
    <t>Peliukas Stiuartas Litlis
(Stuart Little)</t>
  </si>
  <si>
    <t>Žana D'Ark
(Joan of Arc)</t>
  </si>
  <si>
    <t>Sidro namų taisyklės
(Cider House Rules)</t>
  </si>
  <si>
    <t>Korumpuotasis
(The Corruptor)</t>
  </si>
  <si>
    <t>Viščiukų maištas
(Chicken Run)</t>
  </si>
  <si>
    <t>Esminis instinktas 2
(Basic Instinct 2)</t>
  </si>
  <si>
    <t>Bridžitos Džouns dienoraštis
(Bridget Jones Diary)</t>
  </si>
  <si>
    <t>Egzorcistas: pradžia
(Exorcist: The Beginning)</t>
  </si>
  <si>
    <t>Poniutė kaime 
(New in Town)</t>
  </si>
  <si>
    <t>Planetos filmai</t>
    <phoneticPr fontId="3" type="noConversion"/>
  </si>
  <si>
    <t>Kvepalai. Vieno žudiko istorija
(Perfume: The Story of a Murderer)</t>
  </si>
  <si>
    <t>Kelionė per Lietuvą</t>
  </si>
  <si>
    <t>Tomo Krauno afera
(Thomas Crown Affair)</t>
  </si>
  <si>
    <t>Trumeno šou
(The Truman Show)</t>
  </si>
  <si>
    <t>Ana ir karalius
(Anna and the King)</t>
  </si>
  <si>
    <t>Įkvėpimas žudyti
(Домовой / The Ghost)</t>
  </si>
  <si>
    <t>Nužudyti Bilą. 2 dalis
(Kill Bill: Vol. 2)</t>
  </si>
  <si>
    <t>Žemės branduolys
(The Core)</t>
  </si>
  <si>
    <t>Forum Cinemas /
Beta Cinema / Seansas</t>
  </si>
  <si>
    <t>Širdžių ėdikės
(Heartbreakers)</t>
  </si>
  <si>
    <t>Edith Piaf. Rožinis gyvenimas
(La Vie en Rose / La Mome)</t>
  </si>
  <si>
    <t>Už priešo linijos
(Behind Enemy Lines)</t>
  </si>
  <si>
    <t>Klik! Arba gyvenimas pagreitintai
(Click)</t>
  </si>
  <si>
    <t>King Kongas
(King Kong)</t>
  </si>
  <si>
    <t>Kitas pasaulis. Evoliucija
(Underworld: Evolution)</t>
  </si>
  <si>
    <t>Pabėgusi nuotaka
(Runaway Bride)</t>
  </si>
  <si>
    <t>13-osios nuovados apgultis
(Assault on Precinct 13)</t>
  </si>
  <si>
    <t>28 savaitės po
(28 weeks Later)</t>
  </si>
  <si>
    <t>Užkerėtoji
(Enchanted)</t>
  </si>
  <si>
    <t>Švytinti žvaigždė
(Bright Star)</t>
  </si>
  <si>
    <t>Svečiai
(Les Visiteurs / The Visitors)</t>
  </si>
  <si>
    <t>Intymumas
(Intimacy)</t>
  </si>
  <si>
    <t>Mažylis mieste
(Babe: Pig in the City)</t>
  </si>
  <si>
    <t>Belaukiant Eriko
(Looking for Eric)</t>
  </si>
  <si>
    <t>Nuotykiai su Diku ir Džeine
(Fun with Dick and Jane)</t>
  </si>
  <si>
    <t>Žiedų valdovas
(The Lord of the Rings: The Fellowship of the Ring)</t>
  </si>
  <si>
    <t>Ramblio filmukas. Mikės Pūkuotuko nuotykiai tęsiasi!
(Pooh's Heffalump Movie)</t>
  </si>
  <si>
    <t>Vorai
(Eight Legged Freaks)</t>
  </si>
  <si>
    <t>Kovos klubas
(Fight Club)</t>
  </si>
  <si>
    <t>Netikėta sėkmė
(The Big Hit)</t>
  </si>
  <si>
    <t>Džonis Mnemonikas
(Johnny Mnemonic)</t>
  </si>
  <si>
    <t>Karibų piratai: "Juodojo perlo" užkeikimas
(Pirates of the Carribean: The Curse of the Black Pearl)</t>
  </si>
  <si>
    <t>Bevardis
(Ying xiong / Hero)</t>
  </si>
  <si>
    <t>Tigriuko filmas
(The Tigger Movie: Pooh)</t>
  </si>
  <si>
    <t>Narsioji širdis
(Braveheart)</t>
  </si>
  <si>
    <t>Narsa mūšyje
(Courage Under Fire)</t>
  </si>
  <si>
    <t>Bloga kompanija
(Bad Company)</t>
  </si>
  <si>
    <t>Šėtoniškas sandėris 
(Bedazzled)</t>
  </si>
  <si>
    <t>Drakono kalnas
(La Colina del Dragon / Dragon Hill)</t>
  </si>
  <si>
    <t>Maskva
(Moskva / Moscow)</t>
  </si>
  <si>
    <t>Šnipų vaikučiai 3: žaidimo pabaiga
(Spy Kids 3-D: Game Over)</t>
  </si>
  <si>
    <t>Uraganas
(The Hurricane)</t>
  </si>
  <si>
    <t>Naikinant angelus
(Exterminating Angels)</t>
  </si>
  <si>
    <t>Idiotai
(Idioterne / The Idiots)</t>
  </si>
  <si>
    <t>Studija "A PROPOS"</t>
  </si>
  <si>
    <t>Transformeriai: nugalėtųjų kerštas
(Transformers: Revenge of the Fallen)</t>
  </si>
  <si>
    <t>11 beprotiškų užduočių
(11 Comendements / The 11 Commandments)</t>
  </si>
  <si>
    <t>Mielas miestelis
(Pleasantville)</t>
  </si>
  <si>
    <t>Bombos filmai /
Dimension Films</t>
  </si>
  <si>
    <t>57-asis keleivis
(Passenger 57)</t>
  </si>
  <si>
    <t>Panikos kambarys
(Panic Room)</t>
  </si>
  <si>
    <t>Piko valanda 2
(Rush Hour 2)</t>
  </si>
  <si>
    <t>Mano sesers globėjas
(My Sister‘s Keeper)</t>
  </si>
  <si>
    <t>Žakas Merinas: mirties instinktas
(L'Instinct de mort / Public Enemy Number One (Part 1))</t>
  </si>
  <si>
    <t>Meedfilms</t>
  </si>
  <si>
    <t>Baimė ir neapykanta Las Vegase
(Fear and Loathing in Las Vegas)</t>
  </si>
  <si>
    <t>Suvilioti nepažįstamąjį
(Perfect Stranger)</t>
  </si>
  <si>
    <t>Vasarvidžio nakties sapnas
(Midsummer's Night Dream)</t>
  </si>
  <si>
    <t>Trečiojo reicho žlugimas
(Der Untergang / Downfall)</t>
  </si>
  <si>
    <t>Pepė Ilgakojinė
(Pippi Longstocking)</t>
  </si>
  <si>
    <t>Piter FM
(Питер FM / Piter FM)</t>
  </si>
  <si>
    <t>Viena meilė milijonui
(Одна любовь на миллион / One Love for Million)</t>
  </si>
  <si>
    <t>Karštas kubilas - laiko mašina
(Hot Tub Time Machine)</t>
  </si>
  <si>
    <t>Smart Way Systems</t>
  </si>
  <si>
    <t>Tomo Donelos studija</t>
  </si>
  <si>
    <t>Delta
(Delta)</t>
  </si>
  <si>
    <t>Atsitiktinumai
(Involuntary / De Ofrivilliga)</t>
  </si>
  <si>
    <t>Scanorama</t>
  </si>
  <si>
    <t>Tarp dviejų mylimųjų
(Two Lovers)</t>
  </si>
  <si>
    <t>2009.11.06</t>
  </si>
  <si>
    <t>Dekameronas: skaistuolių teritorija
(Virgin Territory)</t>
  </si>
  <si>
    <t>2009.12.25</t>
  </si>
  <si>
    <t>Keista Bendžamino Batono istorija
(The Curious Case of Benjamin Button)</t>
  </si>
  <si>
    <t>Netark nė žodžio
(Don't Say a Word)</t>
  </si>
  <si>
    <t>Slibinas Goriničius ir Dobrinia Nikitičius
(Dobrynya Nikitich i Zmey Gorynych)</t>
  </si>
  <si>
    <t>Sachara
(Sahara)</t>
  </si>
  <si>
    <t>Milijonas šventinių lempučių
(Deck the Halls)</t>
  </si>
  <si>
    <t>Artdo biuras / Geras kinas /
Celluloid Dreams</t>
  </si>
  <si>
    <t>Kino teatras "Lietuva"</t>
  </si>
  <si>
    <t>Šaftas
(Shaft)</t>
  </si>
  <si>
    <t>2046
(2046)</t>
  </si>
  <si>
    <t>Legionierius
(Legionnaire)</t>
  </si>
  <si>
    <t>Garsų pasaulio įrašai /
Nimbus Films</t>
  </si>
  <si>
    <t>Kalnietis: žaidimo pabaiga
(Highlander: Endgame)</t>
  </si>
  <si>
    <t>Emilės Rouz egzorcizmas
(The Exorcism of Emily Rose)</t>
  </si>
  <si>
    <t>Gyvenama sala. Pirma dalis
(Обитаемый остров. Фильм 1 / Inhabited Island)</t>
  </si>
  <si>
    <t>Garsų pasaulio įrašai /
Intermedia Films</t>
  </si>
  <si>
    <t>Mafija
(Mafia!)</t>
  </si>
  <si>
    <t>Pasiklydę kosmose
(Lost in Space)</t>
  </si>
  <si>
    <t>Aštuoni milimetrai
(8 mm: Eight Millimeter)</t>
  </si>
  <si>
    <t>Garsų pasaulio įrašai /
Palm Pictures</t>
  </si>
  <si>
    <t>Žiedų valdovas: karaliaus sugrįžimas
(The Lord of the Rings: The Return of the King)</t>
  </si>
  <si>
    <t>Frostas prieš Nixoną
(Frost/Nixon)</t>
  </si>
  <si>
    <t>Blogasis Santa
(Bad Santa)</t>
  </si>
  <si>
    <t>Angelai ir demonai
(Angels &amp; Demons)</t>
  </si>
  <si>
    <t>Vaikinai neverkia
(Boys Don't Cry)</t>
  </si>
  <si>
    <t>Tremora</t>
    <phoneticPr fontId="3" type="noConversion"/>
  </si>
  <si>
    <t>Forum Cinemas /
Kinemos grupė / Gemini Films</t>
  </si>
  <si>
    <t>Sirijana
(Syriana)</t>
  </si>
  <si>
    <t>Kaip prisijaukinti slibiną
(How to Train Your Dragon)</t>
  </si>
  <si>
    <t>Stebėtojų lyga
(Watchmen)</t>
  </si>
  <si>
    <t>Forum Cinemas /
MRP Matila Rohr Productions Oy</t>
  </si>
  <si>
    <t>Purvini šokiai: Havanos naktys
(Dirty Dancing: Havana Nights)</t>
  </si>
  <si>
    <t>Staiga trisdešimties
(13 Going on 30)</t>
  </si>
  <si>
    <t>Klystkeliai
(Sideways)</t>
  </si>
  <si>
    <t>Garbė režisieriui!
(Kantoku - Banzai! / Glory to the Fimmaker!)</t>
  </si>
  <si>
    <t>Vėžliukai nindzės
(Teenage Mutant Ninja Turtles)</t>
  </si>
  <si>
    <t>Pjūklas IV
(Saw IV)</t>
  </si>
  <si>
    <t>Blanša
(Blanche)</t>
  </si>
  <si>
    <t>Matrica. Perkrauta
(The Matrix Reloaded)</t>
  </si>
  <si>
    <t>Garfildas
(Garfield)</t>
  </si>
  <si>
    <t>Velniop tą darbą
(Office Space)</t>
  </si>
  <si>
    <t>Ten kur svajonės nuves
(Anywhere But Here)</t>
  </si>
  <si>
    <t>Aš taip pat
(Yo, tambien / Me Too)</t>
  </si>
  <si>
    <t>Forum Cinemas /
Studija 2</t>
  </si>
  <si>
    <t>Duburys
(Vortex)</t>
  </si>
  <si>
    <t>Žaidėjas
(Gamer)</t>
  </si>
  <si>
    <t>Myliu tave, žmogau
(I Love You Man)</t>
  </si>
  <si>
    <t>Gran Torino
(Gran Torino)</t>
  </si>
  <si>
    <t>2009.08.07</t>
  </si>
  <si>
    <t>Pragaras Konektikute
(The Haunting in Connecticut)</t>
  </si>
  <si>
    <t>Tapti žvaigžde
(Fame)</t>
  </si>
  <si>
    <t>Griausmingieji Čarlio angelai
(Charlies Angels: Full Throttle)</t>
  </si>
  <si>
    <t>Bendra saugumo zona
(Gongdong gyeongbi guyeok JSA / Joint Security Area)</t>
  </si>
  <si>
    <t>Ateiviai 2 
(Les Visiteurs 2: Couloirs du temps / The Visitors II: The Corridors of Time)</t>
  </si>
  <si>
    <t>Rėjus
(Ray)</t>
  </si>
  <si>
    <t>Itališkas apiplėšimas
(The Italian Job)</t>
  </si>
  <si>
    <t>Egipto princas
(The Prince of Egypt)</t>
  </si>
  <si>
    <t>Bėgti nuo mirties
(Bringing Out the Dead)</t>
  </si>
  <si>
    <t>Devyni jardai
(The Whole Nine Yards)</t>
  </si>
  <si>
    <t xml:space="preserve">Svetimas: prisikėlimas
(Alien: Resurrection) </t>
  </si>
  <si>
    <t>Vienas namie 3
(Home Alone 3)</t>
  </si>
  <si>
    <t>Interstela 5555
(Interstella 5555: The 5tory of the 5ecret 5tar 5ystem)</t>
  </si>
  <si>
    <t>Ledynmetis 2
(Ice Age: The Meltdown)</t>
  </si>
  <si>
    <t>Septyni
(Se7en)</t>
  </si>
  <si>
    <t>Forum Cinemas /
Fox Searchlight</t>
  </si>
  <si>
    <t>Rugpjūčio šventė
(Pranzo di Ferragosto)</t>
  </si>
  <si>
    <t>Žvaigždžių karai: Klonų karai
(Star Wars: The Clone Wars)</t>
  </si>
  <si>
    <t>Užburtoji Ela
(Ella Enchanted)</t>
  </si>
  <si>
    <t>Šeši / Devyni
(Ruang talok 69 / 6ixty Nin9)</t>
  </si>
  <si>
    <t>Viskas įskaičiuota
(Couples Retreat)</t>
  </si>
  <si>
    <t>Koralaina ir slaptas pasaulis 3D
(Coraline 3D)</t>
  </si>
  <si>
    <t>Penktadienis 13-oji
(Friday the 13th)</t>
  </si>
  <si>
    <t>Likvidatorius
(Blade Runner)</t>
  </si>
  <si>
    <t>Liusė renkasi
(I'm With Lucy)</t>
  </si>
  <si>
    <t>Absoliutus blogis
(Resident Evil)</t>
  </si>
  <si>
    <t>Kietas karštas bičas 2
(Harte Jungs 2 / More Ants in the Pants)</t>
  </si>
  <si>
    <t>Kaip pavogti nuotaką
(Made of Honor)</t>
  </si>
  <si>
    <t>Elžbieta
(Elizabeth)</t>
  </si>
  <si>
    <t>Šeimos galva
(Family Man)</t>
  </si>
  <si>
    <t>Taksi
(Taxi)</t>
  </si>
  <si>
    <t>Paslaptingas sodas
(The Secret Garden)</t>
  </si>
  <si>
    <t>Pianistė
(La Pianiste / The Piano Teacher)</t>
  </si>
  <si>
    <t>Apie meilę
(Трое и снежинка / About Love)</t>
  </si>
  <si>
    <t>Biznio planas pagal ponią Greis
(Saving Grace)</t>
  </si>
  <si>
    <t>Laukiniai nuotykiai
(The Wild)</t>
  </si>
  <si>
    <t>Tramdomieji
(The Jacket)</t>
  </si>
  <si>
    <t>Bielka ir Strielka - kosmoso užkariautojos
(Звездные собаки Белка и Стрелка / Space Dogs 3D)</t>
  </si>
  <si>
    <t>Fralita</t>
  </si>
  <si>
    <t>Šokis dykumoje
(Dance in the Desert)</t>
  </si>
  <si>
    <t>Linksmų kalėdų
(Joyeux noel / Happy Chrismas)</t>
  </si>
  <si>
    <t>Meri Šeli Frankenšteinas
(Mary Shelley's Frankenstain)</t>
  </si>
  <si>
    <t>Raganų klubas
(The Craft)</t>
  </si>
  <si>
    <t>Išdulkink mane
(Baise-Moi / Fuck Me)</t>
  </si>
  <si>
    <t>Pats baisiausias filmas 3
(Scary Movie 3)</t>
  </si>
  <si>
    <t>Purvini gražūs dalykai
(Dirty Pretty Things)</t>
  </si>
  <si>
    <t>Kino pasaka</t>
  </si>
  <si>
    <t>Susipynę išgyvenimai
(Personal Effects)</t>
  </si>
  <si>
    <t>Kelionė į vandenyno gelmes 3D
(OceanWorld 3D)</t>
  </si>
  <si>
    <t>Sukurtas Haroldas
(Stranger Than Fiction)</t>
  </si>
  <si>
    <t>Baubas
(Boogeyman)</t>
  </si>
  <si>
    <t>Vagiant gyvenimus
(Taking Lives)</t>
  </si>
  <si>
    <t>Galutinis tikslas 2
Final Destination 2)</t>
  </si>
  <si>
    <t>Stebuklingi Šihiros nuotykiai dvasių šalyje
(Sen to Chihiro no kamikakushi / Spirited Away)</t>
  </si>
  <si>
    <t>Artdo biuras / Geras kinas /
Trust Film Sales</t>
  </si>
  <si>
    <t>BDG filmai /
Buena Vista</t>
  </si>
  <si>
    <t>BDG filmai /
Summit Entertainment</t>
  </si>
  <si>
    <t>Savas žmogus
(Inside Man)</t>
  </si>
  <si>
    <t>Už įstatymo ribų
(American Outlaws)</t>
  </si>
  <si>
    <t>Vabzdžių dresuotojas
(A Bug Trainer)</t>
  </si>
  <si>
    <t>Baltasis oleandras
(White Oleander)</t>
  </si>
  <si>
    <t>Garsų pasaulio įrašai /
Polygram</t>
  </si>
  <si>
    <t>Žaisliniai kareivėliai
(Small Soldiers)</t>
  </si>
  <si>
    <t>Pasaulio pabaiga
(End of Days)</t>
  </si>
  <si>
    <t>Galiūnai - skrajūnai
(Power Rangers)</t>
  </si>
  <si>
    <t>Fotografas Pekeris
(Pecker)</t>
  </si>
  <si>
    <t>Mano vaiko tėtis
(My Baby's Daddy)</t>
  </si>
  <si>
    <t>Beldžiant į dangaus vartus
(Knockin' On Heaven's Door)</t>
  </si>
  <si>
    <t>Vampyrai
(Vampires)</t>
  </si>
  <si>
    <t>Idalgas
(Hidalgo)</t>
  </si>
  <si>
    <t>Marsas
(Марс / Mars)</t>
  </si>
  <si>
    <t>Harto karas
(Hart's War)</t>
  </si>
  <si>
    <t>Juodojo vanago žūtis 
(Black Hawk Down)</t>
  </si>
  <si>
    <t>Bėk, Lola, bėk
(Lola rennt / Run Lola Run)</t>
  </si>
  <si>
    <t>Mergina ar vaikinas?
(It‘s a Boy Girl thing)</t>
  </si>
  <si>
    <t>Paranoja
(Disturbia)</t>
  </si>
  <si>
    <t>Visi nepastebėti vaikai
(All The Invisible Children)</t>
  </si>
  <si>
    <t>Karmen
(Carmen)</t>
  </si>
  <si>
    <t>Dozė
(Spun)</t>
  </si>
  <si>
    <t>Dantės virškalnė
(Dante's Peak)</t>
  </si>
  <si>
    <t>Šakalas
(The Jackal)</t>
  </si>
  <si>
    <t>Lopas Adamsas
(Patch Adams)</t>
  </si>
  <si>
    <t>Žmogus-voras
(Spider-Man)</t>
  </si>
  <si>
    <t>Iksmenai: žūtbūtinis mūšis
(X-Men: The Last Stand)</t>
  </si>
  <si>
    <t>Didžiosios motušės namai
(Big Momma's House)</t>
  </si>
  <si>
    <t>Kodas: L.O.B.I.A.I.
(National Treasure)</t>
  </si>
  <si>
    <t>Konstantinas
(Constantine)</t>
  </si>
  <si>
    <t>Žiedų valdovas: dvi tvirtovės
(The Lord of the Rings: The Two Towers)</t>
  </si>
  <si>
    <t>Niko: kelias į žvaigždes
(Niko)</t>
  </si>
  <si>
    <t>Gyvenimas ant ratų
(RV: Runaway vacation)</t>
  </si>
  <si>
    <t>Prestižas
(The Prestige)</t>
  </si>
  <si>
    <t>Triumfas
(Триумф / Triumf)</t>
  </si>
  <si>
    <t>Laikas būti laimingu
(Stesti / Something Like Happiness)</t>
  </si>
  <si>
    <t>Rikis
(Ricky)</t>
  </si>
  <si>
    <t>2009.02.13</t>
  </si>
  <si>
    <t>Giedrė</t>
    <phoneticPr fontId="3" type="noConversion"/>
  </si>
  <si>
    <t>Stiklainis uogienės</t>
    <phoneticPr fontId="3" type="noConversion"/>
  </si>
  <si>
    <t>Garfildas 2
(Garfield: A Tale of Two Kitties)</t>
  </si>
  <si>
    <t>Adrenalinas 2
(Crank: High Voltage)</t>
  </si>
  <si>
    <t>Kitas pasaulis. Vilkolakių prisikėlimas
(Underworld:  Rise of the Lycans)</t>
  </si>
  <si>
    <t>Specialieji seansai</t>
  </si>
  <si>
    <t>Čarlio angelai
(Charlie's Angels)</t>
  </si>
  <si>
    <t>10 biblijos prakeiksmų
(The Reaping)</t>
  </si>
  <si>
    <t>Lukas skruzdėliukas
(The Ant Bully )</t>
  </si>
  <si>
    <t>Karibų piratai: numirėlio skrynia
(Pirates of the Caribbean: Dead Man‘s Chest)</t>
  </si>
  <si>
    <t>Aš - robotas
(I, Robot)</t>
  </si>
  <si>
    <t>Salemo raganos
(The Crucible)</t>
  </si>
  <si>
    <t>Trys spalvos. Mėlyna
(Trois Couleurs. Bleu / Three Colors. Blue)</t>
  </si>
  <si>
    <t>Kriminaliniai meilužiai
(Les Amants criminels / The Criminal Lovers)</t>
  </si>
  <si>
    <t>Po saule
(Under solen / Under the Sun)</t>
  </si>
  <si>
    <t>Du broliai - tigrės vaikai
(Deux Freres / Two Brothers)</t>
  </si>
  <si>
    <t>Karlsonas, kuris gyvena ant stogo
(Karlsson pa taket / Karlsson on the Roof)</t>
  </si>
  <si>
    <t>Gili žydra jūra
(Deep Blue Sea)</t>
  </si>
  <si>
    <t>Įsimylėti per dvi savaites
(Two Weeks Notice)</t>
  </si>
  <si>
    <t>Noting Hilas
(Notting Hill)</t>
  </si>
  <si>
    <t>Svajotojai
(I Sognatori / The Dreamers)</t>
  </si>
  <si>
    <t>Keistas penktadienis
(Freaky Friday)</t>
  </si>
  <si>
    <t>Dukters pagrobimas
(Trapped)</t>
  </si>
  <si>
    <t>Narnijos kronikos: liūtas, burtininkė ir drabužių spinta 
(The Chronicles of Narnia: the Lion, the Witch and the Wardrobe)</t>
  </si>
  <si>
    <t>Žaidimas
(The Game)</t>
  </si>
  <si>
    <t>Ketvirta versija</t>
  </si>
  <si>
    <t>U-571
(U-571)</t>
  </si>
  <si>
    <t>Gyvenimo žaidimas 
(Murderball)</t>
  </si>
  <si>
    <t>Visi taškai ant I
(Dot the I)</t>
  </si>
  <si>
    <t>Namai 
(Home)</t>
  </si>
  <si>
    <t>Sfera
(Sphere)</t>
  </si>
  <si>
    <t>Trylika lemtingų dienų
(13 Days)</t>
  </si>
  <si>
    <t>Kapitonas Alatristė
(Alatriste)</t>
  </si>
  <si>
    <t>Darvino apdovanojimai
(The Darwin Awards)</t>
  </si>
  <si>
    <t>Super didelis aš
(Super Size Me)</t>
  </si>
  <si>
    <t>Nepakenčiamas žiaurumas
(Intolerable Cruelty)</t>
  </si>
  <si>
    <t>Artdo biuras / Kino premjera /
Kitoks kinas / Bavaria Films</t>
  </si>
  <si>
    <t>Labai rusiškas filmas 2
(Самый лучший фильм 2 / The Very Best Film 2)</t>
  </si>
  <si>
    <t>Mergina vandenyje
(Lady in the Water)</t>
  </si>
  <si>
    <t>Adomo obuoliai
(Adam's Apples)</t>
  </si>
  <si>
    <t>Proto medžiotojai
(Mindhunters)</t>
  </si>
  <si>
    <t>Devdas
(Devdas)</t>
  </si>
  <si>
    <t>Ramūs tarp vilkų
(Lions for Lambs)</t>
  </si>
  <si>
    <t>Imperatorius ir žudikas
(Jing ke ci qin wang / The Emperor and the Assasin)</t>
  </si>
  <si>
    <t>Informatorius
(Informant!)</t>
  </si>
  <si>
    <t>Išminuotojų būrys
(The Hurt Locker)</t>
  </si>
  <si>
    <t>Auklė Makfi
(Nanny McPhee)</t>
  </si>
  <si>
    <t>Garsų pasaulio įrašai /
Baltijos filmų grupė</t>
  </si>
  <si>
    <t>Tremora</t>
  </si>
  <si>
    <t>100 merginų
(100 Girls)</t>
  </si>
  <si>
    <t>Šarlotė Grei
(Charlotte Grey)</t>
  </si>
  <si>
    <t>Rūgštis
(The Acid House)</t>
  </si>
  <si>
    <t>Forum Cinemas / 
Maywin</t>
  </si>
  <si>
    <t>Karščiausios naujienos
(Newsmakers)</t>
  </si>
  <si>
    <t>Patologija
(Pathology)</t>
  </si>
  <si>
    <t>Ašmenys: trejybė
(Blade: Trinity)</t>
  </si>
  <si>
    <t>Uždaras ratas
(Le premier cercle / Inside Ring)</t>
  </si>
  <si>
    <t>Pats baisiausias filmas
(Scary Movie)</t>
  </si>
  <si>
    <t xml:space="preserve">Teisė žudyti
(Righteous Kill) </t>
  </si>
  <si>
    <t>Pabrolys
(The Best Man)</t>
  </si>
  <si>
    <t>Kristaus kančia
(The Passion of the Christ)</t>
  </si>
  <si>
    <t>Artdo biuras / Kino premjera /
Kitoks kinas / Trust Film Sales</t>
  </si>
  <si>
    <t>Hanibalas
(Hannibal)</t>
  </si>
  <si>
    <t>Dingti per 60 sekundžių
(Gone in 60 seconds)</t>
  </si>
  <si>
    <t>Žūtbūtinė kova 2: sunaikinimas
(Mortal Kombat 2: Annihilation)</t>
  </si>
  <si>
    <t>Aplink pasaulį per 80 dienų
(Around the World in 80 Days)</t>
  </si>
  <si>
    <t>Garsų pasaulio įrašai /
TF1 Intenational</t>
  </si>
  <si>
    <t>Geri metai
(A Good Year)</t>
  </si>
  <si>
    <t>Jausmų galia
(Eternal Sunshine of the Spotless Mind)</t>
  </si>
  <si>
    <t>Migruojantys paukščiai 2: imperatoriaus kelionė
(La Marche de l'empereur / The Emperor's Journey)</t>
  </si>
  <si>
    <t>Elegija
(Elegy)</t>
  </si>
  <si>
    <t>Išdykę vienuoliai
(Phorpa / The Cup)</t>
  </si>
  <si>
    <t>Marija Antuanetė
(Marie Antoinette)</t>
  </si>
  <si>
    <t>Nepalaužiama drąsa
(Brave One)</t>
  </si>
  <si>
    <t>Gimęs teisti
(Меченосец / The Sword Bearer)</t>
  </si>
  <si>
    <t>Gelmių pabaisa
(Deep Rising)</t>
  </si>
  <si>
    <t>Forum Cinemas /
Willow Pictures Inc.</t>
  </si>
  <si>
    <t>Garsų pasaulio įrašai /
Buena Vista</t>
  </si>
  <si>
    <t>Greiti ir įsiutę 2
(2 Fast 2 Furious)</t>
  </si>
  <si>
    <t>Oušeno vienuoliktukas
(Ocean's Eleven)</t>
  </si>
  <si>
    <t>Būrys Amerika: drebėk, pasauli!
(Team America: World Police)</t>
  </si>
  <si>
    <t>Spartanas
(Spartan)</t>
  </si>
  <si>
    <t>Serafina
(Serafine)</t>
  </si>
  <si>
    <t>Degantis žmogus
(Man on Fire)</t>
  </si>
  <si>
    <t>Šalin meilę
(Down with Love)</t>
  </si>
  <si>
    <t>Baudėjas
(The Punisher)</t>
  </si>
  <si>
    <t>Artdo biuras / Kino premjera /
Kitoks kinas / Celluloid Dreams</t>
  </si>
  <si>
    <t>Saulė
(Солнце / The Sun)</t>
  </si>
  <si>
    <t>Kalinių lėktuvas
(Con Air)</t>
  </si>
  <si>
    <t>Jausmų vandenynas
(Deep End of the Ocean)</t>
  </si>
  <si>
    <t>Griūvantys rūmai
(Brokedawn Palace)</t>
  </si>
  <si>
    <t>Amerikietiškas pyragas 2
(American Pie 2)</t>
  </si>
  <si>
    <t>Perpetuum Mobile</t>
  </si>
  <si>
    <t>Prekybos centro kietuolis
(Paul Blart: Mall Cop)</t>
  </si>
  <si>
    <t>Visuomenės priešai
(Public Enemies)</t>
  </si>
  <si>
    <t>Bumeris
(Бумер / Bummer)</t>
  </si>
  <si>
    <t>Prakeiksmas
(The Unborn)</t>
  </si>
  <si>
    <t>Kaukės sūnus
(Son of the Mask)</t>
  </si>
  <si>
    <t>Našlaitė
(Orphan)</t>
  </si>
  <si>
    <t>Katės ir šunys
(Cats and Dogs)</t>
  </si>
  <si>
    <t>Pražūtinga audra
(Perfect Storm)</t>
  </si>
  <si>
    <t>9-asis rajonas
(District 9)</t>
  </si>
  <si>
    <t>Sinbadas: septynių jūrų legenda
(Sinbad: Legend of the Seven Seas)</t>
  </si>
  <si>
    <t>Bučiuoti merginas
(Kiss the Girls)</t>
  </si>
  <si>
    <t>Traukinių žymėjimas
(Trainspotting)</t>
  </si>
  <si>
    <t>Armagedonas
(Armageddon)</t>
  </si>
  <si>
    <t>Peliukas Stiuartas Litlis 2
(Stuart Little 2)</t>
  </si>
  <si>
    <t>Lemiamas taškas
(Match Point)</t>
  </si>
  <si>
    <t>Vis dar žinau, ką padarei aną vasarą
(I Still Know That You Did Last Summer)</t>
  </si>
  <si>
    <t>Mielas vyrukas
(Yatgo ho yan / Mr. Nice Guy)</t>
  </si>
  <si>
    <t>Astronauto žmona
(Astronaut's Wife)</t>
  </si>
  <si>
    <t>Nominum</t>
  </si>
  <si>
    <t>Amfiteatro filmai /
Wild Bunch</t>
  </si>
  <si>
    <t>Užsispyrusi blondinė 
(Legally Blonde)</t>
  </si>
  <si>
    <t>Atmerk akis
(Abre los ojos / Open Your Eyes)</t>
  </si>
  <si>
    <t>Patikimas piemuo
(The Good Shepherd)</t>
  </si>
  <si>
    <t>Trigubas X
(xXx)</t>
  </si>
  <si>
    <t xml:space="preserve">Raudonasis drakonas
(Red Dragon) </t>
  </si>
  <si>
    <t>Legenda apie narsųjį riterį
(El Cid: La Leyenda / El Cid: The Legend)</t>
  </si>
  <si>
    <t>Pragaro vaikis: Aukso armija
(Hellboy II: The Golden Army)</t>
  </si>
  <si>
    <t>Be abejo, turbūt
(Definitely, Maybe)</t>
  </si>
  <si>
    <t>Australija
(Australia)</t>
  </si>
  <si>
    <t>Griuvėsiai
(The Ruins)</t>
  </si>
  <si>
    <t>Mano geriausio draugo mergina
(My Best Friend's Girl)</t>
  </si>
  <si>
    <t>Amfiteatro filmai /
Lolafilms</t>
  </si>
  <si>
    <t>Vestuvių dainininkas
(The Wedding Singer)</t>
  </si>
  <si>
    <t>Viską lemia pinigai
(Money Talks)</t>
  </si>
  <si>
    <t>Galva į sieną
(Gegen die wand / Head On)</t>
  </si>
  <si>
    <t>DOA: Gyvos arba mirusios
(DOA: Dead or Alive)</t>
  </si>
  <si>
    <t>Aš, tu ir Diupri
(You, Me and Dupree)</t>
  </si>
  <si>
    <t>Blogis
(Ondskan / Evil)</t>
  </si>
  <si>
    <t>Nakties sargyba
(Ночной дозор / Night Watch)</t>
  </si>
  <si>
    <t>Europudingas 2: Rusijos lėlytės
(Les Poupees russes / The Russian Dolls)</t>
  </si>
  <si>
    <t>Morčius arba Katytė juoda, o katinas baltas
(Crna macka, beli macor / Black Cat White Cat)</t>
  </si>
  <si>
    <t>Laivas vaiduoklis
(Ghost Ship)</t>
  </si>
  <si>
    <t>Bombos filmai /
Dream Entertainment Inc.</t>
  </si>
  <si>
    <t>Skorpionų karalius
(The Scorpion King)</t>
  </si>
  <si>
    <t>Forum Cinemas /
20th Century Fox</t>
  </si>
  <si>
    <t>Tikroji padėtis
(State of Play)</t>
  </si>
  <si>
    <t>Šešios dienos, septynios naktys
(Six Days Seven Nights)</t>
  </si>
  <si>
    <t>Tarp sienų
(Entre les Murs / The Class)</t>
  </si>
  <si>
    <t>BDG filmai /
Polygram</t>
  </si>
  <si>
    <t>BDG filmai /
UIP</t>
  </si>
  <si>
    <t>Forum Cinemas /
Forum Cinemas Home Entertainment</t>
  </si>
  <si>
    <t>Seklys
(Sleuth)</t>
  </si>
  <si>
    <t>Senis
(Oldboy)</t>
  </si>
  <si>
    <t>Karo dievas
(Lord of War)</t>
  </si>
  <si>
    <t>Man per brangu...
(Hors de Prix / Priceless)</t>
  </si>
  <si>
    <t>Sargybinis
(The Sentinel)</t>
  </si>
  <si>
    <t>Iš kitos pusės
(Auf der Anderen Seite / The Edge of Heaven)</t>
  </si>
  <si>
    <t>Neteisingai apkaltintas
(Wrongfully Accused)</t>
  </si>
  <si>
    <t>Gegutė
(Кукушка / The Cuckoo)</t>
  </si>
  <si>
    <t>Elžbieta: aukso amžius
(Elizabeth: The Golden Age)</t>
  </si>
  <si>
    <t>Atvykėliai
(Just Visitors)</t>
  </si>
  <si>
    <t>Diena po rytojaus
(The Day After Tomorrow)</t>
  </si>
  <si>
    <t>Manęs čia nėra
(I'm Not There)</t>
  </si>
  <si>
    <t>Traukinys į Jumą
3:10 to Yuma</t>
  </si>
  <si>
    <t>Bornas: sunaikinta tapatybė
(The Bourne Identity)</t>
  </si>
  <si>
    <t>AXX - Grožis ir geismas / Keturios susikertančios tiesės</t>
  </si>
  <si>
    <t>Kietas karštas bičas
(Harte jungs / Ants in the Pants)</t>
  </si>
  <si>
    <t>Oneginas
(Onegin)</t>
  </si>
  <si>
    <t>Garsų pasaulio įrašai /
Lionsgate</t>
  </si>
  <si>
    <t>Misteris Dydsas
(Mr. Deeds)</t>
  </si>
  <si>
    <t>Pagaminta Estijoje
(Vanad ja kobedad saavad jalad alla / Made in Estonia)</t>
  </si>
  <si>
    <t>Naktinis reisas
(Red Eye)</t>
  </si>
  <si>
    <t>Seserys
(Сестры / Sisters)</t>
  </si>
  <si>
    <t>Man reikia tavęs
(I Need You)</t>
  </si>
  <si>
    <t>Pasiklydę Los Andžele
(L.A. Without a Map)</t>
  </si>
  <si>
    <t>Princas Valientas
(Prince Valient)</t>
  </si>
  <si>
    <t>Pirmasis Baltijos kanalas</t>
  </si>
  <si>
    <t>Garsų pasaulio įrašai /
Alliance Atlantis</t>
  </si>
  <si>
    <t>Akmeninė taryba
(Le Concile de pierre / The Stone Council)</t>
  </si>
  <si>
    <t>Priemiesčio šviesos
(Laitakaupungin valot / Lights in the Dusk)</t>
  </si>
  <si>
    <t>Karalystė
(The Kingdom)</t>
  </si>
  <si>
    <t>Princesė ir varlius
(The Princess and the Frog)</t>
  </si>
  <si>
    <t>Blogas auklėjimas
(La Mala educacion / Bad Education)</t>
  </si>
  <si>
    <t>Fantazija
(Fantasia 2000)</t>
  </si>
  <si>
    <t>Geriausias draugas
(The Next Best Thing)</t>
  </si>
  <si>
    <t>Džesio Džeimso nužudymas, kurį įvykdė bailys Robertas Fordas
(The Assassination of the Jesse James by the Coward Robert Ford)</t>
  </si>
  <si>
    <t>Operacija "Kardžuvė"
(Swordfish)</t>
  </si>
  <si>
    <t>Paskutinis samurajus
(The Last Samurai)</t>
  </si>
  <si>
    <t>Lietuvos kinas /
Celluloid Dreams</t>
  </si>
  <si>
    <t>Beverly Hillso nindzė 
(Beverly Hills Ninja)</t>
  </si>
  <si>
    <t>Daktaras Dolitlis 2
(Dr. Dolittle 2)</t>
  </si>
  <si>
    <t>Ponas ir ponia Smitai
(Mr. and Mrs. Smith)</t>
  </si>
  <si>
    <t>Nimfomanės užrašai
(Diario de una ninfómana / Diary of Sex Addict)</t>
  </si>
  <si>
    <t>Septynios sielos
(Seven Pounds)</t>
  </si>
  <si>
    <t>AXX - Gėris</t>
  </si>
  <si>
    <t>Desperatiški veiksmai
(Desperate Measures)</t>
  </si>
  <si>
    <t>AXX - Gėris / II dalis</t>
  </si>
  <si>
    <t>Dženiferės kūnas
(Jennifer's Body)</t>
  </si>
  <si>
    <t>AXX - Grožis ir geismas / Zero</t>
  </si>
  <si>
    <t>Kalėdų stebuklas
(Miracle on the 34th Street)</t>
  </si>
  <si>
    <t>Kelionė į raganų kalną
(Race to Witch Mountain)</t>
  </si>
  <si>
    <t>Arlingtono kelias
(Arlington Road)</t>
  </si>
  <si>
    <t>Žinau ką padarei aną vasarą
(I Know What You Did Last Summer)</t>
  </si>
  <si>
    <t>Apgirtę nuo meilės
(Punch-Drunk Love)</t>
  </si>
  <si>
    <t>Prieš parskrendant į žemę
(Before Flying Back to Earth)</t>
  </si>
  <si>
    <t>Žmogus žmogui
(Man to Man)</t>
  </si>
  <si>
    <t>Mano geriausias meilužis
(Prime)</t>
  </si>
  <si>
    <t>Ji vienintelė
(She's the One)</t>
  </si>
  <si>
    <t>Žmogus grizlis
(Grizzly Man)</t>
  </si>
  <si>
    <t>Padaugintasis
(Multiplicity)</t>
  </si>
  <si>
    <t>Coliukė
(Thumbelina)</t>
  </si>
  <si>
    <t>Šėtoniškas Nikis
(Little Nicky)</t>
  </si>
  <si>
    <t>Hičas - meilės specialistas
(Hitch)</t>
  </si>
  <si>
    <t>Sugrįžimas į rojų
(Return to Paradise)</t>
  </si>
  <si>
    <t>Raitelis be galvos
(Sleepy Hollow)</t>
  </si>
  <si>
    <t>Bornas: absoliutus pranašumas
(The Bourne Supremacy)</t>
  </si>
  <si>
    <t>Atsarginis planas
(Back Up Plan)</t>
  </si>
  <si>
    <t>Amfiteatro filmai /
Kinokompaniya CTB</t>
  </si>
  <si>
    <t>Amfiteatro filmai /
Gaumont</t>
  </si>
  <si>
    <t>Seksas ir miestas 2
(Sex and the City 2)</t>
  </si>
  <si>
    <t>Paleistuvis
(Le Libertin / The Libertine)</t>
  </si>
  <si>
    <t>Uždarasis
(Le Placard / The Closet)</t>
  </si>
  <si>
    <t>Pokeris
(Shade)</t>
  </si>
  <si>
    <t>Prarastos sielos
(Lost Souls)</t>
  </si>
  <si>
    <t>Bombos filmai /
Renn Productions</t>
  </si>
  <si>
    <t>Ir viso pasaulio negana
(The World Is Not Enough)</t>
  </si>
  <si>
    <t>Kelyje
(Road Trip)</t>
  </si>
  <si>
    <t>Kelionė į Mėnulį
(Fly Me to the Moon)</t>
  </si>
  <si>
    <t>Bruno
(Bruno)</t>
  </si>
  <si>
    <t>Kama Sutra
(Kama Sutra: A Tale of Love)</t>
  </si>
  <si>
    <t>La Troškinys
(Ratatouille)</t>
  </si>
  <si>
    <t>Šiaurės rytai
(Nordeste / North East)</t>
  </si>
  <si>
    <t>Betmenas sugrįžta
(Batman Returns)</t>
  </si>
  <si>
    <t>Pirmieji metai. Pasitikime protėvius!
(The Year One)</t>
  </si>
  <si>
    <t>Aš esi Tu
(You am I)</t>
  </si>
  <si>
    <t>Forum Cinemas /
Uljanos Kim Studija</t>
  </si>
  <si>
    <t>Galutinis tikslas
Final Destination)</t>
  </si>
  <si>
    <t>Suvokimas
(Knowing)</t>
  </si>
  <si>
    <t>Garsų pasaulio įrašai /
Castelao Producciones</t>
  </si>
  <si>
    <t>Elitinis būrys
(Tropa de Elite / The Elite Squad)</t>
  </si>
  <si>
    <t>Sąžiningas vagis
(The Good Thief)</t>
  </si>
  <si>
    <t>Novokainas
(Novocaine)</t>
  </si>
  <si>
    <t>Lobių planeta
(Treasure Island)</t>
  </si>
  <si>
    <t>Taip pat ir tavo mamą
(Y tu mama tambien / And Your Mother Too)</t>
  </si>
  <si>
    <t>Bjauri tiesa 
(The Ugly Truth)</t>
  </si>
  <si>
    <t>Įsileisk mane
(Låt den rätte komma in / Let the Right One In)</t>
  </si>
  <si>
    <t>2009.12.11</t>
  </si>
  <si>
    <t>Mifune
(Mifune's sidste sang / Mifune's Last Song)</t>
  </si>
  <si>
    <t>Negatyvaus mąstymo menas
(Kunsten a tenke negativt / The Art of Negative Thinking)</t>
  </si>
  <si>
    <t>Pasikalbėk su ja
(Hable con ella / Talk to Her)</t>
  </si>
  <si>
    <t>Vaikas
(The Kid)</t>
  </si>
  <si>
    <t>Garsų pasaulio įrašai /
Artificial Eye Film</t>
  </si>
  <si>
    <t>Maištingoji Ana 
(Caotica Ana)</t>
  </si>
  <si>
    <t>Puikybė ir garbė
(Pride and Glory)</t>
  </si>
  <si>
    <t>Pavojingo žmogaus išpažintys
(Confessions of a Dangerous Mind)</t>
  </si>
  <si>
    <t>Mano kaimynė - porno žvaigždė
(The Girl Next Door)</t>
  </si>
  <si>
    <t>Koketės
(The Sweetest Thing)</t>
  </si>
  <si>
    <t>Puikybė ir prietarai
(Pride and Prejudice)</t>
  </si>
  <si>
    <t>Kietas faras
(Hot Fuzz)</t>
  </si>
  <si>
    <t>Garsų pasaulio įrašai /
Celluloid Dreams</t>
  </si>
  <si>
    <t>Garsų pasaulio įrašai /
Kinowelt</t>
  </si>
  <si>
    <t>Bridžita Džouns: ties proto riba
(Bridget Jones: The Edge of Reason)</t>
  </si>
  <si>
    <t>Mandžiūrijos kandidatas
(The Manchurian Candidate)</t>
  </si>
  <si>
    <t>13 rajonas - ultimatumas
(Banlieue 13 - Ultimatum)</t>
  </si>
  <si>
    <t>Antikristas
(Antichrist)</t>
  </si>
  <si>
    <t>Baimės kaina
(Sum of All Fears)</t>
  </si>
  <si>
    <t>Pravda viena minutė 2006</t>
  </si>
  <si>
    <t>Piranijos medžioklė
(Охота на пиранью / Piranha )</t>
  </si>
  <si>
    <t>Valstybės patarėjas
(Статский советник / The State Counsellor)</t>
  </si>
  <si>
    <t>Eilinis Džo. Kobros prisikėlimas
(G.I. Joe: Rise of Cobra)</t>
  </si>
  <si>
    <t>Naktys Rodantėje
(Nights in Rodanthe)</t>
  </si>
  <si>
    <t>Mirties įrodymas
(Death Proof)</t>
  </si>
  <si>
    <t>Sklinda gandai
(Rumour Has It)</t>
  </si>
  <si>
    <t>Garsų pasaulio įrašai /
Elite group Inc.</t>
  </si>
  <si>
    <t>Mobilusis
(Cellular)</t>
  </si>
  <si>
    <t>Garsų pasaulio įrašai /
Studio Canal</t>
  </si>
  <si>
    <t>Riterio žvaigždė
(Knight's Tale)</t>
  </si>
  <si>
    <t>Mis Poter
(Miss Potter)</t>
  </si>
  <si>
    <t>Skruzdėliukas Z
(AntZ)</t>
  </si>
  <si>
    <t>Pavojingas sandėris
(Cradle 2 the Grave)</t>
  </si>
  <si>
    <t>Pasivaikščiojimas debesyse
(Walking in the Clouds)</t>
  </si>
  <si>
    <t>Vandenynų asai
(Down Periscope)</t>
  </si>
  <si>
    <t>Skambutis 2
(The Ring Two)</t>
  </si>
  <si>
    <t>Trylika vaiduoklių
(13 Ghosts)</t>
  </si>
  <si>
    <t>Forum Cinemas /
Celluloid Dreams /Maywin</t>
  </si>
  <si>
    <t>Ilgos sužadėtuvės
(A Very Long Engagement)</t>
  </si>
  <si>
    <t>Milijonas metų prieš mūsų erą
(RRRrrrr!!!)</t>
  </si>
  <si>
    <t>2009.12.21</t>
  </si>
  <si>
    <t>Gelmė
(Deep End)</t>
  </si>
  <si>
    <t>AXX - Grožis ir geismas</t>
  </si>
  <si>
    <t>Forum Cinemas /
Pavloff Entertainment</t>
  </si>
  <si>
    <t>Spaidervikų kronikos
(The Spiderwick Chronicles)</t>
  </si>
  <si>
    <t>Nesąmonių akademija
(High School High)</t>
  </si>
  <si>
    <t>Pašėlę vyrukai
(Bad Boys)</t>
  </si>
  <si>
    <t>Admirolas
(Адмиралъ / Admiral)</t>
  </si>
  <si>
    <t>Gagarino anūkas
(Внук Гагарина / Gagarin's Grandson)</t>
  </si>
  <si>
    <t>Laiko mašina
(The Time Machine)</t>
  </si>
  <si>
    <t>Didžioji scena
(Center Stage)</t>
  </si>
  <si>
    <t>Pabėgimas
(The Getaway)</t>
  </si>
  <si>
    <t>Septyneri metai Tibete
(Seven Years in Tibet)</t>
  </si>
  <si>
    <t>Galaktikos gidas
(The Hitchhiker's Guide to the Galaxy)</t>
  </si>
  <si>
    <t>Svetimas kūnas
(The Surrogates)</t>
  </si>
  <si>
    <t>Nužudyk mane vėliau
(Kill Me Later)</t>
  </si>
  <si>
    <t>Devynios dainos
(9 Songs)</t>
  </si>
  <si>
    <t>Vyrai juodais drabužiais 2
(Men in Black 2)</t>
  </si>
  <si>
    <t>Fantastiškas ketvertas
(The Fantastic Four)</t>
  </si>
  <si>
    <t>Betmenas: pradžia
(Batman Begins)</t>
  </si>
  <si>
    <t>Vyrai juodais drabužiais
(Men in Black)</t>
  </si>
  <si>
    <t>Erotinė Rišaro istorija
(L’Histoire de Richard O.)</t>
  </si>
  <si>
    <t>Užkibo
(Knocked Up)</t>
  </si>
  <si>
    <t>Vakaro pasakojimai
(Bedtime Stories)</t>
  </si>
  <si>
    <t>Mergišius
(Spread)</t>
  </si>
  <si>
    <t>U2 3D</t>
  </si>
  <si>
    <t>Deimantų vėrinio paslaptis
(The Affair of the Necklace)</t>
  </si>
  <si>
    <t>Nereikalingi žmonės
(Loss)</t>
  </si>
  <si>
    <t>Forum Cinemas /
Arteta / LKS</t>
  </si>
  <si>
    <t>Paskutinis novelės puslapis
(Ask the Dust)</t>
  </si>
  <si>
    <t>Vienui vieni
(Utterly Alone)</t>
  </si>
  <si>
    <t>Stepfordo moterys
(The Stepford Wives)</t>
  </si>
  <si>
    <t>Operos fantomas
(The Phantom of the Opera)</t>
  </si>
  <si>
    <t>Didysis Lebovskis
(The Big Lebowski)</t>
  </si>
  <si>
    <t>Šokoladas
(Chocolate)</t>
  </si>
  <si>
    <t>Vatelis
(Vatel)</t>
  </si>
  <si>
    <t>Beprotiška vagystė
(Stark Raving Mad)</t>
  </si>
  <si>
    <t>Kristaus gimimo istorija
(The Nativity Story)</t>
  </si>
  <si>
    <t>Soliaris
(Solaris)</t>
  </si>
  <si>
    <t>Transporteris
(Transporter)</t>
  </si>
  <si>
    <t>Pamotė
(Stepmom)</t>
  </si>
  <si>
    <t>Vajetas Earpas
(Wyatt Earp)</t>
  </si>
  <si>
    <t>Rožinė pantera 2
(The Pink Panther 2)</t>
  </si>
  <si>
    <t>Sutrikęs gangsteris
(Analyze This)</t>
  </si>
  <si>
    <t>Kutenimai</t>
  </si>
  <si>
    <t>Dievo miestas
(Cidade de Deus / City of God)</t>
  </si>
  <si>
    <t>Tenenbaumai
(The Royal Tennenbaums)</t>
  </si>
  <si>
    <t>Kruvina seserijos paslaptis
(Sorority Row)</t>
  </si>
  <si>
    <t xml:space="preserve">Greiti ir įsiutę 4
(Fast &amp; Furious) </t>
  </si>
  <si>
    <t>Lūšnynų milijonierius
(Slumdog Millionaire)</t>
  </si>
  <si>
    <t>Gyvatės akys
(Snake Eyes)</t>
  </si>
  <si>
    <t>Mano boso dukra
(My Boss' Daughter)</t>
  </si>
  <si>
    <t>Čikaga
(Chicago)</t>
  </si>
  <si>
    <t>Valandos
(The Hours)</t>
  </si>
  <si>
    <t>Asmeniniai Pipos Li gyvenimai
(Private Lives of Pippa Lee)</t>
  </si>
  <si>
    <t>Vienos bėdos
(Double Take)</t>
  </si>
  <si>
    <t>Forum Cinemas /
Maywin</t>
  </si>
  <si>
    <t>Laiko įkaitai
(Timeline)</t>
  </si>
  <si>
    <t>Išpera
(Spawn)</t>
  </si>
  <si>
    <t>Goja
(Los Fantasmas de Goya / Goya's Ghosts)</t>
  </si>
  <si>
    <t>Tikra "Karališka pica"
(Pizza King)</t>
  </si>
  <si>
    <t>Mirties apsupty
(Half Past Dead)</t>
  </si>
  <si>
    <t>Lilo ir Stičas
(Lilo &amp; Stich)</t>
  </si>
  <si>
    <t>Naujokas
(The Rookie)</t>
  </si>
  <si>
    <t>Visos jos tokios
(High Fidelity)</t>
  </si>
  <si>
    <t>Bombos filmai /
UIP</t>
  </si>
  <si>
    <t>Valstybės priešas
(Enemy of the State)</t>
  </si>
  <si>
    <t>Vyras už pinigus
(Deuce Bigalow: Male Gigolo)</t>
  </si>
  <si>
    <t>Žaislų istorija 2
(Toy Story 2)</t>
  </si>
  <si>
    <t>Ženklai
(Signs)</t>
  </si>
  <si>
    <t>Paryžius
(Paris)</t>
  </si>
  <si>
    <t>Muškietininkas
(The Musketeer)</t>
  </si>
  <si>
    <t>Vaizdas iš viršaus geresnis
(A View from the Top)</t>
  </si>
  <si>
    <t>Nimės sala
(Nim's Island)</t>
  </si>
  <si>
    <t>Julie ir Julia
(Julie &amp; Julia)</t>
  </si>
  <si>
    <t>Esminis instinktas
(Basic Instinct)</t>
  </si>
  <si>
    <t>Mirusiųjų žemė
(Land of The Dead)</t>
  </si>
  <si>
    <t>Išsiskyrimas
(The Break Up)</t>
  </si>
  <si>
    <t>Kaimas
(The Village)</t>
  </si>
  <si>
    <t>Klubas
(La Boite)</t>
  </si>
  <si>
    <t>Nerimo dienos
(Revolutionary Road)</t>
  </si>
  <si>
    <t>Pasveikink mirtį kitą dieną
(Die Another Day)</t>
  </si>
  <si>
    <t>Įvykis
(The Happening)</t>
  </si>
  <si>
    <t>Garsų pasaulio įrašai /
Central Partnership</t>
  </si>
  <si>
    <t>Filmas</t>
  </si>
  <si>
    <t>Pasikėsinimas į Ričardą Niksoną
(The Assassination of Richard Nixon)</t>
  </si>
  <si>
    <t>Visados kaip pirmą kartą
(50 First Dates)</t>
  </si>
  <si>
    <t>Romeo ir Džuljeta
(William's Shakespeare Romeo &amp; Juliet)</t>
  </si>
  <si>
    <t>Prieš pakratant kojas
(The Bucket List)</t>
  </si>
  <si>
    <t>Viskas normaliai!
(Everybody's Fine)</t>
  </si>
  <si>
    <t>Juvelyrų krantinė 36
(36 Quai des Orfevres / 36)</t>
  </si>
  <si>
    <t>Bombos filmai /
Studio Canal</t>
  </si>
  <si>
    <t>Pagrobimas
(Taken)</t>
  </si>
  <si>
    <t>Devintasis
(9)</t>
  </si>
  <si>
    <t>Piršlybos
(The Proposal)</t>
  </si>
  <si>
    <t>Hana Montana. Filmas
(Hannah Montana: The Movie)</t>
  </si>
  <si>
    <t>Angelas
(Angel)</t>
  </si>
  <si>
    <t>Paskutinis namas kairėje
(The Last House on the Left)</t>
  </si>
  <si>
    <t>Pandorum 
(Pandorum)</t>
  </si>
  <si>
    <t>Raudonoji planeta
(Red Planet)</t>
  </si>
  <si>
    <t>Forum Cinemas /
Universal</t>
  </si>
  <si>
    <t>Skandalingoji plunksna
(Quills)</t>
  </si>
  <si>
    <t>Deivido Geilo paslaptis
(The Life of David Gale)</t>
  </si>
  <si>
    <t>Kosmoso kaubojai
(Space Cowboys)</t>
  </si>
  <si>
    <t>Erotiniai žaidimai
(Cruel Intentions)</t>
  </si>
  <si>
    <t>Greitas ir negyvas
(The Quick and the Dead)</t>
  </si>
  <si>
    <t>Ir kalnai turi akis
(The Hills Have Eyes)</t>
  </si>
  <si>
    <t>Mano monstriukas ir aš
(Water Horse: Legend of the Deep)</t>
  </si>
  <si>
    <t>Lietuvos kinas /
Bavaria Film International</t>
  </si>
  <si>
    <t>Didžiausias metų nesusipratimas
(Man of the Year)</t>
  </si>
  <si>
    <t>Amerikietiškas pyragas
(American Pie)</t>
  </si>
  <si>
    <t>Šunų viešbutis
(Hotel For Dogs)</t>
  </si>
  <si>
    <t>Mano super buvusioji
(My Super Ex-Girlfriend)</t>
  </si>
  <si>
    <t>Grandininė reakcija
(Chain Reaction)</t>
  </si>
  <si>
    <t xml:space="preserve">Godzila
(Godzilla) </t>
  </si>
  <si>
    <t>Patriotas
(The Patriot)</t>
  </si>
  <si>
    <t>Galutinis tikslas 3
(Final Destination 3)</t>
  </si>
  <si>
    <t>Šrekas Trečiasis
(Shrek the Third)</t>
  </si>
  <si>
    <t>Forum Cinemas /
Paramount</t>
  </si>
  <si>
    <t>Garsų pasaulio įrašai /
New Line Cinema</t>
  </si>
  <si>
    <t>Evoliucija
(Evolution)</t>
  </si>
  <si>
    <t>Ant bangos
(Surf's Up)</t>
  </si>
  <si>
    <t>Pono Byno atostogos
(Mr. Bean's Holiday)</t>
  </si>
  <si>
    <t>Geismas, įspėjimas
(Lust, Caution)</t>
  </si>
  <si>
    <t>Versmė
(The Fountain)</t>
  </si>
  <si>
    <t>Nei už, nei prieš, o visai atvirkščiai
(Ni pour, ni contre (bien au contraire) / Not for or Against)</t>
  </si>
  <si>
    <t>Sėkmės, Čakai !
(Good Luck Chuck)</t>
  </si>
  <si>
    <t>Su kirpėju Zohanu geriau nejuokauk!
(You Don't Mess With the Zohan)</t>
  </si>
  <si>
    <t>Svynis Todas: demoniškas Flyto gatvės kirpėjas
(Sweeney Todd: The Demon Barber of Fleet Street)</t>
  </si>
  <si>
    <t>Kas nužudė Bembį?
(Qui a tue Bambi? / Who Killed Bambi?)</t>
  </si>
  <si>
    <t>Džo Bleko viešnagė
(Meet Joe Black)</t>
  </si>
  <si>
    <t>Padykėlė Lola
(Monella / Frivolous Lola)</t>
  </si>
  <si>
    <t>Troja
(Troy)</t>
  </si>
  <si>
    <t>Sekretorė
(Secretary)</t>
  </si>
  <si>
    <t>Kietakiaušiai
(Superbad)</t>
  </si>
  <si>
    <t>Marlis ir aš
(Marley &amp; Me)</t>
  </si>
  <si>
    <t>Muškietininkai grįžta!
(Возвращение мушкетеров или Сокровища кардинала Мазарини)</t>
  </si>
  <si>
    <t>Įkalinta pragare
(Drag Me to Hell)</t>
  </si>
  <si>
    <t>Amfiteatro filmai /
Intercinema</t>
  </si>
  <si>
    <t>Gilus sukrėtimas
(Deep Impact)</t>
  </si>
  <si>
    <t>Žmogus geležine kauke
(Man in the Iron Mask)</t>
  </si>
  <si>
    <t>Skrydžio planas
(Flightplan)</t>
  </si>
  <si>
    <t>Vėl septyniolikos
(17 Again)</t>
  </si>
  <si>
    <t>Žvaigždžių karai: epizodas VI - džedajaus sugrįžimas
(Star Wars: Episode VI - Return of the Jedi)</t>
  </si>
  <si>
    <t>Agentas 117: Rio neatsako
(OSS 117: Rio ne répond plus)</t>
  </si>
  <si>
    <t>Antikileris / Antižmogžudys
(Antikiller)</t>
  </si>
  <si>
    <t>Ašmenys
(Blade)</t>
  </si>
  <si>
    <t>Maiklo Kleitono sukurta tiesa
(Michael Clayton)</t>
  </si>
  <si>
    <t>Edisonas
(Edison)</t>
  </si>
  <si>
    <t>Meilės romano pabaiga
(The End of the Affair)</t>
  </si>
  <si>
    <t>Keliautojo laiku žmona
(The Time Traveler's Wife)</t>
  </si>
  <si>
    <t>Pjūklas VI
(Saw VI)</t>
  </si>
  <si>
    <t>Skafandras ir drugelis
(Le Scaphandre et le papillon / The Diving Bell and the Butterfly)</t>
  </si>
  <si>
    <t>Aš myliu Huckabees
(I Heart Huckabees)</t>
  </si>
  <si>
    <t>Šrekas 2
(Shrek 2)</t>
  </si>
  <si>
    <t>Garsų pasaulio įrašai /
Warner Bros.</t>
  </si>
  <si>
    <t>Gabrielė
(Gabrielle)</t>
  </si>
  <si>
    <t>CineMark /
Columbia TriStar</t>
  </si>
  <si>
    <t>Uljanos Kim studija</t>
  </si>
  <si>
    <t>Pramuštgalviai
(The Rugrats Movie)</t>
  </si>
  <si>
    <t>Makrofilmai</t>
  </si>
  <si>
    <t>Striptizo ereliai
(The Full Monty)</t>
  </si>
  <si>
    <t>Katynė
(Post mortem. Opowiesc katynska / Katyn)</t>
  </si>
  <si>
    <t>Mirties metro
(Путевой обходчик / Trackman)</t>
  </si>
  <si>
    <t>Antikileris D.K.: meilės kaina
(Антикиллер Д.К: Любовь без памяти / Antikiller 3)</t>
  </si>
  <si>
    <t>Šioje šalyje nėra vietos senukams
(No Country For Old Men)</t>
  </si>
  <si>
    <t>Mis slaptoji agentė 2: ginkluota ir žavinga
(Miss Congeniality 2: Armed and Fabulous)</t>
  </si>
  <si>
    <t>Virtuvė sielai
(Soul Kitchen)</t>
  </si>
  <si>
    <t>Kūdikiai
(Babies)</t>
  </si>
  <si>
    <t>Pasimatymo filmas
(Date Movie)</t>
  </si>
  <si>
    <t>4 mėnesiai, 3 savaitės ir 2 dienos 
(4 Months, 3 Weeks and 2 Days)</t>
  </si>
  <si>
    <t>Baltas kaspinas
(Das weisse Band / The White Ribbon)</t>
  </si>
  <si>
    <t>Pasmerktasis
(The Hunted)</t>
  </si>
  <si>
    <t>Septyniolikmečiai
(Try 17)</t>
  </si>
  <si>
    <t>Žiūrovų skaičius</t>
  </si>
  <si>
    <t>Premjeros data</t>
  </si>
  <si>
    <t>Platintojas</t>
  </si>
  <si>
    <t>Baimė
(Fear Dot Com)</t>
  </si>
  <si>
    <t>Skūbis - Dū 
(Scooby Doo)</t>
  </si>
  <si>
    <t>Miunchenas
(Munich)</t>
  </si>
  <si>
    <t>Įvartis
(Goal!)</t>
  </si>
  <si>
    <t>Asteriksas ir Obeliksas 2: misija Kleopatra 
(Asterix &amp; Obelix: Mission Cleopatre / Asterix and Obelix Meet Cleopatra)</t>
  </si>
  <si>
    <t>Rašalo širdis
(Inkheart)</t>
  </si>
  <si>
    <t>Pranaši pozicija
(Vantage Point)</t>
  </si>
  <si>
    <t>Tai sudėtinga
(It's Complicated)</t>
  </si>
  <si>
    <t>Paskutinis jaunikio išbandymas
(Meet the Parents)</t>
  </si>
  <si>
    <t xml:space="preserve">Guru
(Guru) </t>
  </si>
  <si>
    <t>Auksinės gėlės prakeiksmas
(Curse Of The Golden Flower)</t>
  </si>
  <si>
    <t>Jis - ne tau
(He's Just Not That Into You)</t>
  </si>
  <si>
    <t>Pametę galvas Las Vegase
(What Happens in Vegas)</t>
  </si>
  <si>
    <t>G Būrys (3D)
(G-Force)</t>
  </si>
  <si>
    <t>Matrica
(The Matrix)</t>
  </si>
  <si>
    <t>Meilė Niujorke 
(Любовь в большом городе / Love in Big City)</t>
  </si>
  <si>
    <t>Mergina iš Alabamos
(Sweet Home Alabama)</t>
  </si>
  <si>
    <t>Mulan
(Mulan)</t>
  </si>
  <si>
    <t>Manitu batai
(Der Schuh des Manitu / Manitou's Shoe)</t>
  </si>
  <si>
    <t>Skūbis Dū 2: monstrai išlaisvinti
(Scooby-Doo 2: Monsters Unleashed)</t>
  </si>
  <si>
    <t>Mes iš ateities
(Мы из будущего / We Are From the Future)</t>
  </si>
  <si>
    <t>Būk kietas
(Be Cool)</t>
  </si>
  <si>
    <t>Atpildas
(A Man Apart)</t>
  </si>
  <si>
    <t>Prisiminti pavojinga
(Paycheck)</t>
  </si>
  <si>
    <t>Dingusioji
(Gone Baby Gone)</t>
  </si>
  <si>
    <t>Dirbtinis intelektas
(Artificial Intelligence: AI)</t>
  </si>
  <si>
    <t>Simpsonų filmas
(The Simpsons Movie)</t>
  </si>
  <si>
    <t>Ir velnias dėvi Prada
(The Devil Wears Prada)</t>
  </si>
  <si>
    <t>Labai rusiškas filmas
(Самый лучший фильм / The Very Best Film)</t>
  </si>
  <si>
    <t>Holivudo žmogžudysčių skyrius
(Hollywood Homicide)</t>
  </si>
  <si>
    <t>Garbinga kurtizanė
(Dangerous Beauty)</t>
  </si>
  <si>
    <t>Iksmenai: Pradžia. Ernis 
(X-Men Origins: Wolverine)</t>
  </si>
  <si>
    <t>Rytojus niekada nemiršta
(Tomorrow Never Dies)</t>
  </si>
  <si>
    <t>Pragaro vaikis
(Hellboy)</t>
  </si>
  <si>
    <t>Žaislų istorija 3
(Toy Story 3)</t>
  </si>
  <si>
    <t>Nebrendylos
(Grown Ups)</t>
  </si>
  <si>
    <t>Sala
(The Island)</t>
  </si>
  <si>
    <t>Ateini čia arba gausi į dūdą!
(Kick - Ass)</t>
  </si>
  <si>
    <t>Agora
(Agora)</t>
  </si>
  <si>
    <t>Fantastiškas ketvertas: sidabrinio banglentininko iškilimas
(Fantastic Four: Rise of the Silver Surfer)</t>
  </si>
  <si>
    <t>Gyvenimas yra gražus
(La Vita bella / Life is Beautiful)</t>
  </si>
  <si>
    <t>Riedėk
(Whip It)</t>
  </si>
  <si>
    <t>Kita lovos pusė
(El Otro Lado de la Cama / The Other Side of the Bed)</t>
  </si>
  <si>
    <t>Paskutinės dienos
(Last days)</t>
  </si>
  <si>
    <t>Paskutiniai Brėmeno muzikantai</t>
  </si>
  <si>
    <t>Keistuolių teatras</t>
  </si>
  <si>
    <t>Grobuonys
(Predators)</t>
  </si>
  <si>
    <t>Pragaro virtuvės vaikėzai
(Sleepers)</t>
  </si>
  <si>
    <t>Kelias į Eldorado
(Road to El Dorado)</t>
  </si>
  <si>
    <t>Tamsos riteris
(The Dark Knight)</t>
  </si>
  <si>
    <t>San Antonio byla
(San Antonio)</t>
  </si>
  <si>
    <t>Pelėdų karalystės sargai
(Guardians of Ga'Hoole)</t>
  </si>
  <si>
    <t>Tronas: palikimas
(Tron: Legacy)</t>
  </si>
  <si>
    <t>Greitis
(Speed)</t>
  </si>
  <si>
    <t>Visuomenė prieš Larį Flintą
(People vs. Larry Flynt)</t>
  </si>
  <si>
    <t>Laumės vaikas
(The Changeling)</t>
  </si>
  <si>
    <t>Sutrikusi mafija
(Analyze That)</t>
  </si>
  <si>
    <t>CineMark /
20th Century Fox</t>
  </si>
  <si>
    <t>Lornos tylėjimas
(Le silence de Lorna / Lorna's Silence)</t>
  </si>
  <si>
    <t>Kruvinoji Valentino naktis 3D
(My Bloody Valentine 3D)</t>
  </si>
  <si>
    <t>Kaip diena ir naktis 
(Knight &amp; Day)</t>
  </si>
  <si>
    <t>Atostogos griežtu režimu
(Kanikuly strogogo rezyma)</t>
  </si>
  <si>
    <t>Vertikali riba
(Vertical Limit)</t>
  </si>
  <si>
    <t>Rokenrola
(RocknRolla)</t>
  </si>
  <si>
    <t>Miesto legenda
(Urban legend)</t>
  </si>
  <si>
    <t>Kokainas
(Blow)</t>
  </si>
  <si>
    <t>Smokingas
(Tuxedo)</t>
  </si>
  <si>
    <t>Merkurijaus kodas
(Mercury Rising)</t>
  </si>
  <si>
    <t>Pelikano byla
(Pelican Brief)</t>
  </si>
  <si>
    <t>Užsičiaupk!
(Tais-Toi! / Ruby &amp; Quentin)</t>
  </si>
  <si>
    <t>Šalti apkabinimai
(Los abrazos rotos / Broken Embraces)</t>
  </si>
  <si>
    <t>Haris Poteris ir netikras princas
(Harry Potter and the Half-Blood Prince)</t>
  </si>
  <si>
    <t>Jaunatis
(Twilight Saga: New Moon)</t>
  </si>
  <si>
    <t>Boltas
(Bolt)</t>
  </si>
  <si>
    <t>Pelės medžioklė
(Mouse Hunt)</t>
  </si>
  <si>
    <t>Kitoks parodijų filmas
(Not Another Teen Movie)</t>
  </si>
  <si>
    <t>Plona raudona linija
(The Thin Red Line)</t>
  </si>
  <si>
    <t>Nacionalinės medžioklės ypatumai žiemą
(Особенности национальной охоты в зимний период)</t>
  </si>
  <si>
    <t>Mirčių kolekcionerius
(See No Evil)</t>
  </si>
  <si>
    <t>Kaip prarasti draugus ir atstumti žmones
(How to Lose Friends &amp; Alienate People)</t>
  </si>
  <si>
    <t>Lakas plaukams
(Hairspray)</t>
  </si>
  <si>
    <t>Elizabettaunas
(Elizabethtown)</t>
  </si>
  <si>
    <t>Mintyse tik tu
(Martha Meet Frank, Daniel and Lawrence)</t>
  </si>
  <si>
    <t>Forum Cinemas / 
Wild Bunch</t>
  </si>
  <si>
    <t>300
(300)</t>
  </si>
  <si>
    <t>Šunys - kariai
(Dog Soldiers)</t>
  </si>
  <si>
    <t>Aukštyn
(Up)</t>
  </si>
  <si>
    <t>Joninių beprotybės
(Midsummer Madness)</t>
  </si>
  <si>
    <t>Piranijos 3D
(Piranha 3D)</t>
  </si>
  <si>
    <t>Rizikinga Erzinti Diedukus
(RED)</t>
  </si>
  <si>
    <t>Mačetė
(Machete)</t>
  </si>
  <si>
    <t>Amfiteatro filmai /
Flach Pyramide</t>
  </si>
  <si>
    <t>Forum Cinemas /
Constantin Films</t>
  </si>
  <si>
    <t>Marmadukas
(Marmaduke)</t>
  </si>
  <si>
    <t>Titanų susidūrimas
(Clash of the Titans)</t>
  </si>
  <si>
    <t>Beždžionių šalis
(Hanuman)</t>
  </si>
  <si>
    <t>Sapnas
(Bi Mong / Dream)</t>
  </si>
  <si>
    <t>Vilkolakis
(The Wolfman)</t>
  </si>
  <si>
    <t>Negarbingi šunsnukiai
(Inglourious Basterds)</t>
  </si>
  <si>
    <t>Sukeisti žudikai
(The Replacement Killers)</t>
  </si>
  <si>
    <t>Kai aš buvau partizanas 
(When I Was a Partisan)</t>
  </si>
  <si>
    <t>Garsų pasaulio įrašai /
Universal Pictures</t>
  </si>
  <si>
    <t>Beprotiškos melodijos: nuotykiai tęsiasi
(Looney Tunes: Back in Action)</t>
  </si>
  <si>
    <t>Incognito Films</t>
  </si>
  <si>
    <t>Monstrai prieš ateivius 3D
(Monsters vs. Aliens 3D)</t>
  </si>
  <si>
    <t>Bombos filmai /
Film Four</t>
  </si>
  <si>
    <t>Drąsiaširdis
(Daredevil)</t>
  </si>
  <si>
    <t xml:space="preserve">Juros periodo parkas 2: dingęs pasaulis
(The Lost World: Jurassic Park) </t>
  </si>
  <si>
    <t>Laukiniai vakarai
(Wild Wild West)</t>
  </si>
  <si>
    <t>Žmogus be praeities
(Mies vailla menneisyytta / The Man Without a Past)</t>
  </si>
  <si>
    <t>Artimos šviesos
(Low Lights)</t>
  </si>
  <si>
    <t>Kalėdų giesmė
(A Christmas Carol)</t>
  </si>
  <si>
    <t>Bėglys
(The Fugitive)</t>
  </si>
  <si>
    <t>Vienadienis prezidentas
(Dave)</t>
  </si>
  <si>
    <t>Tamsiai mėlyna beveik juoda
(Azuloscurocasinegro)</t>
  </si>
  <si>
    <t>Romeo turi mirti
(Romeo Must Die)</t>
  </si>
  <si>
    <t>Seselė Beti
(Nurse Betty)</t>
  </si>
  <si>
    <t>Pakvaišęs profesorius 2: Klumpsai
(The Nutty Proffesor 2: The Klumps)</t>
  </si>
  <si>
    <t>Amfiteatro filmai /
Mirabai Films</t>
  </si>
  <si>
    <t>Gal tai - meilė
(A Lot Like Love)</t>
  </si>
  <si>
    <t xml:space="preserve">Amfiteatro filmai /
Svensk Filmindustri </t>
  </si>
  <si>
    <t>2009.06.05</t>
  </si>
  <si>
    <t>Elijaus knyga
(Book of Eli)</t>
  </si>
  <si>
    <t>Uždelsta meilė
(Failure to Launch)</t>
  </si>
  <si>
    <t>Alvinas ir burundukai 2
(Alvin and the Chipmunks: The Squeakuel)</t>
  </si>
  <si>
    <t>Atsitiktinė santuoka
(The Accident Husband)</t>
  </si>
  <si>
    <t>Gelmių šmėkla
(Below)</t>
  </si>
  <si>
    <t>Bėgimas džiunglėse 
(The Rundown)</t>
  </si>
  <si>
    <t>Saulės ašaros
(Tears of the Sun)</t>
  </si>
  <si>
    <t>Sex turas
(Sex Drive)</t>
  </si>
  <si>
    <t>Melo pinklės 
(Body of Lies)</t>
  </si>
  <si>
    <t>Širdžių ėdikas
(L'arnacoeur / Heartbreaker)</t>
  </si>
  <si>
    <t>Motina ir dukra 
(Mother and Child)</t>
  </si>
  <si>
    <t>Motociklininko dienoraštis
(Diarios de Motocicleta / The Motorcycle Diaries)</t>
  </si>
  <si>
    <t>Van Helsingas
(Van Helsing)</t>
  </si>
  <si>
    <t>21 gramas
(21 Grams)</t>
  </si>
  <si>
    <t>Rydiko kronikos
(The Chronicles of Riddick)</t>
  </si>
  <si>
    <t>Pasiklydę vertime
(Lost in Translation)</t>
  </si>
  <si>
    <t>Kruvinosios skerdynės Teksase
(The Texas Chainsaw Massacre)</t>
  </si>
  <si>
    <t>Nuoma su priedais
(Duplex)</t>
  </si>
  <si>
    <t>Sparnuotasis desantas
(Valiant)</t>
  </si>
  <si>
    <t>Anakonda
(Anaconda)</t>
  </si>
  <si>
    <t>Baltoji pūga
(Whiteout)</t>
  </si>
  <si>
    <t>Ir vėl tu!
(You Again)</t>
  </si>
  <si>
    <t>Žiurkių lenktynės
(Rat Race)</t>
  </si>
  <si>
    <t>Užmušti karalių
(To Kill a King)</t>
  </si>
  <si>
    <t>Meilė per atstumą
(Going the Distance)</t>
  </si>
  <si>
    <t>13
(13)</t>
  </si>
  <si>
    <t>Neįmanoma misija 2
Mission:Impossible 2)</t>
  </si>
  <si>
    <t>Apie meilę ir kitus demonus
(Of Love and Other Demons)</t>
  </si>
  <si>
    <t>Ilgai ir laimingai. Pelenės istorija
(Ever After)</t>
  </si>
  <si>
    <t>Prieglauda
(El Orfanato / Orphanage)</t>
  </si>
  <si>
    <t>CineMark /
Fox Searchlight</t>
  </si>
  <si>
    <t>Matilda
(Matilda)</t>
  </si>
  <si>
    <t>Metro užgrobimas 123
(The Taking of Pelham 1 2 3)</t>
  </si>
  <si>
    <t>Soi Cowboy
(Soi Cowboy)</t>
  </si>
  <si>
    <t>Amerikietiškas pyragas: vestuvės
(American Wedding)</t>
  </si>
  <si>
    <t>Sąmokslo teorija
(Conspiracy Theory)</t>
  </si>
  <si>
    <t>Nuotykiai jūroje 
(Boat Trip)</t>
  </si>
  <si>
    <t>Mes valdome naktį
(We Own the Night)</t>
  </si>
  <si>
    <t>Dienos šviesa
(Daylight)</t>
  </si>
  <si>
    <t>Bebaimis
(Huo Yuan Jis / Fearless)</t>
  </si>
  <si>
    <t>Forum Cinemas /
Daumanto studija</t>
  </si>
  <si>
    <t>Krepšininko dienoraštis
(Basketball Diaries)</t>
  </si>
  <si>
    <t>Oliveris Tvistas
(Oliver Twist)</t>
  </si>
  <si>
    <t>Rembo IV
(Rambo)</t>
  </si>
  <si>
    <t>Kelionė į Žemės centrą
(Journey to the Center of the Earth)</t>
  </si>
  <si>
    <t>Užraktas
(The Shutter)</t>
  </si>
  <si>
    <t>Sakalo akis
(Eagle Eye)</t>
  </si>
  <si>
    <t>Kaip Grinčas Kalėdas vogė
(How the Grinch Stole Christmas)</t>
  </si>
  <si>
    <t>Pasileidėlis
(The Libertine)</t>
  </si>
  <si>
    <t>Spice World
(Spice World)</t>
  </si>
  <si>
    <t>Bynas
(Bean)</t>
  </si>
  <si>
    <t>Mano gyvenimo žuvis
(Big Fish)</t>
  </si>
  <si>
    <t>Japoniška istorija
(Japanese Story)</t>
  </si>
  <si>
    <t>Sukti reikaliukai
(Duplicity)</t>
  </si>
  <si>
    <t>Maskva, Belgija
(Moscow, Belgium)</t>
  </si>
  <si>
    <t>Pasilik
(Stay)</t>
  </si>
  <si>
    <t>Padangių gimnazija
(Sky High)</t>
  </si>
  <si>
    <t>Karas be taisyklių
(Basic)</t>
  </si>
  <si>
    <t>Moters portretas
(The Portrait of a Lady)</t>
  </si>
  <si>
    <t>Viso gero, Leninai
(Goodbye Lenin!)</t>
  </si>
  <si>
    <t>Andželos pelenai
(Angela's Ashes)</t>
  </si>
  <si>
    <t>Rizika
(Boiler Room)</t>
  </si>
  <si>
    <t>Dažnis
(Frequency)</t>
  </si>
  <si>
    <t>Mikropasaulis
(Microcosmos)</t>
  </si>
  <si>
    <t>Trys įtemptos dienos
(The Next Three Days)</t>
  </si>
  <si>
    <t>Spragtukas 3D
(The Nutcracker)</t>
  </si>
  <si>
    <t>Ponas Tadas
(Pan Tadeusz / Pan Tadeusz: The Last Foray in Lithuania)</t>
  </si>
  <si>
    <t>Anglas ligonis
(English Patient)</t>
  </si>
  <si>
    <t>Lengvabūdė pirmūnė
(Easy A)</t>
  </si>
  <si>
    <t>Žaibiškas kerštas
(Faster)</t>
  </si>
  <si>
    <t>Pasimylėkim
(Займемся любовью / Let's Make Love)</t>
  </si>
  <si>
    <t>Tamsos baikeris
(Ghost Rider)</t>
  </si>
  <si>
    <t>Tegyvuoja meilė
(Love Actually)</t>
  </si>
  <si>
    <t>Mažoji undinėlė
(The Little Mermaid)</t>
  </si>
  <si>
    <t>Iš vabalų gyvenimo
(A Bug's Life)</t>
  </si>
  <si>
    <t>Bombos filmai /
Heritage</t>
  </si>
  <si>
    <t>Pravda viena minutė 2007</t>
  </si>
  <si>
    <t>Klasė
(Klaas / The Class)</t>
  </si>
  <si>
    <t>Haris Poteris ir Mirties relikvijos: I dalis
(Harry Potter and the Deathly Hallows: Part I)</t>
  </si>
  <si>
    <t>Vingiuotas kelias namo
(Due Date)</t>
  </si>
  <si>
    <t>Fanatikė
(Swimf@n)</t>
  </si>
  <si>
    <t>Pagirios Las Vegase
(Hangover)</t>
  </si>
  <si>
    <t>Prielipa
(The Cable Guy)</t>
  </si>
  <si>
    <t>Menantis pikta
(Unforgiven)</t>
  </si>
  <si>
    <t>JAV maršalai
(U.S.Marshals)</t>
  </si>
  <si>
    <t>Terminatorius: Išsigelbėjimas 
(Terminator: Salvation)</t>
  </si>
  <si>
    <t>Naktinis pasimatymas
(Date Night)</t>
  </si>
  <si>
    <t>Varnų ežeras 
(Lake of Crows)</t>
  </si>
  <si>
    <t>Mergišiaus praeities vaiduokliai
(The Ghosts of Girlfriends Past)</t>
  </si>
  <si>
    <t>Seksas ir miestas
(Sex and the City: The Movie)</t>
  </si>
  <si>
    <t>Pagrobti ir perduoti
(Rendition)</t>
  </si>
  <si>
    <t>Tiltas į Terabitiją
(Bridge to Terabithia)</t>
  </si>
  <si>
    <t>Devintieji vartai
(The Ninth Gate)</t>
  </si>
  <si>
    <t>Trijulė iš Belvilio 
(Les Triplettes de Belleville / The Triplets of Belleville)</t>
  </si>
  <si>
    <t>Juodasis žaibas
(Black Lightning)</t>
  </si>
  <si>
    <t>Viskas ore!
(Up in the Air)</t>
  </si>
  <si>
    <t>AXX  - Grožis ir geismas / 6 filmai</t>
  </si>
  <si>
    <t>Dydlai
(Meet the Deedles)</t>
  </si>
  <si>
    <t>Talentingasis misteris Riplis
(The Talented Mr. Ripley)</t>
  </si>
  <si>
    <t>Sensacija
(Scoop)</t>
  </si>
  <si>
    <t>Teatras
(Being Julia)</t>
  </si>
  <si>
    <t>40 dienų ir 40 naktų
(40 Days and 40 Nights)</t>
  </si>
  <si>
    <t xml:space="preserve">Saulėlydis
(Twilight) </t>
  </si>
  <si>
    <t>Poravimosi metas (Das Merkwrdige verhalten geschlechtsreifer großstadter zur paarungszeit / Love Scenes From Planet Earth)</t>
  </si>
  <si>
    <t>Žaisminga vakarienė
(Le Diner de cons / The Dinner Game)</t>
  </si>
  <si>
    <t>Devintoji kuopa
(9 рота / The 9th Company)</t>
  </si>
  <si>
    <t>Zodiakas
(Zodiac)</t>
  </si>
  <si>
    <t>Įsibrovimas
(Breaking &amp; Entering)</t>
  </si>
  <si>
    <t>Susišaudymas
(Shoot'Em Up)</t>
  </si>
  <si>
    <t>Pavaduojanti mokytoja
(Vikaren / The Substitute)</t>
  </si>
  <si>
    <t>K-19
(K-19: The Widowmaker)</t>
  </si>
  <si>
    <t>Drugio efektas
(The Butterfly Effect)</t>
  </si>
  <si>
    <t>Virusas
(Virus)</t>
  </si>
  <si>
    <t>Kariai
(Buffalo Soldiers)</t>
  </si>
  <si>
    <t>Profesionalas
(Thick As Thieves)</t>
  </si>
  <si>
    <t>Niekada nepasiduok
(Never Back Down)</t>
  </si>
  <si>
    <t>Įsileisk mane
(Let Me In)</t>
  </si>
  <si>
    <t>Volstrytas: pinigai nesnaudžia
(Wall Street 2: Money Never Sleeps)</t>
  </si>
  <si>
    <t>Vestuvės
(Свадьба / The Wedding)</t>
  </si>
  <si>
    <t>Europudingas
(L'Auberge espagnole / Europuding)</t>
  </si>
  <si>
    <t>2009.02.20</t>
  </si>
  <si>
    <t>Kelyje su "Dardžylingu"
(The Darjeeling Limited)</t>
  </si>
  <si>
    <t>Pabėgimas
(Побег / On the Run)</t>
  </si>
  <si>
    <t>Nepažįstamieji
(The Strangers)</t>
  </si>
  <si>
    <t>Gatvės vaikis 
(Fighting)</t>
  </si>
  <si>
    <t>Purpurinis sparnas: flamingų paslaptis
(The Crimson Wing: Mystery of the Flamingos)</t>
  </si>
  <si>
    <t>Skambutis
(The Ring)</t>
  </si>
  <si>
    <t>Naktis muziejuje 2
(Night at the Museum: Battle of the Smithsonian)</t>
  </si>
  <si>
    <t>Aštunta mylia
(8 Mile)</t>
  </si>
  <si>
    <t>Nakties klajūnai
(Street Kings)</t>
  </si>
  <si>
    <t>Nekviesti svečiai
(The Uninvited)</t>
  </si>
  <si>
    <t>Erina Brokovič
(Erin Brockovich)</t>
  </si>
  <si>
    <t>Grėsminga tyla
(Hush)</t>
  </si>
  <si>
    <t>Fortepijonas
(The Piano)</t>
  </si>
  <si>
    <t>Nuodėmių miestas
(Sin City)</t>
  </si>
  <si>
    <t>Valkirija
(Valkyrie)</t>
  </si>
  <si>
    <t>Zero 2: muilo opera</t>
  </si>
  <si>
    <t>Mažylio Binko nuotykiai
(Baby's Day Out)</t>
  </si>
  <si>
    <t>Ištikimasis sodininkas
(The Constant Gardener)</t>
  </si>
  <si>
    <t>Intymus dienoraštis
(The Pillow Book)</t>
  </si>
  <si>
    <t>Po Toskanos saule
(Under the Tuscan Sun)</t>
  </si>
  <si>
    <t>Šnipų vaikučiai 2: prarastų svajonių sala
(Spy Kids 2: Island of Lost Dreams)</t>
  </si>
  <si>
    <t>Greičio gatvės. Be taisyklių
(Стритрейсеры / Streetracers)</t>
  </si>
  <si>
    <t>Projektas "Monstras"
(Cloverfield)</t>
  </si>
  <si>
    <t>Paskutinis kino herojus
(Last Action Hero)</t>
  </si>
  <si>
    <t>Valentino diena
(Valentine's Day)</t>
  </si>
  <si>
    <t>Pagieža
(The Grudge)</t>
  </si>
  <si>
    <t>Desantininkai
(Jarhead)</t>
  </si>
  <si>
    <t>Artdo biuras / Kino premjera /
Kitoks kinas / Sogepaq</t>
  </si>
  <si>
    <t>23:14
(11:14)</t>
  </si>
  <si>
    <t>Muzika, suradusi mus
(August Rush)</t>
  </si>
  <si>
    <t>Bitės filmas
(Bee Movie)</t>
  </si>
  <si>
    <t>Maži vaikai
(Little Children)</t>
  </si>
  <si>
    <t>Skotas Pilgrimas prieš pasaulį
(Scott Pilgrim Vs. The World)</t>
  </si>
  <si>
    <t>Paskutinis tėvų išbandymas: mažieji Fakeriai
(Meet The Parents. Little Fockers)</t>
  </si>
  <si>
    <t>Amfiteatro filmai /
Cinepool</t>
  </si>
  <si>
    <t>Amfiteatro filmai /
UGC</t>
  </si>
  <si>
    <t>Viliojimo menas
(Laws of Attraction)</t>
  </si>
  <si>
    <t>Šventė
(Festen / The Celebration)</t>
  </si>
  <si>
    <t>United 93
(United 93)</t>
  </si>
  <si>
    <t>Taksi 3
(Taxi 3)</t>
  </si>
  <si>
    <t>Quo Vadis?
(Quo Vadis?)</t>
  </si>
  <si>
    <t>Frida
(Frida)</t>
  </si>
  <si>
    <t>Mano numeris ketvirtas
(I Am Number Four)</t>
    <phoneticPr fontId="3" type="noConversion"/>
  </si>
  <si>
    <t xml:space="preserve">Palikti sniegynuose
(Eight Below) </t>
  </si>
  <si>
    <t>Paskutinė naktis
(Last Night)</t>
  </si>
  <si>
    <t>Nesunaikinami
(The Expendables)</t>
  </si>
  <si>
    <t>Erdvėlaivio kariai
(Starship Troopers)</t>
  </si>
  <si>
    <t>Kaip bus taip gerai
(As Good As It Gets)</t>
  </si>
  <si>
    <t>Vilkas
(The Wolf)</t>
  </si>
  <si>
    <t>Super Džonis
(Johnny English)</t>
  </si>
  <si>
    <t>Mylėk mane
(Fucking Amal / Show Me Love)</t>
  </si>
  <si>
    <t>Ekstremalus greitis
(Torque)</t>
  </si>
  <si>
    <t>Skiriamoji juosta
(Changing Lanes)</t>
  </si>
  <si>
    <t>Aštuonios moterys
(8 Femmes / 8 Womens)</t>
  </si>
  <si>
    <t>Gudruolis Ventura - gyvulėlių seklys
(Ace Ventura)</t>
  </si>
  <si>
    <t>Pasmerktoje žemėje
(On Deadly Ground)</t>
  </si>
  <si>
    <t>Prisimink mane
(Remember Me)</t>
  </si>
  <si>
    <t>Lemtingas posūkis
(Wrong Turn)</t>
  </si>
  <si>
    <t>Trys karaliai
(Three Kings)</t>
  </si>
  <si>
    <t>Mergina su perlo auskaru
(Girl with a Pearl Earring)</t>
  </si>
  <si>
    <t>X Failai: Noriu tikėti
(X-Files: I Want to Believe)</t>
  </si>
  <si>
    <t>Meedfilms /
Europa Corp.</t>
  </si>
  <si>
    <t>Ugnies siena
(Firewall)</t>
  </si>
  <si>
    <t>Veneros grožis
(Venus beaute (institut) / Venus Beauty Institute)</t>
  </si>
  <si>
    <t>Čihuahua iš Beverli Hilso
(Beverly Hills Chihuahua)</t>
  </si>
  <si>
    <t>Uždrausta karalystė
(The Forbidden Kingdom)</t>
  </si>
  <si>
    <t>Garsų pasaulio įrašai /
Focus Features</t>
  </si>
  <si>
    <t>Veidrodžiai
(Mirrors)</t>
  </si>
  <si>
    <t>Agentas prieš agentą
(Ballistic: Ecks Vs. Sever)</t>
  </si>
  <si>
    <t>Narai
(Men of Honor)</t>
  </si>
  <si>
    <t>Plevėsa Helas
(Shallow Hal)</t>
  </si>
  <si>
    <t>Medžioklės sezonas atidarytas!
(Open Season)</t>
  </si>
  <si>
    <t>Laiškai Džuljetai
(Letters to Juliet)</t>
  </si>
  <si>
    <t>Centurionas
(Centurion)</t>
  </si>
  <si>
    <t xml:space="preserve">Perskaityk ir sudegink
(Burn After Reading) </t>
  </si>
  <si>
    <t>Pamergė pagal užsakymą
(27 Dresses)</t>
  </si>
  <si>
    <t>Mergina su drakono tatuiruote
(Män som hatar kvinnor / The Girl with the Dragon Tattoo)</t>
  </si>
  <si>
    <t>Kietas riešutėlis 4.0
(Live Free or Die Hard)</t>
  </si>
  <si>
    <t>Tai nutiko Manhetene
(Maid in Manhattan)</t>
  </si>
  <si>
    <t>Tėčio dienos rūpestis
(Daddy Day Care)</t>
  </si>
  <si>
    <t>Avys žudikės
(Black Sheep)</t>
  </si>
  <si>
    <t>Garsų pasaulio įrašai /
Film Four</t>
  </si>
  <si>
    <t>Pravda viena minutė 2008</t>
  </si>
  <si>
    <t>Garsų pasaulio įrašai /
Capitol Films</t>
  </si>
  <si>
    <t>Druska
(Salt)</t>
  </si>
  <si>
    <t>Labai rusiškas filmas 3D
(Самый лучший фильм 3-ДЭ / The Very Best Film in 3D)</t>
  </si>
  <si>
    <t>Prezidento lėktuvas
(Air Force One)</t>
  </si>
  <si>
    <t>Horizontas
(Skyline)</t>
  </si>
  <si>
    <t>Dar viena meilės istorija 
(Kærlighed på film / Just Another Love Story)</t>
  </si>
  <si>
    <t>Madelina
(Madeline)</t>
  </si>
  <si>
    <t>Zombių žemė
(Zombieland)</t>
  </si>
  <si>
    <t>Vyriškas sezonas
(Мужской сезон. Бархатная революция / Velvet Revolution)</t>
  </si>
  <si>
    <t>CineMark /
Warner Bros.</t>
  </si>
  <si>
    <t>Dienos sargyba
(Дневной дозор / Day Watch)</t>
  </si>
  <si>
    <t>Sibiro tranzitas
(Перегон / Transit)</t>
  </si>
  <si>
    <t>Ir čia priėjo Poli
(Along came Polly)</t>
  </si>
  <si>
    <t>Vilkogaudis
(Волкодав из рода Серых Псов / Wolfhound)</t>
  </si>
  <si>
    <t>Pažadėk man!
(Zavet / Promise Me This)</t>
  </si>
  <si>
    <t>Slėpynės
(Hide and Seek)</t>
  </si>
  <si>
    <t>Viktorija: jaunoji karalienė
(Young Victoria)</t>
  </si>
  <si>
    <t>78 paragrafas
(Параграф 78 / Paragraf 78)</t>
  </si>
  <si>
    <t>78 paragrafas. 2 punktas
(Параграф 78: пункт 2 / Paragraph 78: 2nd point)</t>
  </si>
  <si>
    <t>Džumanči
(Jumanji)</t>
  </si>
  <si>
    <t>Šokis hip-hopo ritmu
(Step Up)</t>
  </si>
  <si>
    <t>Kelionė į vandenyno gelmes 3D. Sugrįžimas
(Turtle: The Incredible Journey)</t>
  </si>
  <si>
    <t>Gatvės šokiai 3D
(Street Dance 3D)</t>
  </si>
  <si>
    <t>Tiesa apie kates ir šunis
(Truth About Cats and Dogs)</t>
  </si>
  <si>
    <t>Snaiperis
(The Shooter)</t>
  </si>
  <si>
    <t>Atostogos
(The Holiday)</t>
  </si>
  <si>
    <t>Kodas: lobiai. Paslapčių knyga
(National Treasure: Book of Secrets)</t>
  </si>
  <si>
    <t>Keistuolis Deivas
(Meet Dave)</t>
  </si>
  <si>
    <t>1612
(1612)</t>
  </si>
  <si>
    <t>30 tamsos dienų
(30 Days of Night)</t>
  </si>
  <si>
    <t>Auksinis kompasas
(His Dark Materials: The Golden Compass)</t>
  </si>
  <si>
    <t>Infiltruoti
(The Departed)</t>
  </si>
  <si>
    <t>Aš aptarnavau Anglijos karalių
(Obsluhoval jsem anglickeho krale / I Served the King of England)</t>
  </si>
  <si>
    <t>Pasodinsiu savo EKS
(The Bounty Hunter)</t>
  </si>
  <si>
    <t>2010.04.30</t>
  </si>
  <si>
    <t>Kitas pasaulis
(Underworld)</t>
  </si>
  <si>
    <t>Džiunglių knyga
(The Jungle Book 2)</t>
  </si>
  <si>
    <t>Vestuvės!
(Marriages!)</t>
  </si>
  <si>
    <t>Amfiteatro filmai /
TF1 International</t>
  </si>
  <si>
    <t>Geresniame pasaulyje
(Haevnen / In a Better World)</t>
  </si>
  <si>
    <t>Uošvio tvirtovė
(Guess Who)</t>
  </si>
  <si>
    <t>Rudens legendos
(Legends of the Fall)</t>
  </si>
  <si>
    <t>Kasandros prakeiksmas
(Cassandra's Dream)</t>
  </si>
  <si>
    <t>SWAT - greito reagavimo būrys
(S.W.A.T.)</t>
  </si>
  <si>
    <t>Septyni nematomi žmonės
(Seven Invisible Men)</t>
  </si>
  <si>
    <t>Toras
(Thor)</t>
    <phoneticPr fontId="3" type="noConversion"/>
  </si>
  <si>
    <t>Jūsų nešvankybe
(Your Highness)</t>
  </si>
  <si>
    <t>Slaptas ženklas
(Invisible Sign)</t>
    <phoneticPr fontId="3" type="noConversion"/>
  </si>
  <si>
    <t>Meedfilms</t>
    <phoneticPr fontId="3" type="noConversion"/>
  </si>
  <si>
    <t>Šok su manimi
(Dance with Me)</t>
  </si>
  <si>
    <t>Rezerviniai farai
(The Other Guys)</t>
  </si>
  <si>
    <t>Vaiduoklis
(Ghost Writer)</t>
  </si>
  <si>
    <t>Pirmoji meilė
(Down to You)</t>
  </si>
  <si>
    <t>Viskas, ką myliu
(Wszystko, co kocham / All That I Love)</t>
  </si>
  <si>
    <t>Žmogus be šešėlio
(Hollow Man)</t>
  </si>
  <si>
    <t>Mumija: drakono imperatoriaus kapas
(The Mummy: Tomb of the Dragon Emperor)</t>
  </si>
  <si>
    <t>Paskutinis Škotijos karalius
(The Last King of Scotland)</t>
  </si>
  <si>
    <t>Laiškai iš Ivo Džimos
(Letters from Iwo Jima)</t>
  </si>
  <si>
    <t>Kaip Haroldas su Kumaru "kaifą gaudė"
(Harold &amp; Kumar Go to White Castle)</t>
  </si>
  <si>
    <t>Paskutinis bučinys
(Last Kiss)</t>
  </si>
  <si>
    <t>Velnio advokatas
(Devil's Advocate)</t>
  </si>
  <si>
    <t>Maiklas Džeksonas. Pabaiga
(Michael Jackson : This Is It)</t>
  </si>
  <si>
    <t>Jonas Brothers: Koncertas trimatėje erdvėje 
(Jonas Brothers: The 3D Concert Experience)</t>
  </si>
  <si>
    <t>Europos kinas</t>
  </si>
  <si>
    <t>Mamma Mia!
(Mamma Mia!)</t>
  </si>
  <si>
    <t>Hitler Kaput
(Гитлер капут! Супер-агенты 008 / Hitler's Kaput! Super Agents 008)</t>
  </si>
  <si>
    <t>Lašai ant įkaitusio akmens
(Gouttes d'eau sur pierres brulantes / Water Drops On Burning Rocks)</t>
  </si>
  <si>
    <t>Coco prieš Chanel
(Coco avant Chanel / Coco before Chanel)</t>
  </si>
  <si>
    <t>007 Paguodos kvantas
(Quantum of Solace)</t>
  </si>
  <si>
    <t>2008.05.16</t>
  </si>
  <si>
    <t>Ledynmetis 3
(Ice Age: Dawn of the Dinosaurs)</t>
  </si>
  <si>
    <t>Urvas
(The Cave)</t>
  </si>
  <si>
    <t>Fatališka moteris
(Femme Fatale)</t>
  </si>
  <si>
    <t>Pražūtingas rūkas
(The Mist)</t>
  </si>
  <si>
    <t>Pirmas po Dievo
(Первый После Бога / The First After God)</t>
  </si>
  <si>
    <t>Misija: karvės
(Home on the Range)</t>
  </si>
  <si>
    <t>Nuodėmė
(Trasgredire / Transgressions)</t>
  </si>
  <si>
    <t>Širi
(Swiri / Shiri)</t>
  </si>
  <si>
    <t>Nuotakų karai
(Bride Wars)</t>
  </si>
  <si>
    <t>Parduotuvių maniakės išpažintis
(Confessions of Shopaholic)</t>
  </si>
  <si>
    <t>Imtynininkas
(The Wrestler)</t>
  </si>
  <si>
    <t>Savi
(Свои / Us)</t>
  </si>
  <si>
    <t>Berniukas dryžuota pižama
(The Boy in the Stripped Pyjamas)</t>
  </si>
  <si>
    <t>Vanilinis dangus
 (Vanilla Sky)</t>
  </si>
  <si>
    <t>Užtemimas 
(The Twilight Saga: Eclipse)</t>
  </si>
  <si>
    <t>Kapeika
(Копейка / Kapeika)</t>
  </si>
  <si>
    <t>Likimo ekspertai
(The Adjustement Bureau)</t>
  </si>
  <si>
    <t>Tikras išbandymas
(True Grit)</t>
  </si>
  <si>
    <t>Eglutės 2
(Елки 2 / Yolki 2)</t>
    <phoneticPr fontId="3" type="noConversion"/>
  </si>
  <si>
    <t>ACME Film</t>
    <phoneticPr fontId="0" type="noConversion"/>
  </si>
  <si>
    <t>Garsų pasaulio įrašai /
Most-Cinematograf</t>
  </si>
  <si>
    <t>21
(21)</t>
  </si>
  <si>
    <t>Absoliutus blogis: išnykimas
(Resident Evil: Extinction)</t>
  </si>
  <si>
    <t>Raudona kaip dangus
(Red Like the Sky / Rosso come el Cielo)</t>
    <phoneticPr fontId="0" type="noConversion"/>
  </si>
  <si>
    <t>Piktas vairuotojas
(Drive Angry)</t>
  </si>
  <si>
    <t xml:space="preserve">Pornografinis ryšys
(Une liaison pornografique / A Pornographic Affair) </t>
  </si>
  <si>
    <t>Stebuklinga žaislų krautuvėlė
(Mr. Magorium's Wonder Emporium)</t>
  </si>
  <si>
    <t>Miestas
(The Town)</t>
  </si>
  <si>
    <t>Pjūklas: spąstai atgyja!
(Saw 3D)</t>
  </si>
  <si>
    <t>Gyvenimas kaip stebuklas
(Zivot je cudo / Life is a Miracle)</t>
  </si>
  <si>
    <t>Kalėdų karštligė
(Jingle All the Way)</t>
  </si>
  <si>
    <t>Beovulfas
(Beowulf)</t>
  </si>
  <si>
    <t>Žvėrelių maištas
(Furry Vengeance)</t>
  </si>
  <si>
    <t>Ponas ir ponia Gangsteriai
(Killers)</t>
  </si>
  <si>
    <t>Vilburas nori nusižudyti
(Wilbur Wants to Kill Himself)</t>
  </si>
  <si>
    <t>Mergišiai
(Tomcats)</t>
  </si>
  <si>
    <t>Bjaurusis ančiukas ir Aš
(The Ugly Duckling and Me)</t>
    <phoneticPr fontId="3" type="noConversion"/>
  </si>
  <si>
    <t>Vėžliuko Semio nuotykiai: paslaptinga kelionė
(Sammy's Adventures: The Secret Passage)</t>
  </si>
  <si>
    <t>Pavojingasis Bankokas
(Bangkok Dangerous)</t>
  </si>
  <si>
    <t>Narnijos kronikos: "Aušros užkariautojo" kelionė
(The Chronicles of Narnia: The Voyage of the Dawn Treader)</t>
  </si>
  <si>
    <t>Amaya</t>
  </si>
  <si>
    <t>Stounas
(Stone)</t>
  </si>
  <si>
    <t>Pusserė Betė
(Cousin Bette)</t>
  </si>
  <si>
    <t>Svetimas prieš grobuonį
(Alien vs. Predator)</t>
  </si>
  <si>
    <t>Šaltasis kalnas
(Cold Mountain)</t>
  </si>
  <si>
    <t>Nepageidaujamas kaimynas
(Lakerview Terrace)</t>
  </si>
  <si>
    <t>Nesusekamas
(Untraceable)</t>
  </si>
  <si>
    <t>Stebėk ir raportuok
(Observe and Report)</t>
  </si>
  <si>
    <t>Lengvabūdė marti
(Easy Virtue)</t>
  </si>
  <si>
    <t xml:space="preserve">Monstrų biuras
(Monsters Inc.) </t>
  </si>
  <si>
    <t>Geležinis žmogus 2
(Iron Man 2)</t>
  </si>
  <si>
    <t>Paukštis, kuris neskraido
(The Bird Can't Fly)</t>
  </si>
  <si>
    <t>Wall-E. Šiukšlių princo istorija
(Wall-E)</t>
  </si>
  <si>
    <t>Žvaigždžių karai
(Star Wars)</t>
  </si>
  <si>
    <t>Tobulas žvilgsnis
(La Miranda del otro / The Naked Eye)</t>
  </si>
  <si>
    <t>Klasikas
(Классик / Klassik)</t>
  </si>
  <si>
    <t>Niujorko gaujos
(Gangs of New York)</t>
  </si>
  <si>
    <t>Mano vaivorų naktys
(My Blueberry Nights)</t>
  </si>
  <si>
    <t>Coco Chanel ir Igoris Stravinskis 
(Coco Chanel and Igor Stravinsky)</t>
  </si>
  <si>
    <t>Šiaurė
(North)</t>
  </si>
  <si>
    <t>Planetos filmai</t>
  </si>
  <si>
    <t>Magnolija
(Magnolia)</t>
  </si>
  <si>
    <t>A komanda
(A-Team)</t>
  </si>
  <si>
    <t>Banditai
(Bandits)</t>
  </si>
  <si>
    <t>Pirmoji nuodėmė
(Original Sin)</t>
  </si>
  <si>
    <t>Specialieji seansai</t>
    <phoneticPr fontId="3" type="noConversion"/>
  </si>
  <si>
    <t>Karo žirgas
(War Horse)</t>
    <phoneticPr fontId="3" type="noConversion"/>
  </si>
  <si>
    <t>Grūdintas plienas
(Real Steel)</t>
    <phoneticPr fontId="3" type="noConversion"/>
  </si>
  <si>
    <t>Tarnaitė
(The Help)</t>
    <phoneticPr fontId="3" type="noConversion"/>
  </si>
  <si>
    <t>Eurazijos aborigenas
(Eastern Drift / Indigene d'Eurasie)</t>
    <phoneticPr fontId="3" type="noConversion"/>
  </si>
  <si>
    <t>Top Film</t>
    <phoneticPr fontId="3" type="noConversion"/>
  </si>
  <si>
    <t>Bangų medžiotoja
(Soul Surfer)</t>
    <phoneticPr fontId="3" type="noConversion"/>
  </si>
  <si>
    <t>2011.02</t>
    <phoneticPr fontId="3" type="noConversion"/>
  </si>
  <si>
    <t>Geriausias egzotiškas Marigold viešbutis
(The Best Exotic Marigold Hotel)</t>
    <phoneticPr fontId="0" type="noConversion"/>
  </si>
  <si>
    <t>Mes nusipirkom zoologijos sodą
(We Bought a Zoo)</t>
    <phoneticPr fontId="3" type="noConversion"/>
  </si>
  <si>
    <t>Paveldėtojai
(The Descendants)</t>
    <phoneticPr fontId="3" type="noConversion"/>
  </si>
  <si>
    <t>Amfiteatro filmai /
Trust Film Sales</t>
  </si>
  <si>
    <t>Amfiteatro filmai /
Bavaria Films</t>
  </si>
  <si>
    <t>9/11 pagal Farenheitą
(Fahrenheit 9/11)</t>
  </si>
  <si>
    <t>Mylėti(s) smagu
(Something's Gotta Give)</t>
  </si>
  <si>
    <t>Šėtonas
(Devil)</t>
  </si>
  <si>
    <t>Nepatogi tiesa
(An Inconvenient Truth)</t>
  </si>
  <si>
    <t>Amfiteatro filmai /
Icon Entertainment International</t>
  </si>
  <si>
    <t>Aferistai
(Confidence)</t>
  </si>
  <si>
    <t>Garsų pasaulio įrašai /
Flach Pyramide</t>
  </si>
  <si>
    <t>Haris Poteris ir Fenikso brolija
(Harry Potter and the Order of the Phoenix)</t>
  </si>
  <si>
    <t>Bulvarinis skaitalas
(Pulp Fiction)</t>
  </si>
  <si>
    <t>Velniop tą Sarą Maršal
(Forgetting Sarah Marshall)</t>
  </si>
  <si>
    <t>Įlanka
(The Cove)</t>
  </si>
  <si>
    <t>Kai apkabinsiu Tave
(Back to Your Arms)</t>
  </si>
  <si>
    <t>Laukinės aistros
(Wild Things)</t>
  </si>
  <si>
    <t>Karate vaikis
(The Karate Kid)</t>
  </si>
  <si>
    <t>Suteršta garbė
(The Human Stain)</t>
  </si>
  <si>
    <t>10 000 metų prieš Kristų
(10,000 B.C.)</t>
  </si>
  <si>
    <t>Nerealieji
(The Incredibles)</t>
  </si>
  <si>
    <t>Svetimšalis
(Outlander)</t>
  </si>
  <si>
    <t>Ostinas Pauersas: šnipas, kuris mane suviliojo
(Austin Powers: The Spy Who Shagged Me)</t>
  </si>
  <si>
    <t>Pabaisa
(Beastily)</t>
    <phoneticPr fontId="3" type="noConversion"/>
  </si>
  <si>
    <t>Nelauktas smūgis
(Sucker Punch)</t>
  </si>
  <si>
    <t>Po vienu stogu
(Life As We Know It)</t>
  </si>
  <si>
    <t>Kovotoja
(Fighter)</t>
    <phoneticPr fontId="3" type="noConversion"/>
  </si>
  <si>
    <t>Spąstai
(Entrapment)</t>
  </si>
  <si>
    <t>Amfiteatro filmai /
Fortissimo Films</t>
  </si>
  <si>
    <t>Kad ir kas benutiktų
(Whatever Works)</t>
  </si>
  <si>
    <t>Mergina su trūkumais
(Girl, Interrupted)</t>
  </si>
  <si>
    <t>Vienveidis
(The One)</t>
  </si>
  <si>
    <t>Vagis - policininkas
(Blue Streak)</t>
  </si>
  <si>
    <t>Amerikos numylėtiniai
(America's Sweathearts)</t>
  </si>
  <si>
    <t>Šarlotės voratinklis
(Charlotte's Web)</t>
  </si>
  <si>
    <t>Žvaigždžių dulkės
(Stardust)</t>
  </si>
  <si>
    <t>Super Džonio prisikėlimas
(Johnny English Reborn)</t>
    <phoneticPr fontId="3" type="noConversion"/>
  </si>
  <si>
    <t>Šalutinis poveikis
(Limitless)</t>
    <phoneticPr fontId="3" type="noConversion"/>
  </si>
  <si>
    <t xml:space="preserve">Žvaigždžių karai: epizodas II - klonų puolimas
(Star Wars: Episode II - Attack of the Clones) </t>
  </si>
  <si>
    <t>Pasaulių karas
(War of the Worlds)</t>
  </si>
  <si>
    <t>Mergina, kuri užkliudė širšių lizdą
(Luftslottet som sprängdes / The Girl Who Kicked the Hornet's Nest)</t>
  </si>
  <si>
    <t>Sutrikęs Maksas
(Max Embarrassing)</t>
    <phoneticPr fontId="0" type="noConversion"/>
  </si>
  <si>
    <t>Tarnybinis romanas. Dabartiniai laikai
(Служебный роман. Наше время / Sluzhebnyy roman - Nashe vremya)</t>
    <phoneticPr fontId="0" type="noConversion"/>
  </si>
  <si>
    <t>Kunigas 3D
(Priest 3D)</t>
    <phoneticPr fontId="3" type="noConversion"/>
  </si>
  <si>
    <t>ACME Film /
Sony</t>
    <phoneticPr fontId="0" type="noConversion"/>
  </si>
  <si>
    <t>Praleistas skambutis
(One Missed Call)</t>
  </si>
  <si>
    <t>Išeities kodas
(Source Code)</t>
  </si>
  <si>
    <t>Kvailių auksas
(Fool's Gold)</t>
  </si>
  <si>
    <t>Žara
(Жара / Heat)</t>
  </si>
  <si>
    <t>Socialinis tinklalapis
(The Social Network)</t>
  </si>
  <si>
    <t>Karantinas
(Quarantine)</t>
  </si>
  <si>
    <t>Maiko Bluberio nuotykiai
(The Adventures of Mike Blueberry / Blueberry)</t>
  </si>
  <si>
    <t>Žmogus-voras 2
(Spider-Man 2)</t>
  </si>
  <si>
    <t>Mari Huanos ekspresas
(The Pineaple Express)</t>
  </si>
  <si>
    <t>Karštagalviai
(Hot Shots)</t>
  </si>
  <si>
    <t>Eragonas
(Eragon)</t>
  </si>
  <si>
    <t>Dviveidis
(Face/Off)</t>
  </si>
  <si>
    <t>Gęstanti saulė
(Sunshine)</t>
  </si>
  <si>
    <t>Deja Vu
(Deja Vu)</t>
  </si>
  <si>
    <t>Virpantys kūnai
(Carne tremula / Live Flesh)</t>
  </si>
  <si>
    <t>Yvanas visagalis
(Evan Almighty)</t>
  </si>
  <si>
    <t>Katastrofiškai nesėkmingas filmas
(Disaster Movie)</t>
  </si>
  <si>
    <t>Karalienės sesuo
(The Other Boleyn Girl)</t>
  </si>
  <si>
    <t>Amelija iš Monmartro
(Le Fabuleux destin d'Amelie Poulain / Amelie from Monmartre)</t>
  </si>
  <si>
    <t>Mamfordas
(Mumford)</t>
  </si>
  <si>
    <t>Tėve mūsų, kuris esi medyje
(The Tree)</t>
    <phoneticPr fontId="3" type="noConversion"/>
  </si>
  <si>
    <t>Kažkur tarp ten ir čia
(Somewhere)</t>
  </si>
  <si>
    <t>Laisvė kurti
(Freedom to Create)</t>
    <phoneticPr fontId="3" type="noConversion"/>
  </si>
  <si>
    <t>Mėnesienos karalystė
(Moonrise Kingdom)</t>
    <phoneticPr fontId="5" type="noConversion"/>
  </si>
  <si>
    <t>MS1: Kalėjimo griūtis
(The Lockout)</t>
    <phoneticPr fontId="3" type="noConversion"/>
  </si>
  <si>
    <t>Venecijos pirklys
(Merchant of Venice)</t>
  </si>
  <si>
    <t>Raudonkepuraitė prieš blogį
(Hoodwinked vs. Evil)</t>
    <phoneticPr fontId="3" type="noConversion"/>
  </si>
  <si>
    <t>Multikino</t>
    <phoneticPr fontId="3" type="noConversion"/>
  </si>
  <si>
    <t>ACME Film</t>
    <phoneticPr fontId="5" type="noConversion"/>
  </si>
  <si>
    <t>Bebras
(The Beaver)</t>
    <phoneticPr fontId="3" type="noConversion"/>
  </si>
  <si>
    <t>Ekvatorius
(Экватор / The Equator)</t>
  </si>
  <si>
    <t>Alfa gauja
(Alpha Dog)</t>
  </si>
  <si>
    <t>Karalienė
(The Queen)</t>
  </si>
  <si>
    <t>Semo vasara
(Summer of Sam)</t>
  </si>
  <si>
    <t>Susipažinkite su Robinsonais
(Meet the Robinsons)</t>
  </si>
  <si>
    <t>Nepageidaujami genai
(The Switch)</t>
  </si>
  <si>
    <t>Brolis 2
(Брат 2 / The Brother 2)</t>
  </si>
  <si>
    <t>Skandalo užrašai
(Notes on a Scandal)</t>
  </si>
  <si>
    <t>Protingas sprendimas
(A Rational Solution)</t>
  </si>
  <si>
    <t>Psicho terapija
(Anger Management)</t>
  </si>
  <si>
    <t>Bastūnas, Siuvėjas, Kareivis, Šnipas
(Tinker Tailor Soldier Spy)</t>
    <phoneticPr fontId="3" type="noConversion"/>
  </si>
  <si>
    <t>ACME Film</t>
    <phoneticPr fontId="0" type="noConversion"/>
  </si>
  <si>
    <t>Beždžionių planetos sukilimas
(Rise of the Planet of the Apes)</t>
    <phoneticPr fontId="0" type="noConversion"/>
  </si>
  <si>
    <t>Trys plėšikai
(Die Drei Rauber)</t>
    <phoneticPr fontId="0" type="noConversion"/>
  </si>
  <si>
    <t>Potiche. Žmonos maištas
(Potiche)</t>
  </si>
  <si>
    <t>Vaizdo dienoraštis
(Chronicle)</t>
    <phoneticPr fontId="3" type="noConversion"/>
  </si>
  <si>
    <t>Važiuok
(Drive)</t>
    <phoneticPr fontId="3" type="noConversion"/>
  </si>
  <si>
    <t>Ma No Films</t>
    <phoneticPr fontId="3" type="noConversion"/>
  </si>
  <si>
    <t>Forum Cinemas /
20th Century Fox</t>
    <phoneticPr fontId="3" type="noConversion"/>
  </si>
  <si>
    <t>Iksmenai: pirma klasė
(X-Men: First Class)</t>
    <phoneticPr fontId="3" type="noConversion"/>
  </si>
  <si>
    <t>Amfiteatro filmai /
Constantin Films</t>
  </si>
  <si>
    <t>Nevaldoma grėsmė
(Unstoppable)</t>
  </si>
  <si>
    <t>Megamaindas
(Megamind)</t>
  </si>
  <si>
    <t>Žvaigždžių karai: epizodas III - sitų kerštas
(Star Wars: Episode III - Revenge of the Sith)</t>
  </si>
  <si>
    <t>Paklydusių sielų miestas
(Hyoryu-gai / The City of Lost Souls)</t>
  </si>
  <si>
    <t>Fanfanas Tulpė
(Fanfan la Tulipe)</t>
  </si>
  <si>
    <t>Iliuzionistas
(L'illusionniste / The Illusionist)</t>
  </si>
  <si>
    <t>Jis sako "Taip!"
(Yes Man)</t>
  </si>
  <si>
    <t>Aleksandras Makedonietis
(Alexander)</t>
  </si>
  <si>
    <t>Per žingsnį iki šlovės
(Almost Famous)</t>
  </si>
  <si>
    <t>Velnio sėkla
(Devil's Own)</t>
  </si>
  <si>
    <t>Madagaskaras 2
(Madagascar: Escape 2 Africa)</t>
  </si>
  <si>
    <t>Kung Fu Panda
(Kung Fu Panda)</t>
  </si>
  <si>
    <t>Ieškomas
(Wanted)</t>
  </si>
  <si>
    <t>Ekvilibriumas. Pusiausvyra
(Equilibrium)</t>
  </si>
  <si>
    <t>Persona non grata
(Persona non grata)</t>
  </si>
  <si>
    <t>Paslaptis jų akyse
(El Secreto de sus ojos / The Secret in Their Eyes)</t>
    <phoneticPr fontId="3" type="noConversion"/>
  </si>
  <si>
    <t>Melancholija
(Melancholia)</t>
    <phoneticPr fontId="3" type="noConversion"/>
  </si>
  <si>
    <t>Laris Kraunas
(Larry Crowne)</t>
    <phoneticPr fontId="3" type="noConversion"/>
  </si>
  <si>
    <t>Specialieji seansai</t>
    <phoneticPr fontId="3" type="noConversion"/>
  </si>
  <si>
    <t>Forum Cinemas /
Universal</t>
    <phoneticPr fontId="3" type="noConversion"/>
  </si>
  <si>
    <t>Akvariumas
(Fish Tank)</t>
  </si>
  <si>
    <t>Magiški fėjų Vinksių nuotykiai 3D
(WinX Club 3D: Magica Avventura / Winx Club 3D: Magic Adventure)</t>
    <phoneticPr fontId="3" type="noConversion"/>
  </si>
  <si>
    <t>Maradona pagal Kusturicą
(Maradona)</t>
    <phoneticPr fontId="0" type="noConversion"/>
  </si>
  <si>
    <t>Kiečiausi Spartos vyrai
(Meet The Spartans)</t>
  </si>
  <si>
    <t>Mirtinas ginklas 3
(Lethal Weapon 3)</t>
  </si>
  <si>
    <t>Vampyrai užkniso juodai
(Vampires Suck)</t>
  </si>
  <si>
    <t>Dilema
(The Dilemma)</t>
  </si>
  <si>
    <t>Hanna</t>
    <phoneticPr fontId="3" type="noConversion"/>
  </si>
  <si>
    <t>Iš kur tu žinai?
(How Do You Know?)</t>
  </si>
  <si>
    <t>Bombos filmai/
President Films</t>
  </si>
  <si>
    <t>Amfiteatro filmai /
Celluloid Dreams</t>
  </si>
  <si>
    <t>Garsų pasaulio įrašai /
Dimension Films</t>
  </si>
  <si>
    <t>Sea Rex - Jūrų dinozaurai 3D
(Sea Rex 3D: Journey to a Prehistoric World)</t>
  </si>
  <si>
    <t>Smartway Systems</t>
  </si>
  <si>
    <t>Vieną dieną
(One Day)</t>
    <phoneticPr fontId="3" type="noConversion"/>
  </si>
  <si>
    <t>Dobermanas
(Le Dobermann)</t>
  </si>
  <si>
    <t>Didysis pabėgimas
(The Great Raid)</t>
  </si>
  <si>
    <t>Ypatingosios pajegos
(Special forces)</t>
    <phoneticPr fontId="3" type="noConversion"/>
  </si>
  <si>
    <t>Top Film</t>
    <phoneticPr fontId="3" type="noConversion"/>
  </si>
  <si>
    <t>Balkonas
(The Balcony)</t>
    <phoneticPr fontId="3" type="noConversion"/>
  </si>
  <si>
    <t>Džeinė Eir
(Jane Eyre)</t>
    <phoneticPr fontId="3" type="noConversion"/>
  </si>
  <si>
    <t>Išrinktasis. Blogio imperijos iškilimas
(Dark Is Rising)</t>
  </si>
  <si>
    <t>Negyvųjų šnabždesiai 2: praregėjimas
(White Noise 2: The Light)</t>
  </si>
  <si>
    <t xml:space="preserve">Lietuvos kinas </t>
  </si>
  <si>
    <t>Pasaulio prekybos centras
(World Trade Center)</t>
  </si>
  <si>
    <t>Babelis
(Babel)</t>
  </si>
  <si>
    <t>Ne anyta, o monstras
(Monster in Law)</t>
  </si>
  <si>
    <t>Šviesos tolumoje
(Lichter / Distant Lights)</t>
  </si>
  <si>
    <t>Ričardo beieškant
(Looking for Richard)</t>
  </si>
  <si>
    <t>Kaip suomiai Kalėdų Senelį...
(Rare Exports: A Christmas Tale)</t>
  </si>
  <si>
    <t>Pats baisiausias Deilo ir Takerio filmas
(Dale and Tucker vs. Evil)</t>
  </si>
  <si>
    <t>Adrenalinas
(Crank)</t>
  </si>
  <si>
    <t>Klonuotasis
(Godsend)</t>
  </si>
  <si>
    <t>Geležinis žmogus
(Iron Man)</t>
  </si>
  <si>
    <t>Didingiausias filmas
(Epic Movie)</t>
  </si>
  <si>
    <t>Palaidotas gyvas
(Buried)</t>
  </si>
  <si>
    <t>Goja
(Goya en Burdeos / Goya in Bordeaux)</t>
  </si>
  <si>
    <t>Naša Raša. Likimo kiaušai
(Nasha Russia)</t>
  </si>
  <si>
    <t>Artūras ir dviejų pasaulių karas
(Arthur et La Guerre des 2 Mondes)</t>
    <phoneticPr fontId="0" type="noConversion"/>
  </si>
  <si>
    <t>Prior Record Group</t>
    <phoneticPr fontId="3" type="noConversion"/>
  </si>
  <si>
    <t>Kazino Džekas
(Casino Jack)</t>
    <phoneticPr fontId="3" type="noConversion"/>
  </si>
  <si>
    <t>Keturi liūtai
(Four Lions)</t>
    <phoneticPr fontId="3" type="noConversion"/>
  </si>
  <si>
    <t>Planetos filmai /
Tallinnfilm</t>
    <phoneticPr fontId="3" type="noConversion"/>
  </si>
  <si>
    <t>Tyla sniege
(Frozen Silence)</t>
    <phoneticPr fontId="3" type="noConversion"/>
  </si>
  <si>
    <t>Knygnešiai
(Book Smugglers)</t>
    <phoneticPr fontId="3" type="noConversion"/>
  </si>
  <si>
    <t>Era Films</t>
    <phoneticPr fontId="0" type="noConversion"/>
  </si>
  <si>
    <t>Kelyje
(On the Road)</t>
    <phoneticPr fontId="5" type="noConversion"/>
  </si>
  <si>
    <t>Prior Entertainment</t>
    <phoneticPr fontId="0" type="noConversion"/>
  </si>
  <si>
    <t>Į Romą su meile
(To Rome With Love)</t>
    <phoneticPr fontId="5" type="noConversion"/>
  </si>
  <si>
    <t>Meilė yra viskas, ko reikia
(Love is All You Need)</t>
    <phoneticPr fontId="5" type="noConversion"/>
  </si>
  <si>
    <t>Myliu kulką tavo širdyje</t>
    <phoneticPr fontId="3" type="noConversion"/>
  </si>
  <si>
    <t>Geležinis dangus
(Iron Sky)</t>
    <phoneticPr fontId="3" type="noConversion"/>
  </si>
  <si>
    <t>Kontrabanda
(Contraband)</t>
    <phoneticPr fontId="3" type="noConversion"/>
  </si>
  <si>
    <t>Forum Cinemas /
Universal</t>
    <phoneticPr fontId="3" type="noConversion"/>
  </si>
  <si>
    <t>Diktatorius
(The Dictator)</t>
    <phoneticPr fontId="3" type="noConversion"/>
  </si>
  <si>
    <t>Pasimetę Pekine
(Ping guo / Lost in Beijing)</t>
  </si>
  <si>
    <t>Apie ką dar galvoja vyrai
(О чем еще говорят мужчины / What Men Still Talk About)</t>
    <phoneticPr fontId="3" type="noConversion"/>
  </si>
  <si>
    <t>Nes aš taip pasakiau
(Because I Said So)</t>
  </si>
  <si>
    <t>Meilės virusas
(Get Over It)</t>
  </si>
  <si>
    <t>Įžūlios dienos
(Дерзкие дни / Impudent Days)</t>
  </si>
  <si>
    <t>Naminukai
(The Borrowers)</t>
  </si>
  <si>
    <t>Transformeriai
(Transformers)</t>
  </si>
  <si>
    <t>Tuštybių mugė
(Vanity Fair)</t>
  </si>
  <si>
    <t>127 valandos
(127 Hours)</t>
    <phoneticPr fontId="3" type="noConversion"/>
  </si>
  <si>
    <t>Festivaliniai seansai</t>
    <phoneticPr fontId="3" type="noConversion"/>
  </si>
  <si>
    <t>Loraksas
(Dr. Seuss' The Lorax)</t>
    <phoneticPr fontId="3" type="noConversion"/>
  </si>
  <si>
    <t>Popiežius Borgia
(Los Borgia / The Borgia)</t>
  </si>
  <si>
    <t>Forum Cinemas /
Films Distribution / Maywin</t>
  </si>
  <si>
    <t>Amerikos psichopatas
(American Psycho)</t>
  </si>
  <si>
    <t>Moterys
(Crush)</t>
  </si>
  <si>
    <t>Tobulas pasaulis
(A Perfect World)</t>
  </si>
  <si>
    <t>Vidurinės mokyklos miuziklas 3: Baigiamieji metai
(High School Musical 3: Senior Year)</t>
  </si>
  <si>
    <t xml:space="preserve">Malena
(Malena) </t>
  </si>
  <si>
    <t>Vargdieniai
(Les Miserables)</t>
  </si>
  <si>
    <t>Flinstounai Viva Rok Vegase
(Viva Rock Vegas)</t>
  </si>
  <si>
    <t>Galbūt, mažyte
(Maybe Baby)</t>
  </si>
  <si>
    <t>Vaško namai
(House of Wax)</t>
  </si>
  <si>
    <t>Išnarstytas Haris
(Deconstructing Harry)</t>
  </si>
  <si>
    <t>Juodasis šuo
(Black Dog)</t>
  </si>
  <si>
    <t>Donis Braskas
(Donnie Brasco)</t>
  </si>
  <si>
    <t>Nacionalinis saugumas
(National Security)</t>
  </si>
  <si>
    <t>Majamio policija
(Miami Vice)</t>
  </si>
  <si>
    <t>Manderlis
(Manderlay)</t>
  </si>
  <si>
    <t>Vedybų planuotoja
(The Wedding Planner)</t>
  </si>
  <si>
    <t xml:space="preserve">Dėmesio! Durys užsidaro
(Sliding Doors) </t>
  </si>
  <si>
    <t>Justin Bieber: niekada nesakyk niekada
(Justin Bieber: Never Say Never)</t>
    <phoneticPr fontId="3" type="noConversion"/>
  </si>
  <si>
    <t>Klastingi namai
(Dream House)</t>
    <phoneticPr fontId="3" type="noConversion"/>
  </si>
  <si>
    <t>2 indeliai jogurto
(2 Cups of Yogurt)</t>
    <phoneticPr fontId="5" type="noConversion"/>
  </si>
  <si>
    <t>Fralita Films</t>
    <phoneticPr fontId="5" type="noConversion"/>
  </si>
  <si>
    <t>Elzė ir Fredas
(Else and Fred)</t>
    <phoneticPr fontId="3" type="noConversion"/>
  </si>
  <si>
    <t>Forum Cinemas /
Paramount</t>
    <phoneticPr fontId="3" type="noConversion"/>
  </si>
  <si>
    <t>Garsas</t>
  </si>
  <si>
    <t>Klimtas
(Klimt)</t>
    <phoneticPr fontId="3" type="noConversion"/>
  </si>
  <si>
    <t>Specialieji seansai</t>
    <phoneticPr fontId="3" type="noConversion"/>
  </si>
  <si>
    <t>Chebriarchatas</t>
    <phoneticPr fontId="3" type="noConversion"/>
  </si>
  <si>
    <t>Egzaminas
(Exam)</t>
    <phoneticPr fontId="3" type="noConversion"/>
  </si>
  <si>
    <t>Artistas
(The Artist)</t>
    <phoneticPr fontId="3" type="noConversion"/>
  </si>
  <si>
    <t>Kita svajonių komanda
(The Other Dream Team)</t>
    <phoneticPr fontId="5" type="noConversion"/>
  </si>
  <si>
    <t>Laiko kilpa
(Looper)</t>
    <phoneticPr fontId="5" type="noConversion"/>
  </si>
  <si>
    <t>Specialieji seansai</t>
    <phoneticPr fontId="0" type="noConversion"/>
  </si>
  <si>
    <t>Specialieji seansai</t>
    <phoneticPr fontId="0" type="noConversion"/>
  </si>
  <si>
    <t>Paranormanas
(Paranorman)</t>
    <phoneticPr fontId="5" type="noConversion"/>
  </si>
  <si>
    <t>Scanorama</t>
    <phoneticPr fontId="3" type="noConversion"/>
  </si>
  <si>
    <t>Ponas Niekas
(Mr. Nobody)</t>
    <phoneticPr fontId="3" type="noConversion"/>
  </si>
  <si>
    <t>Largo Vinčas
(Largo Winch)</t>
    <phoneticPr fontId="0" type="noConversion"/>
  </si>
  <si>
    <t>Laukiniai
(Savages)</t>
  </si>
  <si>
    <t>Planetos filmai</t>
    <phoneticPr fontId="0" type="noConversion"/>
  </si>
  <si>
    <t xml:space="preserve">Konanas Barbaras
(Conan The Barbarian) </t>
    <phoneticPr fontId="3" type="noConversion"/>
  </si>
  <si>
    <t>Stebuklų laukas
(A Field of Dreams)</t>
    <phoneticPr fontId="3" type="noConversion"/>
  </si>
  <si>
    <t>Svajonių merginos
(Dreamgirls)</t>
  </si>
  <si>
    <t>Šokis hip-hopo ritmu 3D
(Step Up 3D)</t>
  </si>
  <si>
    <t>Planas tėčiui
(The Game Plan)</t>
  </si>
  <si>
    <t>O dabar jus skelbiu Čaku ir Lariu
(I Now Pronounce You Chuck and Larry)</t>
  </si>
  <si>
    <t>Kartą Meksikoje
(Once Upon a Time in Mexico)</t>
  </si>
  <si>
    <t>Gotika
(Gothika)</t>
  </si>
  <si>
    <t>Haris Poteris ir išminties akmuo
(Harry Potter and the Sorcerer's Stone)</t>
  </si>
  <si>
    <t>Palikti vandenyne
(Open Water)</t>
  </si>
  <si>
    <t>Jei aš būčiau turtingas
(Ah! Si j'etais riche / If I Were Rich)</t>
  </si>
  <si>
    <t>Linksmos pėdutės
(Happy Feet)</t>
  </si>
  <si>
    <t>Atpirkimas
Atonement</t>
  </si>
  <si>
    <t>Vaikinams tai patinka
(The House Bunny)</t>
  </si>
  <si>
    <t>Fakultetas
(The Faculty)</t>
  </si>
  <si>
    <t>Rokis Balboa
(Rocky Balboa)</t>
  </si>
  <si>
    <t>Narnijos kronikos: princas Kaspijanas
(The Chronicles Of Narnia: Prince Caspian)</t>
  </si>
  <si>
    <t>Terminatorius 3: mašinų prisikėlimas
(Terminator 3: Rise of the Machines)</t>
  </si>
  <si>
    <t>Mirusios dukterys
(Мёртвые дочери / Dead Daughters)</t>
  </si>
  <si>
    <t>Forum Cinemas /
WDSMPI</t>
  </si>
  <si>
    <t>Kruvinas deimantas
(Blood Diamond)</t>
  </si>
  <si>
    <t>Mergina iš Džersio
(Jersey Girl)</t>
  </si>
  <si>
    <t>Forum Cinemas /
Alexander Group</t>
  </si>
  <si>
    <t>Hortonas
(Horton Hears a Who)</t>
  </si>
  <si>
    <t>Prancūziška apgaulė
(De vrais mensonges / Full Treatment)</t>
  </si>
  <si>
    <t>Kovotojai
(Warrior)</t>
    <phoneticPr fontId="3" type="noConversion"/>
  </si>
  <si>
    <t>ACME Film</t>
    <phoneticPr fontId="3" type="noConversion"/>
  </si>
  <si>
    <t>Rizikos riba
(Margin Call)</t>
    <phoneticPr fontId="3" type="noConversion"/>
  </si>
  <si>
    <t>Paskalio biblioteka
(Gyöngéd kezelés / Bibliotheque Pascal)</t>
    <phoneticPr fontId="5" type="noConversion"/>
  </si>
  <si>
    <t>Karo gėlės
(The Flowers Of War)</t>
    <phoneticPr fontId="5" type="noConversion"/>
  </si>
  <si>
    <t>Derlinga žemė
(Fertile Ground)</t>
    <phoneticPr fontId="3" type="noConversion"/>
  </si>
  <si>
    <t>Top Film</t>
    <phoneticPr fontId="3" type="noConversion"/>
  </si>
  <si>
    <t>Aš tave irgi myliu
(I Love You Too)</t>
    <phoneticPr fontId="3" type="noConversion"/>
  </si>
  <si>
    <t>Peliuko perio nuotykiai 2
(Hairy Tooth Fairy 2)</t>
    <phoneticPr fontId="0" type="noConversion"/>
  </si>
  <si>
    <t>Absoliutus blogis: Atpildas
(Resident Evil: Retribution)</t>
    <phoneticPr fontId="5" type="noConversion"/>
  </si>
  <si>
    <t>Demonas viduje
(Possession)</t>
    <phoneticPr fontId="3" type="noConversion"/>
  </si>
  <si>
    <t>Tedis
(Ted)</t>
    <phoneticPr fontId="3" type="noConversion"/>
  </si>
  <si>
    <t>Forum Cinemas /
Universal</t>
    <phoneticPr fontId="3" type="noConversion"/>
  </si>
  <si>
    <t>Vyras su garantija
(Мужчина с гарантией)</t>
    <phoneticPr fontId="5" type="noConversion"/>
  </si>
  <si>
    <t>Best Film</t>
    <phoneticPr fontId="5" type="noConversion"/>
  </si>
  <si>
    <t>Vaikams viskas gerai
(The Kids Are All Right)</t>
    <phoneticPr fontId="3" type="noConversion"/>
  </si>
  <si>
    <t>Spąstai
(Set Up)</t>
    <phoneticPr fontId="3" type="noConversion"/>
  </si>
  <si>
    <t>Meškiukas Jogis
(Yogi Bear)</t>
    <phoneticPr fontId="3" type="noConversion"/>
  </si>
  <si>
    <t>Padaras
(The Thing)</t>
    <phoneticPr fontId="3" type="noConversion"/>
  </si>
  <si>
    <t>Gyvenimo medis
(Tree of Life)</t>
    <phoneticPr fontId="3" type="noConversion"/>
  </si>
  <si>
    <t xml:space="preserve">Sudie, mano karaliene
(Les Adieaux a La Reine / Farewell to My Queen) </t>
    <phoneticPr fontId="5" type="noConversion"/>
  </si>
  <si>
    <t>Vieną gražią dieną
(One Fine Day)</t>
  </si>
  <si>
    <t>Incognito Films</t>
    <phoneticPr fontId="5" type="noConversion"/>
  </si>
  <si>
    <t>Amfiteatro filmai /
Lietuvos kino studija</t>
  </si>
  <si>
    <t>Dangaus karalystė
(Kingdom of Heaven)</t>
  </si>
  <si>
    <t>ASG</t>
  </si>
  <si>
    <t>Likimo pokštai
(The Matchmaker)</t>
  </si>
  <si>
    <t>Žudikas manyje
(Killer Inside Me)</t>
  </si>
  <si>
    <t>Indiana Džounsas ir krištolo kaukolės karalystė
(Indiana Jones and the Kingdom of the Crystal Skull)</t>
  </si>
  <si>
    <t>Mirties lenktynės
(Death Race)</t>
  </si>
  <si>
    <t>Gyvenimas pagal Jį
(About a Boy)</t>
  </si>
  <si>
    <t>Griaustinis tropikuose
(Tropic Thunder)</t>
  </si>
  <si>
    <t>Nuodėmės užkalbėjimas
(Whisper of Sin)</t>
  </si>
  <si>
    <t>Gladiatorius
(Gladiator)</t>
  </si>
  <si>
    <t>Kelly gauja
(Ned Kelly)</t>
  </si>
  <si>
    <t>Penktasis elementas
(The Fifth Element)</t>
  </si>
  <si>
    <t>Anakonda 2: kruvinosios orchidėjos beieškant
(Anacondas: The Hunt for the Blood Orchid)</t>
  </si>
  <si>
    <t>Titanikas: gelmių vaiduoklis
(Ghost of the Abyss)</t>
  </si>
  <si>
    <t>Kambarys 1408
(1408)</t>
  </si>
  <si>
    <t>Bornas. Galutinis tikslas
(Bourne Ultimatum)</t>
  </si>
  <si>
    <t>Nacių eksperimentas
(Town Creek)</t>
  </si>
  <si>
    <t>Ponas Ibrahimas
(Monsieur Ibrahim et les fleurs du Coran / Monsieur Ibrahim)</t>
  </si>
  <si>
    <t>Tokia kaip ir tu
(Someone Like You)</t>
  </si>
  <si>
    <t>Platform</t>
  </si>
  <si>
    <t>Grobis
(Prowl)</t>
    <phoneticPr fontId="3" type="noConversion"/>
  </si>
  <si>
    <t>Lietuvių trumpo metražo filmai</t>
    <phoneticPr fontId="3" type="noConversion"/>
  </si>
  <si>
    <t>Krokodilai
(The Crocodiles / Vorstadtkrokodile)</t>
    <phoneticPr fontId="5" type="noConversion"/>
  </si>
  <si>
    <t>Šerlokas Holmsas 2: šešėlių žaidimas
(Sherlock Holmes: A Game of Shadows)</t>
    <phoneticPr fontId="3" type="noConversion"/>
  </si>
  <si>
    <t>Miegančių drugelių tvirtovė
(The Fortress of Sleeping Butterflies)</t>
    <phoneticPr fontId="3" type="noConversion"/>
  </si>
  <si>
    <t>Šarka2</t>
  </si>
  <si>
    <t>Just a Moment</t>
  </si>
  <si>
    <t>Nesaugus prieglobstis
(Safe House)</t>
    <phoneticPr fontId="3" type="noConversion"/>
  </si>
  <si>
    <t>Prie jūros
(Alamar)</t>
    <phoneticPr fontId="3" type="noConversion"/>
  </si>
  <si>
    <t>Kino pasaka</t>
    <phoneticPr fontId="3" type="noConversion"/>
  </si>
  <si>
    <t>Kambariokė
(Roommate)</t>
    <phoneticPr fontId="3" type="noConversion"/>
  </si>
  <si>
    <t>Op!
(Hop)</t>
    <phoneticPr fontId="3" type="noConversion"/>
  </si>
  <si>
    <t>Porno melodrama</t>
    <phoneticPr fontId="0" type="noConversion"/>
  </si>
  <si>
    <t>Mergaitė
(Flickan / A Girl)</t>
    <phoneticPr fontId="0" type="noConversion"/>
  </si>
  <si>
    <t>Top Film</t>
    <phoneticPr fontId="5" type="noConversion"/>
  </si>
  <si>
    <t>Smartway Systems</t>
    <phoneticPr fontId="3" type="noConversion"/>
  </si>
  <si>
    <t>Lope de Vega: palaidūnas ir gundytojas
(Lope)</t>
    <phoneticPr fontId="3" type="noConversion"/>
  </si>
  <si>
    <t>Nesveikai laiminga
(Happy Happy)</t>
    <phoneticPr fontId="3" type="noConversion"/>
  </si>
  <si>
    <t>Planetos filmai</t>
    <phoneticPr fontId="0" type="noConversion"/>
  </si>
  <si>
    <t>Devintojo legiono erelis
(The Eagle)</t>
    <phoneticPr fontId="3" type="noConversion"/>
  </si>
  <si>
    <t>Vykrutasai
(Выкрутасы / Lucky Trouble)</t>
    <phoneticPr fontId="0" type="noConversion"/>
  </si>
  <si>
    <t>Profesionalai
(Killer Elite)</t>
    <phoneticPr fontId="3" type="noConversion"/>
  </si>
  <si>
    <t>Forum Cinemas /
Universal</t>
    <phoneticPr fontId="3" type="noConversion"/>
  </si>
  <si>
    <t>Pagrobimas 2012
(Stolen)</t>
    <phoneticPr fontId="5" type="noConversion"/>
  </si>
  <si>
    <t>Taksi 4
(Taxi 4)</t>
  </si>
  <si>
    <t>Eglutės
(Елки / Yolki)</t>
  </si>
  <si>
    <t>Haris Poteris ir paslapčių kambarys
(Harry Potter and the Chamber of Secrets)</t>
  </si>
  <si>
    <t xml:space="preserve">Įbroliai
(Step Brothers) </t>
  </si>
  <si>
    <t>Išleistuvių naktis
(Prom Night)</t>
  </si>
  <si>
    <t>Meilės pokštas
(Nine Months)</t>
  </si>
  <si>
    <t>Tekanti saulė
(Rising Sun)</t>
  </si>
  <si>
    <t>Lūžis
(Fracture)</t>
  </si>
  <si>
    <t>Akis
(The Eye)</t>
  </si>
  <si>
    <t>Robinas Hudas
(Robin Hood)</t>
  </si>
  <si>
    <t>Kuždesių sala
(Shutter Island)</t>
  </si>
  <si>
    <t>Forum Cinemas /
Eva Media</t>
  </si>
  <si>
    <t>Aistringoji Lulu
(Las Edades de Lulu / The Ages of Lulu)</t>
  </si>
  <si>
    <t>Nelaimėliai
(De helaasheid der dingen / The Misfortunates)</t>
  </si>
  <si>
    <t>Jaguaras
(Le Jaguar / The Jaguar)</t>
  </si>
  <si>
    <t>Mistinė upė
(Mystic River)</t>
  </si>
  <si>
    <t>Mūsų meilės istorija
(Story of Us)</t>
  </si>
  <si>
    <t>Kova su šešėliu 2: Revanšas
(Бой с тенью 2: Реванш / Shadow Boxing 2)</t>
  </si>
  <si>
    <t>Artdo biuras / Bombos filmai /
Kitoks kinas</t>
  </si>
  <si>
    <t>Tikras garsas valstybės atgimimo: 1989 - 1993</t>
  </si>
  <si>
    <t>Noriu į kalėjimą
(Хочу в тюрьму / I Want to Prison)</t>
  </si>
  <si>
    <t>Vanduo
(Water)</t>
  </si>
  <si>
    <t>Vertėja
(The Interpreter)</t>
  </si>
  <si>
    <t>Kova su šešėliu
(Бой с тенью / Shadow Boxing)</t>
  </si>
  <si>
    <t>Drilbitas
(Drillbit Taylor)</t>
  </si>
  <si>
    <t>Rudens puota
(Sügisball / Autumn Ball)</t>
  </si>
  <si>
    <t>Kaubojai ir ateiviai
(Cowboys &amp; Aliens)</t>
    <phoneticPr fontId="0" type="noConversion"/>
  </si>
  <si>
    <t>A-One Films</t>
    <phoneticPr fontId="3" type="noConversion"/>
  </si>
  <si>
    <t>Mažylis Nikolia
(Le Petit Nicolas / Little Nicholas)</t>
    <phoneticPr fontId="3" type="noConversion"/>
  </si>
  <si>
    <t>Meilė, vedybos, šeimyninis gyvenimas
(Love Wedding Marriage)</t>
    <phoneticPr fontId="3" type="noConversion"/>
  </si>
  <si>
    <t>Arnas: riteris tamplierius
(Arn: The Knight Templar)</t>
    <phoneticPr fontId="0" type="noConversion"/>
  </si>
  <si>
    <t>Jos
(Elles)</t>
  </si>
  <si>
    <t>Kino pasaka</t>
    <phoneticPr fontId="5" type="noConversion"/>
  </si>
  <si>
    <t>Džokas 3D
(Jock)</t>
    <phoneticPr fontId="5" type="noConversion"/>
  </si>
  <si>
    <t>Big Sales</t>
    <phoneticPr fontId="5" type="noConversion"/>
  </si>
  <si>
    <t>Kartu iki pasaulio pabaigos
(Seeking a Friend for the End of the World)</t>
    <phoneticPr fontId="3" type="noConversion"/>
  </si>
  <si>
    <t>Paryžiaus monstras 3D 
(Monster in Paris 3D)</t>
    <phoneticPr fontId="5" type="noConversion"/>
  </si>
  <si>
    <t>Vienas gyvenimas
(One Life)</t>
    <phoneticPr fontId="5" type="noConversion"/>
  </si>
  <si>
    <t>Tiesioji linija
(La ligne droite)</t>
    <phoneticPr fontId="5" type="noConversion"/>
  </si>
  <si>
    <t>Advokatas iš Linkolno
(Lincoln Lawyer)</t>
    <phoneticPr fontId="3" type="noConversion"/>
  </si>
  <si>
    <t>Trys paršiukai
(3 Little Pigs)</t>
    <phoneticPr fontId="0" type="noConversion"/>
  </si>
  <si>
    <t>Šėtonas manyje
(The Devil Inside)</t>
    <phoneticPr fontId="3" type="noConversion"/>
  </si>
  <si>
    <t>Forum Cinemas /
Paramount</t>
    <phoneticPr fontId="0" type="noConversion"/>
  </si>
  <si>
    <t>Gainsbourgas. Didvyriškas gyvenimas
(Gainsbourg (Vie héroïque)</t>
  </si>
  <si>
    <t>Paplūdimys
(The Beach)</t>
  </si>
  <si>
    <t>Plėšrūnas
(Ravenous)</t>
  </si>
  <si>
    <t>Mano didysis O!
(Hysteria)</t>
    <phoneticPr fontId="3" type="noConversion"/>
  </si>
  <si>
    <t>Žvaigždžių karai: epizodas I - pavojaus šešėlis
(Star Wars: Episode I – The Phantom Menace)</t>
  </si>
  <si>
    <t>Dėkui, kad rūkot!
(Thank You for Smoking)</t>
  </si>
  <si>
    <t>Amfiteatro filmai /
Pathe International</t>
  </si>
  <si>
    <t>Pagieža 2
(The Grudge 2)</t>
  </si>
  <si>
    <t>Garsų pasaulio įrašai /
Paradise</t>
  </si>
  <si>
    <t>Melagis
(Le Verite si je mens! 2 / Would I Lie to You? 2)</t>
  </si>
  <si>
    <t>Čarlis ir šokolado fabrikas
(Charlie and the Chocolate Factory)</t>
  </si>
  <si>
    <t>Da Vinčio kodas
(The Da Vinci Code)</t>
  </si>
  <si>
    <t>Taksi 2
(Taxi 2)</t>
  </si>
  <si>
    <t>Dvynių miestas
(Twin Town)</t>
  </si>
  <si>
    <t>Fargo
(Fargo)</t>
  </si>
  <si>
    <t>Tūkstantis akrų
(A Thousand Acres)</t>
  </si>
  <si>
    <t>Garsų pasaulio įrašai /
Spyglass Entertainment</t>
  </si>
  <si>
    <t>Mirtinos žaizdos
(Exit Wounds)</t>
  </si>
  <si>
    <t>Matrica. Revoliucijos
(The Matrix Revolutions)</t>
  </si>
  <si>
    <t>Kaukolės
(The Skulls)</t>
  </si>
  <si>
    <t>Fantazijos viršūnė: sudvasintieji
(Final Fantasy: Spirits Within)</t>
  </si>
  <si>
    <t>Gundanti klasta
(Deception)</t>
  </si>
  <si>
    <t>Rygos kariai
(Rīgas sargi / Defenders of Riga)</t>
  </si>
  <si>
    <t>Greiti ir įsiutę 5
(Fast Five)</t>
  </si>
  <si>
    <t>Tūnąs tamsoje
(Insidious)</t>
    <phoneticPr fontId="3" type="noConversion"/>
  </si>
  <si>
    <t>Planetos filmai</t>
    <phoneticPr fontId="0" type="noConversion"/>
  </si>
  <si>
    <t>Knygnešys
(Book Smuggler)</t>
    <phoneticPr fontId="5" type="noConversion"/>
  </si>
  <si>
    <t>Pillow Films</t>
    <phoneticPr fontId="5" type="noConversion"/>
  </si>
  <si>
    <t>Šeima
(A Family)</t>
    <phoneticPr fontId="3" type="noConversion"/>
  </si>
  <si>
    <t>Kai sutiksi aukštą tamsiaplaukį
(You Will Meet a Tall Dark Stranger)</t>
  </si>
  <si>
    <t>Magiškasis Paryžius 2
(Magic Paris 2)</t>
    <phoneticPr fontId="3" type="noConversion"/>
  </si>
  <si>
    <t>Meedfilms</t>
    <phoneticPr fontId="3" type="noConversion"/>
  </si>
  <si>
    <t>Rain Studio</t>
    <phoneticPr fontId="3" type="noConversion"/>
  </si>
  <si>
    <t>Amfiteatro filmai /
The Film Factory</t>
  </si>
  <si>
    <t>Transformeriai 3
(Transformers: Dark of the Moon)</t>
    <phoneticPr fontId="5" type="noConversion"/>
  </si>
  <si>
    <t>Brėkštant
(At Dawn)</t>
  </si>
  <si>
    <t>Vargdieniai
(Les Miserables)</t>
    <phoneticPr fontId="5" type="noConversion"/>
  </si>
  <si>
    <t>Pragaro marimbos
(Las Marimbas del infierno)</t>
    <phoneticPr fontId="3" type="noConversion"/>
  </si>
  <si>
    <t>Karališka drąsa
(Brave)</t>
    <phoneticPr fontId="5" type="noConversion"/>
  </si>
  <si>
    <t>Forum Cinemas /
WDSMPI</t>
    <phoneticPr fontId="3" type="noConversion"/>
  </si>
  <si>
    <t>Galiūnas Džo
(Mighty Joe Young)</t>
  </si>
  <si>
    <t>Turime popiežių!
(Habemus Papam!)</t>
    <phoneticPr fontId="3" type="noConversion"/>
  </si>
  <si>
    <t>Hobitas: nelaukta kelionė 3D
(The Hobbit: An Unexpected Journey)</t>
    <phoneticPr fontId="5" type="noConversion"/>
  </si>
  <si>
    <t>Barzakh</t>
    <phoneticPr fontId="5" type="noConversion"/>
  </si>
  <si>
    <t>Blitz</t>
    <phoneticPr fontId="3" type="noConversion"/>
  </si>
  <si>
    <t>Kino pasaka</t>
    <phoneticPr fontId="0" type="noConversion"/>
  </si>
  <si>
    <t>Haris Poteris ir mirties relikvijos. 2 dalis
(Harry Potter and the Deathly Hallows)</t>
    <phoneticPr fontId="3" type="noConversion"/>
  </si>
  <si>
    <t>Saulės cirkas. Visatos pakrašty
(Cirque du Soleil: Worlds Away)</t>
    <phoneticPr fontId="0" type="noConversion"/>
  </si>
  <si>
    <t>Zambezija
(Zambezia)</t>
    <phoneticPr fontId="5" type="noConversion"/>
  </si>
  <si>
    <t>Asteriksas Olimpinėse žaidynėse
(Asterix aux jeux Olympique / Asterix at the Olympic Games)</t>
  </si>
  <si>
    <t>14,99 eurų
(99 francs)</t>
  </si>
  <si>
    <t>Drakonų karai
(Dragon Wars)</t>
  </si>
  <si>
    <t>Monoklis</t>
  </si>
  <si>
    <t>Dvyniai žudikai
(Second Apart)</t>
    <phoneticPr fontId="3" type="noConversion"/>
  </si>
  <si>
    <t>Nemiga
(Insomnia)</t>
  </si>
  <si>
    <t>Plaštakės bučinys
(Поцелуй бабочки / Butterfly Kiss)</t>
  </si>
  <si>
    <t>A-One Films</t>
  </si>
  <si>
    <t>Nerealusis Halkas
(The Incredible Hulk)</t>
  </si>
  <si>
    <t>Karas
(Война / War)</t>
  </si>
  <si>
    <t>Monstras
(Monster)</t>
  </si>
  <si>
    <t>Rūkstantys tūzai
(Smokin' Aces)</t>
  </si>
  <si>
    <t>Balsai iš anapus
(Stir of Echoes)</t>
  </si>
  <si>
    <t>Garsų pasaulio įrašai /
Ruut Pictures</t>
  </si>
  <si>
    <t>Žmogus, kurio nebuvo
(The Man Who Wasn't There)</t>
  </si>
  <si>
    <t>Juodoji orchidėja
(The Black Dahlia</t>
  </si>
  <si>
    <t>Myliu tave, Paryžiau
(Paris, je t'aime / Paris, I Love You)</t>
  </si>
  <si>
    <t>Linksmuolis Baris ir Disko kirminai
(Sunshine Barry and the Disco Worms)</t>
    <phoneticPr fontId="3" type="noConversion"/>
  </si>
  <si>
    <t>Nepaprastas Žmogus-voras
(Amazing Spider-Man)</t>
    <phoneticPr fontId="3" type="noConversion"/>
  </si>
  <si>
    <t>Mielas draugas
Bel Ami</t>
    <phoneticPr fontId="5" type="noConversion"/>
  </si>
  <si>
    <t>Incognito Films</t>
    <phoneticPr fontId="5" type="noConversion"/>
  </si>
  <si>
    <t>Magiškasis Maikas
(Magic Mike)</t>
    <phoneticPr fontId="3" type="noConversion"/>
  </si>
  <si>
    <t>Forum Cinemas /
Paramount</t>
    <phoneticPr fontId="3" type="noConversion"/>
  </si>
  <si>
    <t>Polas
(Paul)</t>
    <phoneticPr fontId="3" type="noConversion"/>
  </si>
  <si>
    <t>Super 8</t>
    <phoneticPr fontId="3" type="noConversion"/>
  </si>
  <si>
    <t>Havras
(Le Havre)</t>
    <phoneticPr fontId="3" type="noConversion"/>
  </si>
  <si>
    <t>Kelionė į Vakarus. Laimingojo Luko nuotykiai 
(Tous à l'Ouest: Une aventure de Lucky Luke)</t>
    <phoneticPr fontId="0" type="noConversion"/>
  </si>
  <si>
    <t>Paskutinė tvirtovė
(The Last Stand)</t>
    <phoneticPr fontId="5" type="noConversion"/>
  </si>
  <si>
    <t>Ralfas Griovėjas
(Wreck-It Ralph)</t>
    <phoneticPr fontId="5" type="noConversion"/>
  </si>
  <si>
    <t>Skrydis
(Flight)</t>
    <phoneticPr fontId="5" type="noConversion"/>
  </si>
  <si>
    <t>360 laipsnių: meilės ir nuodėmių ratu
(360)</t>
    <phoneticPr fontId="5" type="noConversion"/>
  </si>
  <si>
    <t>Atostogos prie jūros
(Skylab)</t>
    <phoneticPr fontId="3" type="noConversion"/>
  </si>
  <si>
    <t>Hasta la vista</t>
    <phoneticPr fontId="5" type="noConversion"/>
  </si>
  <si>
    <t>Toras: Asgardo legendos
(Thor tales of Asgard)</t>
    <phoneticPr fontId="0" type="noConversion"/>
  </si>
  <si>
    <t>Forum Cinemas /
Paramount</t>
    <phoneticPr fontId="5" type="noConversion"/>
  </si>
  <si>
    <t>Gangsterių medžiotojai
(Gangsters Squad)</t>
    <phoneticPr fontId="5" type="noConversion"/>
  </si>
  <si>
    <t>Garsų pasaulio įrašai</t>
    <phoneticPr fontId="3" type="noConversion"/>
  </si>
  <si>
    <t>Burtininko mokinys
(The Sorcerer's Apprentice)</t>
  </si>
  <si>
    <t>Čiko ir Rita
(Chico and Rita)</t>
    <phoneticPr fontId="3" type="noConversion"/>
  </si>
  <si>
    <t>Bornas. Palikimas
(The Bourne Legacy)</t>
    <phoneticPr fontId="5" type="noConversion"/>
  </si>
  <si>
    <t>Žmogus, pakeitęs viską
(Moneyball)</t>
    <phoneticPr fontId="3" type="noConversion"/>
  </si>
  <si>
    <t>Stiklo šalis
(A Land of Glass)</t>
  </si>
  <si>
    <t>Ledynmetis 4: žemynų atsiradimas
(Ice Age 4: Continental Drift)</t>
    <phoneticPr fontId="3" type="noConversion"/>
  </si>
  <si>
    <t>Meedfilms</t>
    <phoneticPr fontId="5" type="noConversion"/>
  </si>
  <si>
    <t>Amerikos grožybės
(American Beauty)</t>
  </si>
  <si>
    <t>Ekstraordinarių džentelmenų lyga
(The League of Extraordinary Gentlemen)</t>
  </si>
  <si>
    <t>Forum Cinemas /
Universal</t>
    <phoneticPr fontId="3" type="noConversion"/>
  </si>
  <si>
    <t>Nuomos sutartis
(The Lease)</t>
  </si>
  <si>
    <t>Nokautas
(Play to the Bone)</t>
  </si>
  <si>
    <t>Pašoksime?
(Shall We Dance?)</t>
  </si>
  <si>
    <t>20 cigarečių
(20 сигарет / 20 Cigarettes)</t>
  </si>
  <si>
    <t>Jonukas ir Grytutė
(Hansel and Gretel)</t>
  </si>
  <si>
    <t>Amerikos gangsteris
(American Gangster)</t>
  </si>
  <si>
    <t>Klyksmas 2
(Scream 2)</t>
  </si>
  <si>
    <t>Laukiniai šernai
(Wild Hogs)</t>
  </si>
  <si>
    <t>Amfiteatro filmai /
Most-Cinematograf</t>
  </si>
  <si>
    <t>Diringas
(Diringas)</t>
  </si>
  <si>
    <t>Mergina, verta milijono
(Million Dollar Baby)</t>
  </si>
  <si>
    <t>Klyksmas 3
(Scream 3)</t>
  </si>
  <si>
    <t>Absoliutus blogis: pomirtinis gyvenimas
(Resident Evil: Afterlife)</t>
    <phoneticPr fontId="3" type="noConversion"/>
  </si>
  <si>
    <t>Pagirios Tailande
(Hangover Part II)</t>
    <phoneticPr fontId="3" type="noConversion"/>
  </si>
  <si>
    <t>ACME Film /
Warner Bros.</t>
  </si>
  <si>
    <t>Ir kaip ji viską suspėja?
(I Don‘t Know How She Does It)</t>
    <phoneticPr fontId="3" type="noConversion"/>
  </si>
  <si>
    <t>Meedfilms</t>
    <phoneticPr fontId="3" type="noConversion"/>
  </si>
  <si>
    <t>Klyksm4s
(Scre4m)</t>
  </si>
  <si>
    <t>Ostinas Pauersas: auksinis narys
(Austin Powers in Goldmember)</t>
  </si>
  <si>
    <t>Kino pasaka</t>
    <phoneticPr fontId="3" type="noConversion"/>
  </si>
  <si>
    <t>Alfa ir Omega
(Alpha and Omega)</t>
    <phoneticPr fontId="3" type="noConversion"/>
  </si>
  <si>
    <t>Patrulių zona
(The Watch)</t>
    <phoneticPr fontId="5" type="noConversion"/>
  </si>
  <si>
    <t>Balsuok už mane
(The Campaign)</t>
    <phoneticPr fontId="5" type="noConversion"/>
  </si>
  <si>
    <t>ACME Film /
Warner Bros.</t>
    <phoneticPr fontId="5" type="noConversion"/>
  </si>
  <si>
    <t>Nepaleisk manęs
(Never Let Me Go)</t>
    <phoneticPr fontId="3" type="noConversion"/>
  </si>
  <si>
    <t>Biutiful</t>
  </si>
  <si>
    <t>Moterys meluoja geriau. Kristina
(Women Lie Better. Kristina)</t>
    <phoneticPr fontId="5" type="noConversion"/>
  </si>
  <si>
    <t>Singing Fish</t>
    <phoneticPr fontId="5" type="noConversion"/>
  </si>
  <si>
    <t>Pistonai: Filmas</t>
    <phoneticPr fontId="5" type="noConversion"/>
  </si>
  <si>
    <t>Garso architektūra</t>
    <phoneticPr fontId="5" type="noConversion"/>
  </si>
  <si>
    <t>Žmonės ten
(People There)</t>
    <phoneticPr fontId="3" type="noConversion"/>
  </si>
  <si>
    <t>Top Film</t>
    <phoneticPr fontId="5" type="noConversion"/>
  </si>
  <si>
    <t>Balsai
(Babycall)</t>
    <phoneticPr fontId="3" type="noConversion"/>
  </si>
  <si>
    <t>Sėkmės džentelmenai
(Джентльмены, удачи! / Dzhentlmeny, udachi!)</t>
    <phoneticPr fontId="5" type="noConversion"/>
  </si>
  <si>
    <t>Brėkštanti aušra. 1 dalis
(Twilight Saga: Breaking Dawn 1)</t>
    <phoneticPr fontId="3" type="noConversion"/>
  </si>
  <si>
    <t>Raudonkepuraitė
(Red Riding Hood)</t>
  </si>
  <si>
    <t>Forum Cinemas /
20th Century Fox</t>
    <phoneticPr fontId="3" type="noConversion"/>
  </si>
  <si>
    <t>Nenugalimas vienuolis
(Bulletproof Monk)</t>
  </si>
  <si>
    <t>Monoklis</t>
    <phoneticPr fontId="5" type="noConversion"/>
  </si>
  <si>
    <t>Provokuojantys užrašai
(Dans la maison / In the House)</t>
    <phoneticPr fontId="5" type="noConversion"/>
  </si>
  <si>
    <t>ACME Film</t>
    <phoneticPr fontId="5" type="noConversion"/>
  </si>
  <si>
    <t>Optimisto istorija
(Silver Linings Playbook)</t>
    <phoneticPr fontId="5" type="noConversion"/>
  </si>
  <si>
    <t>Legendos susivienija
(The Rise of the Guardians)</t>
    <phoneticPr fontId="5" type="noConversion"/>
  </si>
  <si>
    <t>Forum Cinemas /
Paramount</t>
    <phoneticPr fontId="0" type="noConversion"/>
  </si>
  <si>
    <t>Forum Cinemas /
Paramount</t>
    <phoneticPr fontId="0" type="noConversion"/>
  </si>
  <si>
    <t>Debesų žemėlapis
(Cloud Atlas)</t>
    <phoneticPr fontId="5" type="noConversion"/>
  </si>
  <si>
    <t>Turistai
(Turistas)</t>
  </si>
  <si>
    <t>Pakvaišę žaidimai
(Funny Games)</t>
  </si>
  <si>
    <t>Paslėpta
(Cache / Hidden)</t>
  </si>
  <si>
    <t>Korsikietis
(L' Enquete Corse / The Corsican File)</t>
  </si>
  <si>
    <t>Chotabičius
(}{0тт@бь)ч (Хоттабыч) / Khottabych)</t>
  </si>
  <si>
    <t>Oušeno tryliktukas
(Ocean's Thirteen)</t>
  </si>
  <si>
    <t>Sukčiai
(Serving Sara)</t>
  </si>
  <si>
    <t>Egzorcizmas
(The Rite)</t>
    <phoneticPr fontId="3" type="noConversion"/>
  </si>
  <si>
    <t>Rain Studio</t>
    <phoneticPr fontId="3" type="noConversion"/>
  </si>
  <si>
    <t>Apokalipto
(Apocalypto)</t>
  </si>
  <si>
    <t>Kelyje po Europą
(Eurotrip)</t>
  </si>
  <si>
    <t>Roko mokykla
(The School of Rock)</t>
  </si>
  <si>
    <t>Didžiosios motušės namai: obuolys nuo obels...
(Big Mommas: Like Father, Like Son)</t>
  </si>
  <si>
    <t>Magiškasis Paryžius
(Magic Paris)</t>
  </si>
  <si>
    <t>Ponia Daubtfaje
Mrs. Doubtfire)</t>
  </si>
  <si>
    <t>Anarchija Žirmūnuose
(Anarchy in Zirmunai)</t>
  </si>
  <si>
    <t>Storuliai
(Gordos / Fat People)</t>
  </si>
  <si>
    <t>Kapitonas Amerika: pirmasis keršytojas
(Captain America: The First Avenger)</t>
    <phoneticPr fontId="0" type="noConversion"/>
  </si>
  <si>
    <t>Gabalėlis dangaus
(A Little Bit of Heaven)</t>
    <phoneticPr fontId="3" type="noConversion"/>
  </si>
  <si>
    <t>Kario kelias
(Warior's Way)</t>
  </si>
  <si>
    <t>Džulijos akys
(Los Ojos De Julia)</t>
  </si>
  <si>
    <t>ACME Film /
Sony</t>
    <phoneticPr fontId="0" type="noConversion"/>
  </si>
  <si>
    <t>Džekas Ryčeris
(Jack Reacher)</t>
    <phoneticPr fontId="0" type="noConversion"/>
  </si>
  <si>
    <t>Su Naujaisiais, mamos!
(С новым годом, мамы! / Happy New Year, Mothers!)</t>
    <phoneticPr fontId="5" type="noConversion"/>
  </si>
  <si>
    <t>Zoologijos sodo prižiūrėtojas
(Zookeeper)</t>
    <phoneticPr fontId="3" type="noConversion"/>
  </si>
  <si>
    <t>Smurfai
(Smurfs)</t>
    <phoneticPr fontId="3" type="noConversion"/>
  </si>
  <si>
    <t>Nenuoramos
(Restless)</t>
    <phoneticPr fontId="0" type="noConversion"/>
  </si>
  <si>
    <t>Festivaliniai seansai</t>
    <phoneticPr fontId="0" type="noConversion"/>
  </si>
  <si>
    <t>11 11 11</t>
    <phoneticPr fontId="3" type="noConversion"/>
  </si>
  <si>
    <t>BigSales</t>
    <phoneticPr fontId="3" type="noConversion"/>
  </si>
  <si>
    <t>Anapus
(Beyond)</t>
    <phoneticPr fontId="3" type="noConversion"/>
  </si>
  <si>
    <t>Meilė kaip seilė 3
(Любовь-морковь 3 / Love Carrot 3)</t>
    <phoneticPr fontId="3" type="noConversion"/>
  </si>
  <si>
    <t>Tintino nuotykiai. Vienaragio paslaptis
(Adventures of Tintin: The Secret of the Unicorn)</t>
    <phoneticPr fontId="3" type="noConversion"/>
  </si>
  <si>
    <t>ACME Film /
Sony</t>
  </si>
  <si>
    <t>Meilė ateina netikėtai
(How to Deal)</t>
  </si>
  <si>
    <t>Tempk jį čia!
(Get Him to the Greek)</t>
  </si>
  <si>
    <t>Kūno aistros 
(Body Shots)</t>
  </si>
  <si>
    <t>Aurum Distribution</t>
    <phoneticPr fontId="3" type="noConversion"/>
  </si>
  <si>
    <t>Komandoras: tolimoji pasaulio pusė
(Master and Commander: The Far Side of the World)</t>
  </si>
  <si>
    <t>Poseidonas
(Poseidon)</t>
  </si>
  <si>
    <t>Pravda</t>
  </si>
  <si>
    <t>Batuotas katinas Pūkis
(Puss In Boots)</t>
    <phoneticPr fontId="3" type="noConversion"/>
  </si>
  <si>
    <t>Linksmosios pėdutės 2
(Happy Feet 2)</t>
    <phoneticPr fontId="3" type="noConversion"/>
  </si>
  <si>
    <t>ACME Film /
Warner Bros.</t>
    <phoneticPr fontId="3" type="noConversion"/>
  </si>
  <si>
    <t>Ištrūkęs Džango
(Django Unchained)</t>
    <phoneticPr fontId="5" type="noConversion"/>
  </si>
  <si>
    <t>ACME Film /
Sony</t>
    <phoneticPr fontId="5" type="noConversion"/>
  </si>
  <si>
    <t>Būti Stenliu Kubriku
(Colour Me Kubrick)</t>
  </si>
  <si>
    <t>Greiti ir įsiutę
(The Fast and the Furious)</t>
  </si>
  <si>
    <t>Invazija
(The Invasion)</t>
  </si>
  <si>
    <t>Šerlokas Holmsas
(Sherlock Holmes)</t>
  </si>
  <si>
    <t>Po saulėlydžio
(After the Sunset)</t>
  </si>
  <si>
    <t>Kvėpavimas
(Soom / Breath)</t>
  </si>
  <si>
    <t>Paskutinis Oro valdovas: Ango legenda
(The Last Airbender)</t>
  </si>
  <si>
    <t>Paskutinis uošvių išbandymas
(Meet the Fockers)</t>
  </si>
  <si>
    <t>Mokykla be uniformos</t>
  </si>
  <si>
    <t>2008.05.09</t>
  </si>
  <si>
    <t>Meilė Niujorke 2: pratęsimas Bankoke
(Любовь в большом городе 2 / Love in the Big City 2)</t>
    <phoneticPr fontId="3" type="noConversion"/>
  </si>
  <si>
    <t>Kai Kalėdų senelis nukrito į žemę
(When Santa Fell to Earth)</t>
    <phoneticPr fontId="5" type="noConversion"/>
  </si>
  <si>
    <t>Garsas</t>
    <phoneticPr fontId="5" type="noConversion"/>
  </si>
  <si>
    <t>Pingvinė Jona Jona
(Yonayona pengin)</t>
    <phoneticPr fontId="3" type="noConversion"/>
  </si>
  <si>
    <t>Amfiteatro filmai /
Portman Entertainment</t>
  </si>
  <si>
    <t>Lok, stauk arba šauk
(Lock, Stock and Two Smoking Barrels)</t>
  </si>
  <si>
    <t>Stadiono vaikis
(The Waterboy)</t>
  </si>
  <si>
    <t>Karalius Artūras
(King Arthur)</t>
  </si>
  <si>
    <t>Forum Cinemas /
20th Century Fox</t>
    <phoneticPr fontId="3" type="noConversion"/>
  </si>
  <si>
    <t>Emos laimė
(Emmas Gluck aka Emmas Bliss)</t>
    <phoneticPr fontId="3" type="noConversion"/>
  </si>
  <si>
    <t>Senmergės
(Bachelorette)</t>
    <phoneticPr fontId="3" type="noConversion"/>
  </si>
  <si>
    <t>Viską prisiminti
(Total Recall)</t>
    <phoneticPr fontId="5" type="noConversion"/>
  </si>
  <si>
    <t>Viengungis
(The Bachelor)</t>
  </si>
  <si>
    <t>Kolombiana
(Colombiana)</t>
    <phoneticPr fontId="3" type="noConversion"/>
  </si>
  <si>
    <t>Triušio urvas
(Rabbit Hole)</t>
  </si>
  <si>
    <t>Mergina, kuri žaidė su ugnimi
(Flickan som lekte med elden / The Girl Who Played With Fire)</t>
  </si>
  <si>
    <t>Garsų pasaulio įrašai /
China Film Group Corp.</t>
  </si>
  <si>
    <t>Elektra
(Elektra)</t>
  </si>
  <si>
    <t>Kažkas skolinto
(Something Borrowed)</t>
    <phoneticPr fontId="3" type="noConversion"/>
  </si>
  <si>
    <t>Kovotojas
(The Fighter)</t>
  </si>
  <si>
    <t>Caro tarnas
(Слуга Государев / The Sovereign's Servant)</t>
  </si>
  <si>
    <t>Alvinas ir burundukai 3
(Alvin and the Chipmunks: Chip-Wrecked)</t>
    <phoneticPr fontId="3" type="noConversion"/>
  </si>
  <si>
    <t>Pusbroliai
(Primos)</t>
    <phoneticPr fontId="3" type="noConversion"/>
  </si>
  <si>
    <t>Nesunaikinami 2
(Expendables 2)</t>
    <phoneticPr fontId="5" type="noConversion"/>
  </si>
  <si>
    <t>Garsų pasaulio įrašai</t>
    <phoneticPr fontId="5" type="noConversion"/>
  </si>
  <si>
    <t>Pi gyvenimas
(Life of Pi)</t>
    <phoneticPr fontId="5" type="noConversion"/>
  </si>
  <si>
    <t>Dubleris
(Дублёр / Dubler)</t>
    <phoneticPr fontId="5" type="noConversion"/>
  </si>
  <si>
    <t>Kietašikniai
(Movie 43)</t>
    <phoneticPr fontId="5" type="noConversion"/>
  </si>
  <si>
    <t>Išsiskyrimas
(Jodaeiye Nader Az Simin / Separation)</t>
    <phoneticPr fontId="3" type="noConversion"/>
  </si>
  <si>
    <t>A-One Films</t>
    <phoneticPr fontId="0" type="noConversion"/>
  </si>
  <si>
    <t>Savaitgalis
(Weekend)</t>
    <phoneticPr fontId="3" type="noConversion"/>
  </si>
  <si>
    <t>ACME Film</t>
    <phoneticPr fontId="3" type="noConversion"/>
  </si>
  <si>
    <t>Kelionė į paslaptingąją salą
(Journey 2: The Mysterious Island)</t>
    <phoneticPr fontId="3" type="noConversion"/>
  </si>
  <si>
    <t>Lietuvos kinas /
Cineclick Asia</t>
  </si>
  <si>
    <t>Artdo biuras / Geras kinas /
ARP Selection</t>
  </si>
  <si>
    <t>Rusų maištas
(Русский бунт / The Captain's Daughter)</t>
  </si>
  <si>
    <t>Rytietiški pažadai
Eastern Promises</t>
  </si>
  <si>
    <t>Apie Dievus ir žmones
(Des hommes et des dieux / Of Gods and Men)</t>
    <phoneticPr fontId="3" type="noConversion"/>
  </si>
  <si>
    <t>Elitinės prostitutės dienoraštis
(Girlfriend Experience)</t>
    <phoneticPr fontId="3" type="noConversion"/>
  </si>
  <si>
    <t>ACME Film</t>
    <phoneticPr fontId="0" type="noConversion"/>
  </si>
  <si>
    <t>Redirected / Už Lietuvą!
(Redirected)</t>
  </si>
  <si>
    <t>Ledo šalis
(Frozen)</t>
  </si>
  <si>
    <t>Rio 2</t>
  </si>
  <si>
    <t>Madagaskaro pingvinai (Penguins of Madagascar)</t>
  </si>
  <si>
    <t>Kaip prisijaukinti slibiną 2
(How To Train Your Dragon 2)</t>
  </si>
  <si>
    <t>Tarp žvaigždžių (Interstellar)</t>
  </si>
  <si>
    <t>Lošėjas</t>
  </si>
  <si>
    <t>Ponas Žirnis ir Šermanas
(Mr. Peabody &amp; Sherman)</t>
  </si>
  <si>
    <t>Transformeriai: išnykimo amžius
(Transformers: Age of Extinction)</t>
  </si>
  <si>
    <t>Operacija "Riešutai"
(The Nut Job)</t>
  </si>
  <si>
    <t>Sparnai: ugnies tramdytojai
(Planes: Fire &amp; Rescue)</t>
  </si>
  <si>
    <t>300: Imperijos gimimas
(300: Rise of an Empire)</t>
  </si>
  <si>
    <t>Dėžinukai (Boxtrolls)</t>
  </si>
  <si>
    <t>Nevykėliai po priedanga 2
(22 Jump Street)</t>
  </si>
  <si>
    <t>Galaktikos sergėtojai
(Guardians of the Galaxy)</t>
  </si>
  <si>
    <t>Įniršis (Fury)</t>
  </si>
  <si>
    <t>Ties riba į rytojų
(Edge of Tomorrow)</t>
  </si>
  <si>
    <t>Redirected / Pasaulinė versija (Redirected (International))</t>
  </si>
  <si>
    <t>Piktadarės istorija
(Maleficent)</t>
  </si>
  <si>
    <t>Nojaus laivas
(Noah)</t>
  </si>
  <si>
    <t>Šokis hip- hopo ritmu. Viskas arba nieko
(Step Up 5)</t>
  </si>
  <si>
    <t>Dingusi (Gone Girl)</t>
  </si>
  <si>
    <t>Liusi
(Lucy)</t>
  </si>
  <si>
    <t>Bėgantis labirintu (Maze Runner)</t>
  </si>
  <si>
    <t>Anabelė (Annabelle)</t>
  </si>
  <si>
    <t>Godzila
(Godzilla)</t>
  </si>
  <si>
    <t>Viešbutis "Grand Budapest"
(Grand Budapest Hotel)</t>
  </si>
  <si>
    <t>Volstryto vilkas
(The Wolf Of Wall Street)</t>
  </si>
  <si>
    <t>Seks video
(Sex Tape)</t>
  </si>
  <si>
    <t>Pompėja
(Pompeii)</t>
  </si>
  <si>
    <t>Drakuka. Pradžia (Dracula Untold)</t>
  </si>
  <si>
    <t>Apsimeskime farais (Let's be Cops)</t>
  </si>
  <si>
    <t>Nematomas frontas
(The Invisible Front)</t>
  </si>
  <si>
    <t>Need For Speed. Ištroškę greičio
(Need For Speed)</t>
  </si>
  <si>
    <t>Narsusis riteris Justinas
(Justin and the Knights of Valour)</t>
  </si>
  <si>
    <t>Dėl mūsų likimo ir žvaigždės kaltos
(The Fault In Our Stars)</t>
  </si>
  <si>
    <t>Gelbėk mus nuo pikto (Deliver us from Evil)</t>
  </si>
  <si>
    <t>Didžioji skruzdėlyčių karalystė
(Minuscule, Valley of the Lost Ants)</t>
  </si>
  <si>
    <t>Lego filmas
(Lego Movie)</t>
  </si>
  <si>
    <t>Kumba
(Khumba)</t>
  </si>
  <si>
    <t>Kita moteris
(The Other Woman)</t>
  </si>
  <si>
    <t>Beždžionių planetos aušra
(Dawn of the Planet of the Apes)</t>
  </si>
  <si>
    <t>Iksmenai: praėjusios ateities dienos
(X-Men: Days of Future Past)</t>
  </si>
  <si>
    <t>Kaimynai
(Neighbors)</t>
  </si>
  <si>
    <t>Stebuklų namai
(House Of Magic)</t>
  </si>
  <si>
    <t>Divergentė
(Divergent)</t>
  </si>
  <si>
    <t>Karti karti…2 (Горько! 2)</t>
  </si>
  <si>
    <t>Heraklis
(Hercules)</t>
  </si>
  <si>
    <t>Virtuvė Paryžiuje
(Kухня в Париже / Kitchen in Paris)</t>
  </si>
  <si>
    <t>Nepaprastas žmogus-voras 2
(The Amazing Spider-Man 2)</t>
  </si>
  <si>
    <t>Amerikietiška afera
(American Hustle)</t>
  </si>
  <si>
    <t>Rūsys</t>
  </si>
  <si>
    <t>Viešpatavimas
(Transcendence)</t>
  </si>
  <si>
    <t>47 roninai
(47 Ronin)</t>
  </si>
  <si>
    <t xml:space="preserve">Kapitonas Amerika: Žiemos karys 
(Captain America: The Winter Soldier) </t>
  </si>
  <si>
    <t>12 vergovės metų
(12 Years a Slave)</t>
  </si>
  <si>
    <t>Kaip atsikratyti boso 2 (Horrible Bosses 2)</t>
  </si>
  <si>
    <t>Brangenybių medžiotojai
(Monuments Men)</t>
  </si>
  <si>
    <t>Naktis muziejuje (Night at the Museum: Secret of the Tomb)</t>
  </si>
  <si>
    <t>Žigolo
(Fading Gigolo)</t>
  </si>
  <si>
    <t>Amžinai Stilingos (Advanced Style)</t>
  </si>
  <si>
    <t>Aš Frankenšteinas
(I Frankenstein)</t>
  </si>
  <si>
    <t>Kartu ne savo noru
(Blended)</t>
  </si>
  <si>
    <t>Santa</t>
  </si>
  <si>
    <t>John Wick</t>
  </si>
  <si>
    <t>Nimfomanė. 1 dalis
(Nymphomaniac Part I)</t>
  </si>
  <si>
    <t>Ekvalaizeris (Equalizer)</t>
  </si>
  <si>
    <t>Šėtono belaukiant
(Devil's Due)</t>
  </si>
  <si>
    <t>Šimtas kelių iki grabo lentos
(A Million Ways to Die in the West)</t>
  </si>
  <si>
    <t>Meilė Niujorke 3: žmonos atostogose
(Любовь в большом городе 3 / Love in Big City 3)</t>
  </si>
  <si>
    <t>Su meile, Rouzė (Love, Rosie)</t>
  </si>
  <si>
    <t>Eglutės 1914 (Ёлки 1914)</t>
  </si>
  <si>
    <t>Ozo legendos:Sugrįžimas į Smaragdo miestą
(Legends of Oz: Dorothy's Return)</t>
  </si>
  <si>
    <t>Nuodėmių miestas 2
(Sin City: A Dame to Kill For)</t>
  </si>
  <si>
    <t>Septintasis sūnus (Seventh Son)</t>
  </si>
  <si>
    <t>Šimto žingsnių kelionė
(The Hundred Foot Journey)</t>
  </si>
  <si>
    <t>Džesis ir Petas (Postman Pat: The Movie)</t>
  </si>
  <si>
    <t>Nesunaikinami 3
(The Expendables 3)</t>
  </si>
  <si>
    <t>Asteriksas. Dievų žemė (Astérix – Le Domaine des Dieux)</t>
  </si>
  <si>
    <t>Robotas policininkas
(Robocop)</t>
  </si>
  <si>
    <t>Audros sūkuryje
(Into the Storm)</t>
  </si>
  <si>
    <t>Olis ir piratų lobis
(Dive Olly Dive and the Pirate Treasure)</t>
  </si>
  <si>
    <t>Stounhersto beprotnamis (Stonehearst Asylum)</t>
  </si>
  <si>
    <t>Džesabelė: dvasios prakeiksmas (Jessabelle)</t>
  </si>
  <si>
    <t>Siuntėjas (The Giver)</t>
  </si>
  <si>
    <t>Žiemos pasaka
(Winter's Tale)</t>
  </si>
  <si>
    <t>Aleksandras ir baisiai, labai siaubingai nesėkminga diena (Alexander &amp; The Terrible, Horrible, No Good, Very Bad Day)</t>
  </si>
  <si>
    <t>Greitasis "Maskva-Rusija"
(Скорый "Москва-Россия" / Skoriy "Maskva-Rossiya")</t>
  </si>
  <si>
    <t>Non-stop</t>
  </si>
  <si>
    <t>Mėnesienos magija (Magic of the Moonlight)</t>
  </si>
  <si>
    <t>Trys dienos nužudyti
(3 Days To Kill)</t>
  </si>
  <si>
    <t>Darbo balius (Корпоратив)</t>
  </si>
  <si>
    <t>Amazonės džiunglės (Amazonia)</t>
  </si>
  <si>
    <t>Okulus
(Oculus)</t>
  </si>
  <si>
    <t>Džekas Rajanas: šešėlių užverbuotas
(Jack Ryan: Shadow Recruit)</t>
  </si>
  <si>
    <t>Nebylios dvasios
(Quiet Ones)</t>
  </si>
  <si>
    <t>Radviliada</t>
  </si>
  <si>
    <t>Dviejų naktų nuotykis (Two night stand)</t>
  </si>
  <si>
    <t>Begalinė meilė
(Endless Love)</t>
  </si>
  <si>
    <t>Išvalymas: anarchija
(The Purge: Anarchy)</t>
  </si>
  <si>
    <t>Monako princesė
(Grace of Monaco)</t>
  </si>
  <si>
    <t>Kaukazo belaisvė
(Kavkazkaya plennitsa)</t>
  </si>
  <si>
    <t>Šeimos albumas: rugpjūtis
(August: Osage County)</t>
  </si>
  <si>
    <t>Kaip danguje taip ir po žeme (As above, So Below)</t>
  </si>
  <si>
    <t>Geriausia, ką turiu (Best of me)</t>
  </si>
  <si>
    <t>Išlikęs gyvas
(Lone Survivor)</t>
  </si>
  <si>
    <t>Ilgas kelias žemyn
(A Long Way Down)</t>
  </si>
  <si>
    <t>Teisėjas (The Judge)</t>
  </si>
  <si>
    <t>Kol nenuėjau miegoti (Before I go to Sleep)</t>
  </si>
  <si>
    <t>Nesamasis laikas
(Non Present Time)</t>
  </si>
  <si>
    <t>Atostogos
(Walking On Sunshine)</t>
  </si>
  <si>
    <t>Išleistuvės (Выпускной)</t>
  </si>
  <si>
    <t>Baubas 3D
(Вый / Viy)</t>
  </si>
  <si>
    <t>Nors mirk iš gėdos
(Walk of Shame)</t>
  </si>
  <si>
    <t>Didžioji kova
(Grudge Match)</t>
  </si>
  <si>
    <t>Po merginų sijonais
(Sous les jupes des filles)</t>
  </si>
  <si>
    <t>Šefas ant ratų. Virtuvė Los Andžele
(Chef)</t>
  </si>
  <si>
    <t>Filomena
(Philomena)</t>
  </si>
  <si>
    <t>Justin Bieber. Tikėk!
(Justin Bieber's Believe)</t>
  </si>
  <si>
    <t>Apsimetėlis, sukčius ir dama
(The Two Faces of January)</t>
  </si>
  <si>
    <t>Kartą Niujorke
(The Immigrant)</t>
  </si>
  <si>
    <t>Meilės punšas
(Love Punch)</t>
  </si>
  <si>
    <t>Ji
(Her)</t>
  </si>
  <si>
    <t>Dar kartą iš nauno (Begin again (Can s Song Save Your Life)</t>
  </si>
  <si>
    <t>Gražuolė ir pabaisa
(La belle et la bête)</t>
  </si>
  <si>
    <t>Draugų draugai
(Druzya druzey)</t>
  </si>
  <si>
    <t>Kai ateina ji
(And So It Goes)</t>
  </si>
  <si>
    <t>Jauna ir graži
(Young &amp; Beautiful)</t>
  </si>
  <si>
    <t>Plastikas
(Plastic)</t>
  </si>
  <si>
    <t>Vaikystė (Boyhood)</t>
  </si>
  <si>
    <t>Tu esi čia (You Are Here)</t>
  </si>
  <si>
    <t>Nimfomanė. 2 dalis
(Nymphomaniac. Part II)</t>
  </si>
  <si>
    <t xml:space="preserve">Dovanėlė su charakteriu
(Подарок с характером / A Gift with Temper) </t>
  </si>
  <si>
    <t>Lapkričio žmogus (November Man)</t>
  </si>
  <si>
    <t>Mažylio Nikolia atostogos (Les Vacances du petit Nicolas)</t>
  </si>
  <si>
    <t>Robotų žemė (Automata)</t>
  </si>
  <si>
    <t>Išgelbėti poną Benksą
(Saving Mr. Banks)</t>
  </si>
  <si>
    <t>Plytų rūmai
(Brick Mansions)</t>
  </si>
  <si>
    <t>Sabotažas
(Sabotage)</t>
  </si>
  <si>
    <t>Meilės pusiausvyra (Many Splintered Thing (Playing It Cool))</t>
  </si>
  <si>
    <t>Aistrų vulkanas
(Volcano)</t>
  </si>
  <si>
    <t>Atpildas
(The Railway Man)</t>
  </si>
  <si>
    <t>Vilką mini, vilkas čia
(Lиогок на помине)</t>
  </si>
  <si>
    <t>Atostogos Italijoje (Trip to Italy)</t>
  </si>
  <si>
    <t>Pasimatymas (Une Rencontre)</t>
  </si>
  <si>
    <t>Greičiau nei triušiai
(Быстрее, чем кролики / Faster Than Rabbits)</t>
  </si>
  <si>
    <t>Paliktieji (Left Behind)</t>
  </si>
  <si>
    <t>Aš tuoj grįšiu
(On My Way / Elle S’En Va)</t>
  </si>
  <si>
    <t>Bado žaidynės. Ugnies medžioklė
(The Hunger Games: Catching Fire)</t>
  </si>
  <si>
    <t>Yves Saint Laurent</t>
  </si>
  <si>
    <t>Kaip Hektoras laimės ieškojo (Hector and the Search for Happiness)</t>
  </si>
  <si>
    <t>Čempionai
(Чемпионы / Champions)</t>
  </si>
  <si>
    <t>Kraujo kerštas
(In The Blood)</t>
  </si>
  <si>
    <t>Sen Loranas. Stilius - tai aš (Saint Lorant)</t>
  </si>
  <si>
    <t>Reidas 2
(The Raid: Berandal)</t>
  </si>
  <si>
    <t>Mergaitė su katinu (Incompresa)</t>
  </si>
  <si>
    <t>1971 - ieji ('71)</t>
  </si>
  <si>
    <t>Sumišę jausmai (Смешанные чувства)</t>
  </si>
  <si>
    <t>Paskutinės dienos Marse
(The Last Days On Mars)</t>
  </si>
  <si>
    <t>Nauja draugė (Une nouvelle amie)</t>
  </si>
  <si>
    <t>Iltis (Tusk)</t>
  </si>
  <si>
    <t>Mona</t>
  </si>
  <si>
    <t>Keršto angelas
(Kite)</t>
  </si>
  <si>
    <t>Barbekiu
(Barbecue)</t>
  </si>
  <si>
    <t>Violeta
(Violette)</t>
  </si>
  <si>
    <t>Nono, berniukas Zigzagiukas (Nono, het Zigzag Kind)</t>
  </si>
  <si>
    <t>Dalelių karštinė (Particle Fever)</t>
  </si>
  <si>
    <t>Lenktynės su savimi
(Tour de Force)</t>
  </si>
  <si>
    <t>Krokodilai 2 (Vorstadtkrokodile 2)</t>
  </si>
  <si>
    <t>Jodorowsky'o kopa (Jodorowsky's Dune)</t>
  </si>
  <si>
    <t>Blogi mentai
(Wrong Cops)</t>
  </si>
  <si>
    <t>Geriausi pornomodeliai - atvirai
(Aroused)</t>
  </si>
  <si>
    <t>YP! (Eep!)</t>
  </si>
  <si>
    <t>Dideli pikti vilkai
(Big Bad Wolves)</t>
  </si>
  <si>
    <t>Anglijos karalienė pagrobė mano tėvus
Queen of England Stole My Parents</t>
  </si>
  <si>
    <t>Vėžliuko Semio nuotykiai 2
(Sammy's Adventures 2)</t>
  </si>
  <si>
    <t>Įrankiai: Kaulų miestas (Mortal Instruments: City of bones)</t>
  </si>
  <si>
    <t>Blogas senelis
(Bad Grandpa)</t>
  </si>
  <si>
    <t>Didysis meistras (Grandmaster)</t>
  </si>
  <si>
    <t>Kino kultas</t>
  </si>
  <si>
    <t>Theatrical Film Distribution / 20th Century Fox</t>
  </si>
  <si>
    <t>ACME Film /
Warner Bros</t>
  </si>
  <si>
    <t xml:space="preserve">Forum Cinemas /
Paramount Pictures International </t>
  </si>
  <si>
    <t>Prior Entertainment</t>
  </si>
  <si>
    <t>Theatrical Film Distribution /
WDSMPI</t>
  </si>
  <si>
    <t xml:space="preserve">Forum Cinemas /
Universal Pictures International </t>
  </si>
  <si>
    <t xml:space="preserve">ACME Film </t>
  </si>
  <si>
    <t>Kino Kultas</t>
  </si>
  <si>
    <t>Forum Cinemas /
Universal Pictures International</t>
  </si>
  <si>
    <t>Kino pavasaris</t>
  </si>
  <si>
    <t>Theatrical Film Distribution</t>
  </si>
  <si>
    <t>Top Film / Incognito Films</t>
  </si>
  <si>
    <t>Pre-views</t>
  </si>
  <si>
    <t>Festival screenings</t>
  </si>
  <si>
    <t>Dansu</t>
  </si>
  <si>
    <t>Nepatyręs (Nepatyręs)</t>
  </si>
  <si>
    <t>Penkiasdešimt pilkų atspalvių (Fifty Shades Of Grey)</t>
  </si>
  <si>
    <t>Greiti ir įsiutę 7 (Fast &amp; Furious 7)</t>
  </si>
  <si>
    <t>Traukinio apiplėšimas, kurį įvykdė Saulius ir Paulius (Traukinio apiplėšimas, kurį įvykdė Saulius ir Paulius)</t>
  </si>
  <si>
    <t>Kempiniukas plačiakelnis (SpongeBob Movie: Sponge Out of Water)</t>
  </si>
  <si>
    <t>Namai (Home)</t>
  </si>
  <si>
    <t>Galingasis 6 (Big Hero 6)</t>
  </si>
  <si>
    <t>Juros periodo pasaulis (Jurassic World)</t>
  </si>
  <si>
    <t>Meškiukas Padingtonas (Paddington)</t>
  </si>
  <si>
    <t>Pašėlęs Maksas: įtūžio kelias (Mad Max: Fury Road)</t>
  </si>
  <si>
    <t>Keršytojai. Altrono amžius (Avengers: Age of Ultron)</t>
  </si>
  <si>
    <t>Insurgentė (Insurgent)</t>
  </si>
  <si>
    <t>San Andreas (San Andreas)</t>
  </si>
  <si>
    <t>Hobitas: Penkių armijų mūšis (Hobbit: The Battle of Five Armies)</t>
  </si>
  <si>
    <t>Septintasis nykštukas (7th Dwarf)</t>
  </si>
  <si>
    <t>Jupiterė. Pabudimas (Jupiter Ascending)</t>
  </si>
  <si>
    <t>Aviukas Šonas. Filmas (Shaun the Sheep Movie)</t>
  </si>
  <si>
    <t>Išmesta iš draugų (Unfriended)</t>
  </si>
  <si>
    <t>Susikaupk (Focus)</t>
  </si>
  <si>
    <t>Bukas ir Bukesnis 2 (Dumb and Dumber To)</t>
  </si>
  <si>
    <t>Tūnąs tamsoje: trečia dalis (Insidious: Chapter 3)</t>
  </si>
  <si>
    <t>Didysis skrydis (Yellowbird)</t>
  </si>
  <si>
    <t>Pelenė (Cinderella)</t>
  </si>
  <si>
    <t>Nepalūžęs (Unbroken)</t>
  </si>
  <si>
    <t>Tedis 2 (Ted 2)</t>
  </si>
  <si>
    <t>Adelainos amžius (Age of Adaline)</t>
  </si>
  <si>
    <t>Kingsman. Slaptoji tarnyba (Kingsman: The Secret Service)</t>
  </si>
  <si>
    <t>Arvydas Sabonis 11 (Arvydas Sabonis 11)</t>
  </si>
  <si>
    <t>Bitė Maja (Maya, The Bee Movie)</t>
  </si>
  <si>
    <t>Ji-šnipė (Spy)</t>
  </si>
  <si>
    <t>Ūsuotasis ponas Mortdecai (Mortdecai)</t>
  </si>
  <si>
    <t>Mes Dainuosim (We will Sing)</t>
  </si>
  <si>
    <t>Naktis muziejuje. Kapo paslaptis (Night At The Museum: Secret of The Tomb)</t>
  </si>
  <si>
    <t>Pabrolių nuoma (Wedding Ringer)</t>
  </si>
  <si>
    <t>Visko teorija (The Theory of Everything)</t>
  </si>
  <si>
    <t>Sniego karalienė 2 (Снежная королева 2: Перезаморозка)</t>
  </si>
  <si>
    <t>Ex Machina (Ex Machina)</t>
  </si>
  <si>
    <t>Drakono lizdas (Dragon Nest: Warrior's Dawn)</t>
  </si>
  <si>
    <t>Rytojaus žemė (Tomorrowland)</t>
  </si>
  <si>
    <t>Poltergeistas (Poltergeist)</t>
  </si>
  <si>
    <t>Čapis (Chappie)</t>
  </si>
  <si>
    <t>Amerikiečių snaiperis (American Sniper)</t>
  </si>
  <si>
    <t>Vaizduotės žaidimas (Imitation Game)</t>
  </si>
  <si>
    <t>Šventa karvė (Holy Cow)</t>
  </si>
  <si>
    <t>Vaikinas iš gretimo namo (The Boy Next Door)</t>
  </si>
  <si>
    <t>Karštos gaudynės (Hot Pursuit)</t>
  </si>
  <si>
    <t>Viena kairiąja (Одной левой)</t>
  </si>
  <si>
    <t>Eskobaras: Kruvinas rojus (Escobar: Paradise Lost)</t>
  </si>
  <si>
    <t>8 nauji pasimatymai (8 Novych Svidanii)</t>
  </si>
  <si>
    <t>Bėgte visą naktį (Run All Night)</t>
  </si>
  <si>
    <t>Troliai Mumiai Rivjeroje (Moomins on the Riviera)</t>
  </si>
  <si>
    <t>Lozoriaus efektas (Reawakening (Lazarus effect))</t>
  </si>
  <si>
    <t>Aukšta klasė 2 (Pitch Perfect 2)</t>
  </si>
  <si>
    <t>Žmogus - paukštis (Birdman)</t>
  </si>
  <si>
    <t>Batsiuvys (The Cobbler)</t>
  </si>
  <si>
    <t>Laukinė (Wild)</t>
  </si>
  <si>
    <t>Ilgiausia kelionė (The Longest Ride)</t>
  </si>
  <si>
    <t>Atkirtis (Whiplash)</t>
  </si>
  <si>
    <t>Prekybos centro kietuolis: Las Vegas (Paul Bratt: Mall Cop 2)</t>
  </si>
  <si>
    <t>Būk kietas (Get Hard)</t>
  </si>
  <si>
    <t>Draugeliai (Entourage)</t>
  </si>
  <si>
    <t>Amerikietiškas apiplėšimas (American Heist)</t>
  </si>
  <si>
    <t>Šaulys (Gunman)</t>
  </si>
  <si>
    <t>Programišiai (Blackhat)</t>
  </si>
  <si>
    <t>Ką išdarinėja vyrai! 2 (Что творят мужчины! 2)</t>
  </si>
  <si>
    <t>Nubusti Meksikoje (Search Party)</t>
  </si>
  <si>
    <t>Pagrobimas 3 (Taken 3)</t>
  </si>
  <si>
    <t>Pakeliui į mokyklą (Sur le Chemin de lʾécole)</t>
  </si>
  <si>
    <t>Gilyn į mišką (Into The Woods)</t>
  </si>
  <si>
    <t>Geriausias egzotiškas Marigold viešbutis 2 (The Second Best Exotic Marigold Hotel)</t>
  </si>
  <si>
    <t>Egzodas. Dievai ir Karaliai (Exodus: Gods &amp; Kings)</t>
  </si>
  <si>
    <t>Mano stora amžinai bjauri draugė (The Duff)</t>
  </si>
  <si>
    <t>Mūšis dėl Sevastopolio (Битва за Севастополь)</t>
  </si>
  <si>
    <t>Numeris 44 (Child 44)</t>
  </si>
  <si>
    <t>Dedelės akys (Big Eyes)</t>
  </si>
  <si>
    <t>Moterys prieš vyrus (Женщины против мужчин)</t>
  </si>
  <si>
    <t>Pavogtas pasimatymas (Man up)</t>
  </si>
  <si>
    <t>Mamos 3 (Мамы 3)</t>
  </si>
  <si>
    <t>Trečias žmogus (Third Person)</t>
  </si>
  <si>
    <t>Annie (Annie)</t>
  </si>
  <si>
    <t>Kaip tapti žvaigžde Brodvėjuje (She's Funny That Way)</t>
  </si>
  <si>
    <t>Samba (Samba)</t>
  </si>
  <si>
    <t>IDA (IDA)</t>
  </si>
  <si>
    <t>1944 (1944)</t>
  </si>
  <si>
    <t>Juodoji jūra (Black sea)</t>
  </si>
  <si>
    <t>Prancūziškas tranzitas (La French)</t>
  </si>
  <si>
    <t>Turbo (Turbo)</t>
  </si>
  <si>
    <t>Lenktynės su savimi (La Grande Boucle)</t>
  </si>
  <si>
    <t>Ji (Her)</t>
  </si>
  <si>
    <t>Mergaitė (Flickan)</t>
  </si>
  <si>
    <t>Everly (Everly)</t>
  </si>
  <si>
    <t>Vestuvių čempionatas (La gran familia española)</t>
  </si>
  <si>
    <t>Serena (Serena)</t>
  </si>
  <si>
    <t>Pakeliui (When You Wake Up)</t>
  </si>
  <si>
    <t>Gustavo nuotykiai (Around the World on a Flying Windmill)</t>
  </si>
  <si>
    <t>Ernestas ir Selestina- meškiuko ir pelytės nuotykiai (Ernest et Célestine)</t>
  </si>
  <si>
    <t>Neįtikėtina jaunojo išradėjo kelionė (The Young and Prodigious T.S. Spivet)</t>
  </si>
  <si>
    <t>Kruvinoji ledi Batori (Кровавая леди Батори)</t>
  </si>
  <si>
    <t>Bjaurusis Aš 2 (Despicable Me 2)</t>
  </si>
  <si>
    <t>Angelo veidas (The Face of an Angel)</t>
  </si>
  <si>
    <t>Šimtametis, kuris išlipo pro langą ir dingo (Hundraåringen som klev ut genom fönstret och försvann)</t>
  </si>
  <si>
    <t>Nulis motyvacijos (Zero Motivation)</t>
  </si>
  <si>
    <t>Tūkstantį kartų labanakt (Tusen ganger god natt)</t>
  </si>
  <si>
    <t>Metų pilietis (Kraftidioten)</t>
  </si>
  <si>
    <t>Feniksas (Phoenix)</t>
  </si>
  <si>
    <t>Savaitgalis Paryžiuje (Le Weekend)</t>
  </si>
  <si>
    <t>Džema Boveri (Gemma Boveri)</t>
  </si>
  <si>
    <t>Zils Marijos debesys (Clouds of Sils Maria)</t>
  </si>
  <si>
    <t>Bado žaidynės: Strazdas giesmininkas. 1 dalis (Hunger Games: Mockingjay – Part 1)</t>
  </si>
  <si>
    <t>Kelias į žvaigždes (Maps to the Stars)</t>
  </si>
  <si>
    <t>Baltas šešėlis (White Shadow)</t>
  </si>
  <si>
    <t>Mamytė (Mommy)</t>
  </si>
  <si>
    <t>Ieškojimai (The Search)</t>
  </si>
  <si>
    <t>Rio, aš tave myliu (Rio, Eu Te Amo)</t>
  </si>
  <si>
    <t>2015 Oskarui nominuoti trumpametražiai vaidybiniai filmai (The Oscar Nominated Short Films 2015: Live Action)</t>
  </si>
  <si>
    <t>Gazelės (Les gazelles)</t>
  </si>
  <si>
    <t>Žemės druska (Salt Of The Earth)</t>
  </si>
  <si>
    <t>Nuo 5 iki 7. Įsimylėjėlių laikas (5 to 7)</t>
  </si>
  <si>
    <t>Aukso žirgas (Golden Horse)</t>
  </si>
  <si>
    <t>Septintas veiksmas (The Humbling)</t>
  </si>
  <si>
    <t>Gauruotos eglutės (Ёлки лохматые)</t>
  </si>
  <si>
    <t>Vaiduoklis (Призрак)</t>
  </si>
  <si>
    <t>Balandis tupėjo ant šakos ir mąstė apie būtį (En duva satt på en gren och funderade på tillvaron)</t>
  </si>
  <si>
    <t>Denis Kolinsas (Imagine (Danny Collins))</t>
  </si>
  <si>
    <t>Paskutiniai riteriai (Last Knights)</t>
  </si>
  <si>
    <t>Mūsų gyvenimas (5 Flights Up)</t>
  </si>
  <si>
    <t>Foxcatcher (Foxcatcher)</t>
  </si>
  <si>
    <t>Balsai (The Voices)</t>
  </si>
  <si>
    <t>Naktis be karūnos (Royal Night Out)</t>
  </si>
  <si>
    <t>UAB Full Screen</t>
  </si>
  <si>
    <t>Kino Aljansas</t>
  </si>
  <si>
    <t>Meškų žemė 
(Land Of The Bears)</t>
  </si>
  <si>
    <t>Pajamos (Eur)</t>
  </si>
  <si>
    <t>Tadas Blinda. Pradžia
(Fireheart: The Legend of Tadas Blinda)</t>
  </si>
  <si>
    <t>Valentinas vienas
(Single Valentine)</t>
  </si>
  <si>
    <t>Valentinas už 2rų
(Lost Valentine)</t>
  </si>
  <si>
    <t>Planetos filmai /
Nordisk Film</t>
  </si>
  <si>
    <t>Planetos filmai / 
Sogepaq</t>
  </si>
  <si>
    <t>Planetos filmai / 
Celluloid Dreams</t>
  </si>
  <si>
    <t>Planetos filmai /
Pyramide International</t>
  </si>
  <si>
    <t>Planetos filmai / 
Wild Bunch</t>
  </si>
  <si>
    <t>Planetos filmai /
The Match Factory</t>
  </si>
  <si>
    <t xml:space="preserve">Planetos filmai </t>
  </si>
  <si>
    <t>Planetos filmai /
EastWest Distribution</t>
  </si>
  <si>
    <t>Neįmanoma misija: slaptoji tauta (Mission: Impossible - Rogue Nation )</t>
  </si>
  <si>
    <t>Alisa Stebuklų šalyje (Alice in Wonderland)</t>
  </si>
  <si>
    <t>Self/less (Self/less)</t>
  </si>
  <si>
    <t>Jaunystės pažadas (Testament of Youth)</t>
  </si>
  <si>
    <t>Viena nepatogi akimirka (One Wild Moment)</t>
  </si>
  <si>
    <t>Popieriniai miestai (Paper Towns)</t>
  </si>
  <si>
    <t>Pikseliai (Pixels)</t>
  </si>
  <si>
    <t>Vatikano įrašai (Vatican tapes)</t>
  </si>
  <si>
    <t>Sugar Man (Searching for Sugar Man)</t>
  </si>
  <si>
    <t>Magiškasis Maikas XXL (Magic Mike XXL)</t>
  </si>
  <si>
    <t>Skruzdėliukas (Ant-Man)</t>
  </si>
  <si>
    <t>Drakoniuko Riešutėlio nuotykiai (Coconut The Little Dragon)</t>
  </si>
  <si>
    <t>Sėkmės horoskopas (Гороскоп на удачу)</t>
  </si>
  <si>
    <t>Meilės sala (Love Island)</t>
  </si>
  <si>
    <t>Terminatorius: Genisys (Terminator Genisys)</t>
  </si>
  <si>
    <t>Kartuvės (The Gallows)</t>
  </si>
  <si>
    <t>Pakeliui (kartojama) (Pakeliui (kartojama))</t>
  </si>
  <si>
    <t>Svetima šalis (Strangerland)</t>
  </si>
  <si>
    <t>Mažieji padaužos (Fiddlesticks)</t>
  </si>
  <si>
    <t>Pakalikai (Minions)</t>
  </si>
  <si>
    <t>Toli nuo skubančios minios (Far From The Madding Crowd)</t>
  </si>
  <si>
    <t>Saldus kerštas (Return to Sender)</t>
  </si>
  <si>
    <t>Tauras Films</t>
  </si>
  <si>
    <t>Šokantys arabai (Dancing Arabs)</t>
  </si>
  <si>
    <t>Riešutėlių filmas (Peanuts Movie)</t>
  </si>
  <si>
    <t>Kunigo naudą velniai gaudo</t>
  </si>
  <si>
    <t>Dėdė, Rokas ir Nida</t>
  </si>
  <si>
    <t>Sangailės vasara</t>
  </si>
  <si>
    <t>Forum Cinemas / Universal Pictures International</t>
  </si>
  <si>
    <t>ACME Film / SONY</t>
  </si>
  <si>
    <t>Studio Nominum</t>
  </si>
  <si>
    <t>ACME Film /
SONY</t>
  </si>
  <si>
    <t>Singing Fish</t>
  </si>
  <si>
    <t>Apricot Films</t>
  </si>
  <si>
    <t>2015.10.30</t>
  </si>
  <si>
    <t>Skalvijos kino centras</t>
  </si>
  <si>
    <t>2015.10.23</t>
  </si>
  <si>
    <t>2015.10.16</t>
  </si>
  <si>
    <t>Meed Films / Just a Moment</t>
  </si>
  <si>
    <t>Lūžio taškas (Point Break)</t>
  </si>
  <si>
    <t>Amy(Amy)</t>
  </si>
  <si>
    <t>Sesutės (Sisters)</t>
  </si>
  <si>
    <t>Pati geriausia diena (Самый лучший день)</t>
  </si>
  <si>
    <t>Tobulos Kalėdos (Love the Coopers)</t>
  </si>
  <si>
    <t>Krampus (Krampus)</t>
  </si>
  <si>
    <t>Bambeklis(The Grump)</t>
  </si>
  <si>
    <t>Žvaigždžių karai: galia nubunda (Star Wars: Episode VII - The Force Awakens)</t>
  </si>
  <si>
    <t>Kūčiukai, narkotikai ir seksas (Night Before)</t>
  </si>
  <si>
    <t>Drakonas (Он – дракон)</t>
  </si>
  <si>
    <t>Ypatingas poreikis (Special need)</t>
  </si>
  <si>
    <t>Makbetas (Macbeth)</t>
  </si>
  <si>
    <t>Šiurpuliukai (Goosebumps)</t>
  </si>
  <si>
    <t>Vidury vandenyno (In the Heart of the Sea)</t>
  </si>
  <si>
    <t>Steve Jobs (Steve Jobs)</t>
  </si>
  <si>
    <t>Mažasis riteris Trenkas (Trenk, the Little Knight)</t>
  </si>
  <si>
    <t>Tobulas apiplėšimas (Heist)</t>
  </si>
  <si>
    <t>Paslaptingi žvilgsniai (Secret in Their Eyes)</t>
  </si>
  <si>
    <t>Naujausias testamentas (Le tout nouveau testament)</t>
  </si>
  <si>
    <t>Šnipų tiltas (Bridge of Spies)</t>
  </si>
  <si>
    <t>Nudegęs (Burnt)</t>
  </si>
  <si>
    <t>SICARIO: Narkotikų karas (Sicario)</t>
  </si>
  <si>
    <t>Mano karalius (Moi Roi)</t>
  </si>
  <si>
    <t>Bado žaidynės: strazdas giesmininkas. II dalis (Hunger Games: Mockingjay - part 2)</t>
  </si>
  <si>
    <t>Nužudyti savo draugus (Kill Your Friends)</t>
  </si>
  <si>
    <t>Marijos žemė (Tierra de Maria)</t>
  </si>
  <si>
    <t>007 Spectre (Spectre)</t>
  </si>
  <si>
    <t>KanibalaiGreen (Inferno)</t>
  </si>
  <si>
    <t>Munis: mažasis Mėnulio globėjas (Mune)</t>
  </si>
  <si>
    <t>Paskutinis raganų medžiotojas (Last Witch Hunter)</t>
  </si>
  <si>
    <t>Be sienų (Без границ)</t>
  </si>
  <si>
    <t>Skautai prieš zombius (Scouts Guide to the Zombie Apocalypse)</t>
  </si>
  <si>
    <t>Keliaujantys paukščiai (Les oiseaux de passage)</t>
  </si>
  <si>
    <t>Išmokyk mane mylėti (Fathers and Daughters)</t>
  </si>
  <si>
    <t>Monstrų viešbutis 2 (Hotel Transylvania 2)</t>
  </si>
  <si>
    <t>Paranormalūs reiškiniai: vaiduoklio dimensija (Paranormal Activity: The Ghost Dimension)</t>
  </si>
  <si>
    <t>Legenda (Legend)</t>
  </si>
  <si>
    <t>Purpurinė kalva (Crimson Peak)</t>
  </si>
  <si>
    <t>Meistras ir Tatjana (Meistras ir Tatjana)</t>
  </si>
  <si>
    <t>Pasivaikščiojimas (The Walk)</t>
  </si>
  <si>
    <t>Penas: nuotykiai Niekados šalyje (Pan)</t>
  </si>
  <si>
    <t>Ramybė mūsų sapnuose (Peace To Us In Our Dreams)</t>
  </si>
  <si>
    <t>Juodosios mišios (Black Mass)</t>
  </si>
  <si>
    <t>Kung Fu triušis: Ugnies valdovas (Legend Of A Rabbit: The Martial of Fire)</t>
  </si>
  <si>
    <t>Transporteris: visu greičiu (The Transporter Refueled)</t>
  </si>
  <si>
    <t>Marsietis (The Matian)</t>
  </si>
  <si>
    <t>Naujokas (Intern)</t>
  </si>
  <si>
    <t>Everestas (Everest)</t>
  </si>
  <si>
    <t>Dėl visko kaltas seksas (Sleeping with other people)</t>
  </si>
  <si>
    <t>Jaunystė (Youth)</t>
  </si>
  <si>
    <t>Oi, laivas dingo! (Ooops! Noah is Gone)</t>
  </si>
  <si>
    <t>Roko karalienė (Rickie and the Flash)</t>
  </si>
  <si>
    <t>Viešnagė (The Visit)</t>
  </si>
  <si>
    <t>Bėgantis labirintu: išmėginimai ugnimi (Maze Runner: The Scorch Trials)</t>
  </si>
  <si>
    <t xml:space="preserve">Tuk tuk tuk (Knock Knock) </t>
  </si>
  <si>
    <t>Edeno sodas (Edeno sodas)</t>
  </si>
  <si>
    <t>Amerikos ultra (American Ultra)</t>
  </si>
  <si>
    <t>Daugiau garso ir šviesų (We Are Your Friends)</t>
  </si>
  <si>
    <t>Kvaišų atostogos (Vacation)</t>
  </si>
  <si>
    <t>Slaptoji komanda (Metegol)</t>
  </si>
  <si>
    <t>Geismo architektas (Le regne de la beaute)</t>
  </si>
  <si>
    <t>(Ne)Tikros prancūziškos vestuvės (Qu’est-ce qu’on a fait au Bon Dieu?)</t>
  </si>
  <si>
    <t>Pamoka (The Lesson)</t>
  </si>
  <si>
    <t>Viktorija (Victoria)</t>
  </si>
  <si>
    <t>Hitmanas: Agentas 47 (Hitman: Agent 47)</t>
  </si>
  <si>
    <t>Grėsmingas II (Sinister 2)</t>
  </si>
  <si>
    <t>Šnipas iš U.N.C.L.E. (Man from UNCLE)</t>
  </si>
  <si>
    <t>Apsėstieji (Backmask)</t>
  </si>
  <si>
    <t>Prancūziškos skyrybos (Papa ou maman)</t>
  </si>
  <si>
    <t>Kirtis dešine (Southpaw)</t>
  </si>
  <si>
    <t>Išvirkščias pasaulis (Inside Out)</t>
  </si>
  <si>
    <t>Neracionalus žmogus (Irrational Man)</t>
  </si>
  <si>
    <t>Eizenšteinas Gvanachuate (Eisenstein in Guanajuato)</t>
  </si>
  <si>
    <t>Be stabdžių (Trainwreck)</t>
  </si>
  <si>
    <t>Fantastiškas ketvertas (Fantastic Four)</t>
  </si>
  <si>
    <t>Dovana (The Gift)</t>
  </si>
  <si>
    <t>Bleiro ragana Woods (Blair Witch)</t>
  </si>
  <si>
    <t>Ir viso pasaulio negana (dokumentinių filmų programa) Ir viso pasaulio negana (dokumentinių filmų programa)</t>
  </si>
  <si>
    <t>Mes dešimtmečiai (dokumentinių filmų programa) Mes dešimtmečiai (dokumentinių filmų programa)</t>
  </si>
  <si>
    <t>2016.</t>
  </si>
  <si>
    <t>A-one films</t>
  </si>
  <si>
    <t>NCG Distribution  /
Universal Pictures International</t>
  </si>
  <si>
    <t>Film Jam</t>
  </si>
  <si>
    <t>2016.12.17</t>
  </si>
  <si>
    <t xml:space="preserve">Theatrical Film Distribution </t>
  </si>
  <si>
    <t>Prioro Pramogos</t>
  </si>
  <si>
    <t>BestFilm</t>
  </si>
  <si>
    <t>NCG Distribution / Paramount Pictures Internationa</t>
  </si>
  <si>
    <t>2016.11.19</t>
  </si>
  <si>
    <t>ACME Film / WB</t>
  </si>
  <si>
    <t>VšĮ "Naratyvas</t>
  </si>
  <si>
    <t>Krish Films Ltd.</t>
  </si>
  <si>
    <t>Vabalo filmai</t>
  </si>
  <si>
    <t>2016.09.25</t>
  </si>
  <si>
    <t>2016.09.24</t>
  </si>
  <si>
    <t>Artūras Dvinelis ir Regulus Films</t>
  </si>
  <si>
    <t>NCG Distribution / Universal Pictures International</t>
  </si>
  <si>
    <t xml:space="preserve">A-one films </t>
  </si>
  <si>
    <t>Kino Pasaka</t>
  </si>
  <si>
    <t>Top Film Baltic</t>
  </si>
  <si>
    <t>Menufilmid OÜ</t>
  </si>
  <si>
    <t>Forum Cinemas / Paramount Pictures International</t>
  </si>
  <si>
    <t>Kauno kino centras "Romuva"</t>
  </si>
  <si>
    <t>Meed film</t>
  </si>
  <si>
    <t>Pakeleiviai (Passengers)</t>
  </si>
  <si>
    <t>Kerol (Carol)</t>
  </si>
  <si>
    <t>Eglutės 5 (Yolki 5)</t>
  </si>
  <si>
    <t>Sniego karalienė 3 (Snow Queen 3)</t>
  </si>
  <si>
    <t>Skrodimas (Autopsy of Jane Doe)</t>
  </si>
  <si>
    <t>Belgų karalius (King of the Belgians)</t>
  </si>
  <si>
    <t>Broliai (Brodre)</t>
  </si>
  <si>
    <t>Dainuok (Sing)</t>
  </si>
  <si>
    <t xml:space="preserve">12 kėdžių </t>
  </si>
  <si>
    <t>Žudikų Brolija (Assassin's Creed)</t>
  </si>
  <si>
    <t>Panelė Rūgštynė (Jamais Contente)</t>
  </si>
  <si>
    <t>Šelmis-1. Žvaigždžių karų istorija  (Rogue One: A Star Wars Story)</t>
  </si>
  <si>
    <t>Įsikūnijęs blogis (Incarnate)</t>
  </si>
  <si>
    <t>Blogasis Santa 2  (Bad Santa 2)</t>
  </si>
  <si>
    <t>Seklūs vandenys (Ma Loute)</t>
  </si>
  <si>
    <t>Namų slauga ( Domácí péce )</t>
  </si>
  <si>
    <t>Firmos Kalėdinis balius (Office Christmas party) Office Christmas party)</t>
  </si>
  <si>
    <t>Kalifornijos svajos (La La Land)</t>
  </si>
  <si>
    <t>Naktiniai gyvuliai (Nocturnal animals)</t>
  </si>
  <si>
    <t>Nekaltosios  (Les innocentes)</t>
  </si>
  <si>
    <t>Gimme Danger (Gimme Danger)</t>
  </si>
  <si>
    <t>Žemės drebėjimas  (Zemletriasenije)</t>
  </si>
  <si>
    <t>Kitas pasaulis: Kraujo karai (Underworld: Blood Wars)</t>
  </si>
  <si>
    <t>Šaunusis kapitonas: gyvenimas be taisyklių  (Captain Fantastic)</t>
  </si>
  <si>
    <t>Naujienos iš Marso planetos  (News from Planet Mars)</t>
  </si>
  <si>
    <t>Šeimos šventė (Ernelláék Farkaséknál)</t>
  </si>
  <si>
    <t>Sąjungininkai (Allied)</t>
  </si>
  <si>
    <t>Vajana  (Moana)</t>
  </si>
  <si>
    <t>Geras berniukas (Horoshij malcik)</t>
  </si>
  <si>
    <t>Kai svyla padai  (War on everyone)</t>
  </si>
  <si>
    <t>Fantastiniai gyvūnai ir kur juos rasti (Fantastic Beasts And Where To Find Them)</t>
  </si>
  <si>
    <t>Švyturys tarp dviejų vandenynų (Light Between Oceans)</t>
  </si>
  <si>
    <t>Įkalinta (Shut In)</t>
  </si>
  <si>
    <t xml:space="preserve">Nuo Lietuvos nepabėgsi </t>
  </si>
  <si>
    <t>Atvykimas (Arrival)</t>
  </si>
  <si>
    <t>Ledlaužis (Ledokol)</t>
  </si>
  <si>
    <t>Monstriukė Molė (Molly Monster(</t>
  </si>
  <si>
    <t>Taksiukas  (Wiener-Dog)</t>
  </si>
  <si>
    <t>Pjūklo ketera (Hacksaw Ridge)</t>
  </si>
  <si>
    <t>Didysis šunų pabėgimas (Ozzy)</t>
  </si>
  <si>
    <t>Megės planas (Maggie's Plan)</t>
  </si>
  <si>
    <t>Daktaras Streindžas (Doctor Strange)</t>
  </si>
  <si>
    <t>Ouija: blogio pradas (Ouija: Origin of Evil)</t>
  </si>
  <si>
    <t>Sąskaitininkas (Accountant)</t>
  </si>
  <si>
    <t>Troliai (Trolls)</t>
  </si>
  <si>
    <t>Džekas Ryčeris: nesidairyk atgal (Jack Reacher: Never Go Back)</t>
  </si>
  <si>
    <t>Septynios minutės po vidurnakčio (Monster Calls)</t>
  </si>
  <si>
    <t xml:space="preserve">Karalių pamaina </t>
  </si>
  <si>
    <t>Inferno (Inferno)</t>
  </si>
  <si>
    <t>Machinatoriai (Masterminds)</t>
  </si>
  <si>
    <t>Mylėti Negalima Mirti  (Till My Last Breath)</t>
  </si>
  <si>
    <t>Asfaltas  (Asphalte)</t>
  </si>
  <si>
    <t>Tamsta Varlius (Meester Kikker)</t>
  </si>
  <si>
    <t xml:space="preserve">Gautas iškvietimas 3  </t>
  </si>
  <si>
    <t>Mergina traukiny (Girl on the Train)</t>
  </si>
  <si>
    <t>Kubo ir stebuklingas kardas (Kubo and the Two Strings)</t>
  </si>
  <si>
    <t>Panelės Peregrinės ypatingų vaikų namai (Miss Peregrine's Home For Peculiar Children)</t>
  </si>
  <si>
    <t>Liepsnojantis horizontas (Deepwater horizon)</t>
  </si>
  <si>
    <t xml:space="preserve">Senekos diena </t>
  </si>
  <si>
    <t>Naujoji karta Z  (The Girl with All the Gifts)</t>
  </si>
  <si>
    <t>Gandrų siuntų tarnyba (Storks)</t>
  </si>
  <si>
    <t>Šaunioji septyniukė (Magnificent Seven)</t>
  </si>
  <si>
    <t>Snowdenas (Snowden)</t>
  </si>
  <si>
    <t>Duktė The (Daughter)</t>
  </si>
  <si>
    <t xml:space="preserve">Gitel </t>
  </si>
  <si>
    <t>Bridžitos Džouns kūdikis (Bridget Jones's Baby)</t>
  </si>
  <si>
    <t>Jaunikis (Zhenih)</t>
  </si>
  <si>
    <t>Dešrelių balius (Sausage party)</t>
  </si>
  <si>
    <t>Dypanas (Dheepan)</t>
  </si>
  <si>
    <t>Stebuklas virš Hadsono (Sully)</t>
  </si>
  <si>
    <t>Chuljeta (Julieta)</t>
  </si>
  <si>
    <t>Pirmų kartų vasara (Good kids)</t>
  </si>
  <si>
    <t>Pito drakonas  (Pete's Dragon)</t>
  </si>
  <si>
    <t>Visa tiesa apie vyrus  (Vsio o mužčynach)</t>
  </si>
  <si>
    <t>Mechanikas: sugrįžimas (Mechanic: Resurrection)</t>
  </si>
  <si>
    <t>Nakties sergėtojai (Nochnyye Strazhi)</t>
  </si>
  <si>
    <t>Morgan (Morgan)</t>
  </si>
  <si>
    <t>2 naktys iki ryto (2 yota aamuun)</t>
  </si>
  <si>
    <t>Luiso Drakso devintasis gyvenimas  (9th Life Of Louis Drax)</t>
  </si>
  <si>
    <t>Pakeliui į amžinybę (Masaan)</t>
  </si>
  <si>
    <t>Mirties namai  (Don't breathe)</t>
  </si>
  <si>
    <t>Ben-Huras (Ben-Hur)</t>
  </si>
  <si>
    <t>Devyni gyvenimai (Nine lives)</t>
  </si>
  <si>
    <t>Nematomas herojus  (Phantom boy)</t>
  </si>
  <si>
    <t>Žuvytė Dorė (Finding Dory)</t>
  </si>
  <si>
    <t>Karo šunys (War dogs)</t>
  </si>
  <si>
    <t>Modelis (The model)</t>
  </si>
  <si>
    <t>Kriaušių pyragėliai su levandomis (Le gout des merveilles)</t>
  </si>
  <si>
    <t>Tonis Erdmanas  (Toni Erdmann)</t>
  </si>
  <si>
    <t>Blogos mamos  (Bad moms)</t>
  </si>
  <si>
    <t>Florence Florence (Foster Jenkins)</t>
  </si>
  <si>
    <t>Sekluma (The Shallows)</t>
  </si>
  <si>
    <t>Kiki. Visi kalba apie seksą  (Kiki, Love for love)</t>
  </si>
  <si>
    <t>Slaptas augintinių gyvenimas  (The Secret Life Of Pets)</t>
  </si>
  <si>
    <t>Savižudžių būrys (Suicide Squad)</t>
  </si>
  <si>
    <t>Aukštuomenės klubas (Cafe Society)</t>
  </si>
  <si>
    <t>Nerve: drąsos žaidimas (Nerve)</t>
  </si>
  <si>
    <t>Džeisonas Bornas  (Jason Bourne)</t>
  </si>
  <si>
    <t>Vaiduoklių medžiotojai (Ghostbusters)</t>
  </si>
  <si>
    <t>Neišjunk šviesos (Lights out)</t>
  </si>
  <si>
    <t>Žvaigždžių kelias į begalybę (Star Trek Beyond)</t>
  </si>
  <si>
    <t>Pusryčiai pas tėtį (Zavtrak u papy)</t>
  </si>
  <si>
    <t>Ledynmetis: susidūrimas (Ice Age: Collision Course)</t>
  </si>
  <si>
    <t>Genijus (Genius)</t>
  </si>
  <si>
    <t>Neoninis demonas (Neon demon)</t>
  </si>
  <si>
    <t>Tarzanas: džiunglių legenda (Legend of Tarzan)</t>
  </si>
  <si>
    <t>Maikas ir Deivas ieško pamergių (Mike and Dave Need Wedding Dates)</t>
  </si>
  <si>
    <t>Išvalymas: rinkimų metai (Purge: Election Year)</t>
  </si>
  <si>
    <t>Nepriklausomybės diena: atgimimas (Independence Day: Resurgence)</t>
  </si>
  <si>
    <t>DGM: Didysis Gerulis Milžinas (The BFG)</t>
  </si>
  <si>
    <t>Centrinės pajėgos  (Central Intelligence)</t>
  </si>
  <si>
    <t>Ištekėti per naktį (Odnoklasnici)</t>
  </si>
  <si>
    <t>Holograma karaliui (A Hologram for the King)</t>
  </si>
  <si>
    <t>Prancūziška porelė (Un homme à la hauteur)</t>
  </si>
  <si>
    <t xml:space="preserve">O, ne! O, taip! </t>
  </si>
  <si>
    <t>Račetas ir Klankas (Ratchet &amp; Clank)</t>
  </si>
  <si>
    <t>Išvarymas 2 (Conjuring 2)</t>
  </si>
  <si>
    <t>Warcraft: pradžia (Warcraft)</t>
  </si>
  <si>
    <t>Apgaulės meistrai 2 (Now you see me 2)</t>
  </si>
  <si>
    <t>Aš prieš tave (Me before you)</t>
  </si>
  <si>
    <t>Vėžliukai nindzės: šešėlių įkaitai (Teenage Mutant Ninja Turtles: Out of the Shadows)</t>
  </si>
  <si>
    <t>Pinigų monstras (Money monster)</t>
  </si>
  <si>
    <t>Alisa veidrodžio karalystėje (Alice Through The Looking Glass)</t>
  </si>
  <si>
    <t>Kieti bičai (Nice Guys)</t>
  </si>
  <si>
    <t>Elfai (Pixies)</t>
  </si>
  <si>
    <t>Išdavystė (Down by love)</t>
  </si>
  <si>
    <t>Iksmenai: Apokalipsė (X-Men: Apocalypse)</t>
  </si>
  <si>
    <t>Ateiviai: Revoliucija (Les Visiteurs: La Révolution)</t>
  </si>
  <si>
    <t>Išdavikas (Our Kind of Traitor)</t>
  </si>
  <si>
    <t>Piktieji Paukščiai. Filmas (Angry Birds Movie)</t>
  </si>
  <si>
    <t>Bastilijos diena (Bastille day)</t>
  </si>
  <si>
    <t>Mariupolis</t>
  </si>
  <si>
    <t>Kaimynai 2 (Neighbors 2)</t>
  </si>
  <si>
    <t>Kapitonas Amerika. Pilietinis karas  (Captain America: Civil War)</t>
  </si>
  <si>
    <t>Žaliasis kambarys (Green room)</t>
  </si>
  <si>
    <t>Didesni purslai Bigger (Splash)</t>
  </si>
  <si>
    <t>Avelės ir vilkai (Sheep and Wolves)</t>
  </si>
  <si>
    <t>Sapnų demonai (Before I Wake)</t>
  </si>
  <si>
    <t>Aukšta klasė (High-Rise)</t>
  </si>
  <si>
    <t>Mano tobulas gangsteris (Mr. Right)</t>
  </si>
  <si>
    <t>Ma Ma (Ma Ma)</t>
  </si>
  <si>
    <t>Garsiau už bombas (Louder than bombs)</t>
  </si>
  <si>
    <t>Ekipažas (Ekipaž)</t>
  </si>
  <si>
    <t>Medžiotojas ir ledo karalienė  (The Huntsman: Winter's War)</t>
  </si>
  <si>
    <t>Nusikaltėlis (Criminal)</t>
  </si>
  <si>
    <t>Belgika (Belgica)</t>
  </si>
  <si>
    <t>La bjaurybė, širdžių karalienė (Connasse, princesse des coeurs)</t>
  </si>
  <si>
    <t>Džiunglių knyga (The Jungle Book)</t>
  </si>
  <si>
    <t>Bosė (The Boss)</t>
  </si>
  <si>
    <t>Hardcore Henris (Hardcore Henry)</t>
  </si>
  <si>
    <t>Praradimas (Demolition)</t>
  </si>
  <si>
    <t>Padangių akis (Eye in the sky)</t>
  </si>
  <si>
    <t>Šokis svajonės ritmu (High Strung)</t>
  </si>
  <si>
    <t>10 - oji Klovefyldo gatvė  (10 Cloverfield Lane)</t>
  </si>
  <si>
    <t>Erelis Edis (Eddie the Eagle)</t>
  </si>
  <si>
    <t>Kria-Kria-Keriai  (Quackerz)</t>
  </si>
  <si>
    <t>Betmenas prieš Supermeną: teisingumo aušra (Batman v Superman: Dawn of Justice)</t>
  </si>
  <si>
    <t>Metų laikai (Les saisons)</t>
  </si>
  <si>
    <t>Mano didelės storos graikiškos vestuvės II (My Big Fat Greek Wedding II)</t>
  </si>
  <si>
    <t>Mėnulio afera (Moonwalkers)</t>
  </si>
  <si>
    <t>Kung Fu Panda 3 (Kung Fu Panda 3)</t>
  </si>
  <si>
    <t>Divergentės serija: Lojalioji (Divergent Series: Allegiant 1)</t>
  </si>
  <si>
    <t>Londono apgultis (London has fallen)</t>
  </si>
  <si>
    <t>Amžinos meilės laiškai (La Corrispondenza)</t>
  </si>
  <si>
    <t>Šnipas per klaidą (Brothers Grimsby)</t>
  </si>
  <si>
    <t>Visi keliai veda į Romą (All Roads Lead To Rome)</t>
  </si>
  <si>
    <t>Kodas 999 (Triple 9)</t>
  </si>
  <si>
    <t>Prieš gamtą (Out of nature)</t>
  </si>
  <si>
    <t>Fusis (Fusi)</t>
  </si>
  <si>
    <t xml:space="preserve">Gautas iškvietimas </t>
  </si>
  <si>
    <t>Zootropolis (Zootopia)</t>
  </si>
  <si>
    <t>8 Geriausi pasimatymai (8 Lutchix Svidanii)</t>
  </si>
  <si>
    <t>Neištikimybė (Misconduct)</t>
  </si>
  <si>
    <t>45 metai (45 years)</t>
  </si>
  <si>
    <t>Sauliaus sūnus (Son of Saul)</t>
  </si>
  <si>
    <t>Egipto dievai (Gods of Egypt)</t>
  </si>
  <si>
    <t>Sniego mūšis (Snowtime!)</t>
  </si>
  <si>
    <t>Zūlanderis 2 (Zoolander 2)</t>
  </si>
  <si>
    <t>Kaip žydėjimas vyšnios (An)</t>
  </si>
  <si>
    <t>Rinkimų diena 2 (Den vyborov 2)</t>
  </si>
  <si>
    <t>Sensacija (Spotlight)</t>
  </si>
  <si>
    <t>Klausyk širdies (Choice)</t>
  </si>
  <si>
    <t>Šlovė Cezariui! (Hail, Caesasr!)</t>
  </si>
  <si>
    <t>Sukrėtimas (Concussion)</t>
  </si>
  <si>
    <t>Deadpool (Deadpool)</t>
  </si>
  <si>
    <t>Gidas vienišiams (How to Be Single)</t>
  </si>
  <si>
    <t>Robinzono Kruzo sala (Robinson Crusoe)</t>
  </si>
  <si>
    <t>Laukimas (L'Attesa)</t>
  </si>
  <si>
    <t>Mari istorija (Marie Heurtin)</t>
  </si>
  <si>
    <t>Alvinas ir burundukai: didžioji kelionė  (Alvin &amp; Chipmunks: The Road Chip)</t>
  </si>
  <si>
    <t>Penkiasdešimt juodų atspalvių (Fifty Shades of Black)</t>
  </si>
  <si>
    <t>Danų mergina (The danish girl)</t>
  </si>
  <si>
    <t>Laisvas kaip paukštis (Status Svoboden)</t>
  </si>
  <si>
    <t>Ponas Trumbo (Trumbo)</t>
  </si>
  <si>
    <t>Patriotai</t>
  </si>
  <si>
    <t>Hju Glaso legenda  (Revenant)</t>
  </si>
  <si>
    <t>Normas, lokys iš šiaurės (Norm of the North)</t>
  </si>
  <si>
    <t>Banga (Bolgen)</t>
  </si>
  <si>
    <t>Kelnėse dar ne senelis (Dirty Grandpa)</t>
  </si>
  <si>
    <t>5-oji Banga (5th Wave)</t>
  </si>
  <si>
    <t>Šėtono vaikas (Boy)</t>
  </si>
  <si>
    <t>Džoja (Joy)</t>
  </si>
  <si>
    <t>Gerasis dinozauras  (Good Dinosaur)</t>
  </si>
  <si>
    <t>Meilė (Love)</t>
  </si>
  <si>
    <t>Didžioji skola (The big short)</t>
  </si>
  <si>
    <t>Krydas: Gimęs kovoti (Creed)</t>
  </si>
  <si>
    <t>Mano mama (Mia madre)</t>
  </si>
  <si>
    <t>Grėsmingasis aštuonetas  (Hateful Eight)</t>
  </si>
  <si>
    <t>Tėtukas namie (Daddys's home)</t>
  </si>
  <si>
    <t>Demonų miškas (Forest)</t>
  </si>
  <si>
    <t>Aš už Tave pakalbėsiu (When we talk about KGB)</t>
  </si>
  <si>
    <t>Kaubojai (Les Cowboys)</t>
  </si>
  <si>
    <t xml:space="preserve">Tarp mūsų berniukų </t>
  </si>
  <si>
    <t>Mafija (Mafia)</t>
  </si>
  <si>
    <t>Prie jūros (By the sea)</t>
  </si>
  <si>
    <t>Klasės susitikimas: berniukai sugrįžta!</t>
  </si>
  <si>
    <t>Stebuklas</t>
  </si>
  <si>
    <t>Trys milijonai eurų</t>
  </si>
  <si>
    <t>C‘est La Vie</t>
  </si>
  <si>
    <t>Kaip susigrąžinti ją per 7 dienas</t>
  </si>
  <si>
    <t>Šventasis</t>
  </si>
  <si>
    <t>Beatričės bučinys (Sage femme)</t>
  </si>
  <si>
    <t xml:space="preserve">Mano mama ir mūsų kūdikiai (Telle mere, telle fille) </t>
  </si>
  <si>
    <t>Bernvakaris Australijoje 2 (Few less men)</t>
  </si>
  <si>
    <t>Emilija iš Laisvės alėjos</t>
  </si>
  <si>
    <t>Zero 3</t>
  </si>
  <si>
    <t>Nakties įstatymai (Live by night)</t>
  </si>
  <si>
    <t>Ką pašnibždėjo pelėda (Trumpukų programa)</t>
  </si>
  <si>
    <t>Amžinai kartu</t>
  </si>
  <si>
    <t>2017.01.14</t>
  </si>
  <si>
    <t>Theatrical Film Distribution / WDSMPI</t>
  </si>
  <si>
    <t>In Script</t>
  </si>
  <si>
    <t xml:space="preserve">NCG Distribution </t>
  </si>
  <si>
    <t>Full Sceen</t>
  </si>
  <si>
    <t>NCG Distribution  /
Paramount</t>
  </si>
  <si>
    <t>Estinfilm OU Lietuvos filialas</t>
  </si>
  <si>
    <t>Singing fish</t>
  </si>
  <si>
    <t>Kinema</t>
  </si>
  <si>
    <t>NCG Distribution</t>
  </si>
  <si>
    <t>NCG Distribution  /
Paramount Pictures</t>
  </si>
  <si>
    <t>Clear Digital World</t>
  </si>
  <si>
    <t>Golden Cooperation</t>
  </si>
  <si>
    <t>Cinema Cult Distirbution</t>
  </si>
  <si>
    <t>Meed Flms</t>
  </si>
  <si>
    <t>Fiksikai (Fiksiki)</t>
  </si>
  <si>
    <t>Ryžių karoliukai (Basmati Blues)</t>
  </si>
  <si>
    <t>Džiumandži: Sveiki atvykę į Džiungles (Jumanji: Welcome To The Jungle)</t>
  </si>
  <si>
    <t>Naujosios Eglutės (Novyje yolki)</t>
  </si>
  <si>
    <t>Didysis šou meistras (The Greatest Showman)</t>
  </si>
  <si>
    <t>Dėl viso pikto (Just to Be Sure)</t>
  </si>
  <si>
    <t>Žvaigždžių karai: paskutiniai džedajai (Star Wars: Episode VIII - The Last Jedi)</t>
  </si>
  <si>
    <t>Bulius Ferdinandas (Ferdinand)</t>
  </si>
  <si>
    <t>Viskas tik prasideda (Just Getting Started)</t>
  </si>
  <si>
    <t>Apie kūną ir sielą (A testrol el lelekrol)</t>
  </si>
  <si>
    <t>Vaikučiai pagal sutartį (Detki naprokat)</t>
  </si>
  <si>
    <t>Kaip išgelbėti Kalėdas (Santa &amp; Cie)</t>
  </si>
  <si>
    <t>Užburtas ratas (WASP 2016 (Wonder Wheel))</t>
  </si>
  <si>
    <t>Nutrūkęs nuo grandinės (Bullet Head)</t>
  </si>
  <si>
    <t>24 valandos gyventi (24 Hours to Live)</t>
  </si>
  <si>
    <t>Meškiukas Padingtonas 2 (Paddington 2)</t>
  </si>
  <si>
    <t>Kvadratas (Rutan)</t>
  </si>
  <si>
    <t>Legenda apie Kolovratą (Legenda o Kolovrate)</t>
  </si>
  <si>
    <t>Suburbikonas (Suburbicon)</t>
  </si>
  <si>
    <t>Noras gyventi (Breathe)</t>
  </si>
  <si>
    <t>Veidai Kaimai (Visages villages)</t>
  </si>
  <si>
    <t>Dieviškoji tvarka (Die göttliche Ordnung)</t>
  </si>
  <si>
    <t>Poilsiautojai: Pavydo žaidynės (Poilsiautojai: Pavydo žaidynės)</t>
  </si>
  <si>
    <t>Tėtukas namie 2 (Daddys home 2)</t>
  </si>
  <si>
    <t>Mažasis vampyras (Little Vampire)</t>
  </si>
  <si>
    <t>Šešėlių namai (Marrowbone)</t>
  </si>
  <si>
    <t>Nuolankioji (Krotkaya)</t>
  </si>
  <si>
    <t>Keršto įstatymas (Acts of Vengeance)</t>
  </si>
  <si>
    <t>Teisingumo lyga (Justice League)</t>
  </si>
  <si>
    <t>Gerumo stebuklas (Wonder)</t>
  </si>
  <si>
    <t xml:space="preserve">Mitai (Mify) </t>
  </si>
  <si>
    <t>Dvilypis meilužis (Lamant double)</t>
  </si>
  <si>
    <t>Žmogžudystė rytų eksprese (Murder On The Orient Express)</t>
  </si>
  <si>
    <t>Aštuonkojis Dipas (Deep)</t>
  </si>
  <si>
    <t>Saliut-7 (Salyut-7)</t>
  </si>
  <si>
    <t>Matau tik tave (All I see is you)</t>
  </si>
  <si>
    <t>Kruvini pinigai (Blood Money)</t>
  </si>
  <si>
    <t>Toras. Pasaulių pabaiga (Thor: Ragnarok)</t>
  </si>
  <si>
    <t>Blogos mamos ir jų Kalėdos (Bad Moms Christmas)</t>
  </si>
  <si>
    <t>Mirties diena (Happy death)</t>
  </si>
  <si>
    <t xml:space="preserve">Anapus horizonto (Beyond Skyline)
</t>
  </si>
  <si>
    <t>Tomas iš Suomijos (Tom of Finland)</t>
  </si>
  <si>
    <t>Monstrų šeimynėlė (Happy family)</t>
  </si>
  <si>
    <t>Matilda (Mathilde)</t>
  </si>
  <si>
    <t>Pjūklas 8 (Saw Legacy (Jigsaw))</t>
  </si>
  <si>
    <t>Motina (Mother)</t>
  </si>
  <si>
    <t>Didžiapėdžio vaikis (Son of Big Foot)</t>
  </si>
  <si>
    <t>Globalinė audra (Geostorm)</t>
  </si>
  <si>
    <t>Džiunglės (Jungle)</t>
  </si>
  <si>
    <t>Tramdantys ugnį (Only the Brave ( Granite Mountain))</t>
  </si>
  <si>
    <t>Sniego senis (Snowman)</t>
  </si>
  <si>
    <t>Kaip išsirinkti vyrą (Home again)</t>
  </si>
  <si>
    <t>Svetimšalis (Foreigner)</t>
  </si>
  <si>
    <t>Bėgantis skustuvo ašmenimis 2049 (Blade Runner 2049)</t>
  </si>
  <si>
    <t>Mano mažasis ponis. Filmas (My Little Pony)</t>
  </si>
  <si>
    <t>Gobšius (Radin)</t>
  </si>
  <si>
    <t>Besivaikantys mirtį (Flatliners)</t>
  </si>
  <si>
    <t>Loganų sėkmė (Logans lucky)</t>
  </si>
  <si>
    <t>Dar stipresnis (Stronger)</t>
  </si>
  <si>
    <t>Meilė angelų mieste (Ljubovj V Gorode Angelov)</t>
  </si>
  <si>
    <t>Partneris (Naparnik)</t>
  </si>
  <si>
    <t>Lego Ninjago filmas (Lego Ninjago)</t>
  </si>
  <si>
    <t>Kingsman. Aukso ratas (Kingsman: The Golden Circle)</t>
  </si>
  <si>
    <t>Viktorija ir Abdulas (Victoria and Abdul)</t>
  </si>
  <si>
    <t>Amerikietis žudikas (American Assassin)</t>
  </si>
  <si>
    <t>Paryžius gali palaukti (Paris Can Wait)</t>
  </si>
  <si>
    <t>Tas (It)</t>
  </si>
  <si>
    <t>Džiunglių būrys (Jungle Bunch (Les as de la Jungle))</t>
  </si>
  <si>
    <t>Tulpių karštinė (Tulip Fever)</t>
  </si>
  <si>
    <t>(Ne)Laukti svečiai (With open arms)</t>
  </si>
  <si>
    <t>Septynios seserys (Seven Sisters)</t>
  </si>
  <si>
    <t>Madam (Madame)</t>
  </si>
  <si>
    <t>Komandosai (Renegades)</t>
  </si>
  <si>
    <t>Tarp ryklių (Cage dive)</t>
  </si>
  <si>
    <t>Kedi. Slaptas kačių gyvenimas (Kedi)</t>
  </si>
  <si>
    <t>Stiklo pilis (The glass castle)</t>
  </si>
  <si>
    <t>Operacija "Riešutai" 2 (Nut Job 2: Nutty by Nature)</t>
  </si>
  <si>
    <t>Baris Sylas: Amerikos sukčius (American Made)</t>
  </si>
  <si>
    <t>Terminatorius 2. Paskutinio teismo diena 3D (Terminator 2: Judgment Day 3D)</t>
  </si>
  <si>
    <t>Lūšna turtuolių rajone (Hampstead)</t>
  </si>
  <si>
    <t>Mokytoja (Ucitelka)</t>
  </si>
  <si>
    <t>Emodži filmas (Emoji)</t>
  </si>
  <si>
    <t>Žudiko asmens sargybinis (Hitman‘s Bodyguard)</t>
  </si>
  <si>
    <t>Laisvo elgesio močiutė (Babushka Liogkovo Poviedienija)</t>
  </si>
  <si>
    <t xml:space="preserve">Šerkšnas </t>
  </si>
  <si>
    <t xml:space="preserve">Aukštyn kojom (Wild mouse) 
</t>
  </si>
  <si>
    <t>Anabelė 2 (Annabelle 2)</t>
  </si>
  <si>
    <t>Tamsusis bokštas (Dark Tower)</t>
  </si>
  <si>
    <t>Dovanoju širdį (Réparer les vivants)</t>
  </si>
  <si>
    <t>Atominė blondinė (Coldest City (Atomic Blonde))</t>
  </si>
  <si>
    <t>Vėjų upė (Wind river)</t>
  </si>
  <si>
    <t>Kai šėlsta mamos (Fun Mom Dinner)</t>
  </si>
  <si>
    <t>Ratai 3 (Cars 3)</t>
  </si>
  <si>
    <t>Valerianas ir tūkstančio planetų miestas (Valerian and the City of a Thousand Planets)</t>
  </si>
  <si>
    <t>Amitvylio siaubas: Pabudimas (Amityville: The Awakening)</t>
  </si>
  <si>
    <t>Diunkerkas (Dunkirk)</t>
  </si>
  <si>
    <t>Overdrive. Greičio įkaitai (Overdrive)</t>
  </si>
  <si>
    <t>Uraganas: Vėjo odisėja (Ouragan, l‘odyssee d‘un vent)</t>
  </si>
  <si>
    <t>Žmogus-voras: Grįžimas namo (Spiderman Homecoming)</t>
  </si>
  <si>
    <t>Karas už beždžionių planetą (War for the Planet of Apes)</t>
  </si>
  <si>
    <t>Lemtinga pagunda (The Beguiled)</t>
  </si>
  <si>
    <t>Transformeriai: paskutinis riteris (Transformers: The Last Knight)</t>
  </si>
  <si>
    <t>Mergų balius (Rough Night)</t>
  </si>
  <si>
    <t>Bjaurusis aš 3 (Despicable Me 3)</t>
  </si>
  <si>
    <t>Vaikis ant ratų (Baby Driver)</t>
  </si>
  <si>
    <t>Šeimos žmogus (Family Man)</t>
  </si>
  <si>
    <t>Šaltasis tango (Holodnoe tango)</t>
  </si>
  <si>
    <t>Gelbėtojai (Baywatch)</t>
  </si>
  <si>
    <t>Aldabra (Aldabra)</t>
  </si>
  <si>
    <t>Svaiginanti Burgundija (Back to Burgundy)</t>
  </si>
  <si>
    <t>Stefanas Cveigas: Atsisveikinimas su Europa (Stefan Zweig: Farewell to Europe)</t>
  </si>
  <si>
    <t>Mumija (The Mummy)</t>
  </si>
  <si>
    <t>Didysis baletas (Bolšoi)</t>
  </si>
  <si>
    <t>Apsimetėliai (Pretenders)</t>
  </si>
  <si>
    <t>Kartą Venecijoj (Bruce Willis (Once upon a Time in Venice))</t>
  </si>
  <si>
    <t>Nuostabioji moteris (Wonder Women)</t>
  </si>
  <si>
    <t>Meilė ir draugystė (Love and friendship)</t>
  </si>
  <si>
    <t>Pažadas (The Promise)</t>
  </si>
  <si>
    <t>Karibų piratai: Salazaro kerštas (Pirates of The Caribbean: Salazar's Revenge)</t>
  </si>
  <si>
    <t>Stebuklų šalis: Urfino Džiuso ir mergaitės Elės nuotykiai (Urfin and His Wooden Soldiers )</t>
  </si>
  <si>
    <t>Mamos norų sąrašas (Mum's List)</t>
  </si>
  <si>
    <t>Man esi viskas (Everything Everything)</t>
  </si>
  <si>
    <t>Ratas (Circle)</t>
  </si>
  <si>
    <t>Svetimas: Covenant (Alien: Covenant)</t>
  </si>
  <si>
    <t>Karalius Artūras: Kalavijo legenda (King Arthur: Legend of Sword)</t>
  </si>
  <si>
    <t>Svajoklis Budis (Rock dog)</t>
  </si>
  <si>
    <t>Mokinys (The Student)</t>
  </si>
  <si>
    <t>Virtuvė 2. Finalas (Kuxnia 2. Posledniaja bitva)</t>
  </si>
  <si>
    <t>Slaptasisi agentas (Unlocked)</t>
  </si>
  <si>
    <t>Paskutinė šeima (Ostatnia rodzina)</t>
  </si>
  <si>
    <t>Pasekmė (Aftermath)</t>
  </si>
  <si>
    <t>Galaktikos sergėtojai. II dalis (Guardians of The Galaxy. Vol 2)</t>
  </si>
  <si>
    <t>Drakono užkeikimas (Dragon Spell)</t>
  </si>
  <si>
    <t>Spausk gaiduką (Free Fire)</t>
  </si>
  <si>
    <t>Prarastasis miestas Z (Lost City of Z)</t>
  </si>
  <si>
    <t>Atvirame kosmose (Vriemia Piervich (Spacewalker))</t>
  </si>
  <si>
    <t>Naktis su uošviu (All Nighter)</t>
  </si>
  <si>
    <t>Greiti ir įsiutę 8 (Furious 8)</t>
  </si>
  <si>
    <t>Ponas Kūdikis (Boss Baby)</t>
  </si>
  <si>
    <t>Zoologijos sodo prižiūrėtojo žmona (Zookeeper's wife)</t>
  </si>
  <si>
    <t>Dvasia šarvuose (Ghost in the Shell)</t>
  </si>
  <si>
    <t>Tobuli melagiai (Perfetti sconosciuti)</t>
  </si>
  <si>
    <t>Pradink (Get Out)</t>
  </si>
  <si>
    <t>Seni Lapinai (Going in style)</t>
  </si>
  <si>
    <t>Tarnaitė (Handmaiden)</t>
  </si>
  <si>
    <t>Mergina su principais. Kerė Pilbė (Carrie Pilby)</t>
  </si>
  <si>
    <t>Šokėja (La Danseuse)</t>
  </si>
  <si>
    <t>Ji (Elle)</t>
  </si>
  <si>
    <t>Moliūgėlio gyvenimas (Ma vie de courgette)</t>
  </si>
  <si>
    <t>Pasiklydę Paryžiuje (Paris pieds nus)</t>
  </si>
  <si>
    <t>Tai tik pasaulio pabaiga (Juste la fin du monde)</t>
  </si>
  <si>
    <t>Tarp mūsų (Bar Bahar)</t>
  </si>
  <si>
    <t>Baigiamieji egzaminai (Baccalaureat)</t>
  </si>
  <si>
    <t>Palaukit mūsų (Not without us?)</t>
  </si>
  <si>
    <t>Raudonasis vėžlys (The Red Turtle)</t>
  </si>
  <si>
    <t>Sieranevada (Sieranevada)</t>
  </si>
  <si>
    <t>Ledi Makbet (Lady Macbeth)</t>
  </si>
  <si>
    <t>„The Rolling Stones“ turas po Lotynų Ameriką (The Rolling Stones OleOleOle Trip to Latin America)</t>
  </si>
  <si>
    <t>Šlovė (Slava)</t>
  </si>
  <si>
    <t>Aš nesu ponia Bovari (I am not Madamme Bovary)</t>
  </si>
  <si>
    <t>Turkiškai (Turkish way)</t>
  </si>
  <si>
    <t>Vertikali būsena (Rester vertical)</t>
  </si>
  <si>
    <t>Bėgam iš Berlyno (Goodbye Berlin)</t>
  </si>
  <si>
    <t>Smurfai: pamirštas kaimelis (Smurfs 3 Lost Village)</t>
  </si>
  <si>
    <t>Galingieji Reindžeriai (Power Rangers)</t>
  </si>
  <si>
    <t>Gyvybė (Life)</t>
  </si>
  <si>
    <t>Patruliai (Chips)</t>
  </si>
  <si>
    <t>Gražuolė ir pabaisa (Beauty and The Beast)</t>
  </si>
  <si>
    <t>Priešnuodis gyvenimui (A Cure For Wellness)</t>
  </si>
  <si>
    <t>Laimimgas bilietas (Vezuchyj Sluchaj)</t>
  </si>
  <si>
    <t>Kongas: Kaukolės sala (Kong: Skull Island)</t>
  </si>
  <si>
    <t>Ričis Didysis (Richard the Stork)</t>
  </si>
  <si>
    <t>Traukinių žymėjimas 2 (T2 Trainspotting)</t>
  </si>
  <si>
    <t>Ištekėti per naktį 2 (Odnoklasnicy 2: Novij Povorot)</t>
  </si>
  <si>
    <t>Povaizdis (Powidoki)</t>
  </si>
  <si>
    <t>Rimti žaidimai (Den allvarsamma leken)</t>
  </si>
  <si>
    <t>Nepažįstamoji (La Fille inconnue)</t>
  </si>
  <si>
    <t>Loganas. Ernis (Logan)</t>
  </si>
  <si>
    <t>Liūtas (Lion)</t>
  </si>
  <si>
    <t>Nešdintis visu greičiu (Autobahn (Collide))</t>
  </si>
  <si>
    <t>Šuns tikslas (Dog's Purpose)</t>
  </si>
  <si>
    <t>Skambutis 3 (Rings)</t>
  </si>
  <si>
    <t>Žaklina (Jackie)</t>
  </si>
  <si>
    <t>Kova iki paskutinio kraujo lašo (Bleed for this)</t>
  </si>
  <si>
    <t>Gražiosios Aranchueso dienos (Les beaux jours d'Aranjuez)</t>
  </si>
  <si>
    <t>Didžioji siena (The Great Wall)</t>
  </si>
  <si>
    <t>Tūkstančiai mylių iki tavęs (Space Between Us)</t>
  </si>
  <si>
    <t>Trenk kaip vyras (Fist Fight)</t>
  </si>
  <si>
    <t>Oskarų trumpukai 2017 (Oscars Shorts 2017)</t>
  </si>
  <si>
    <t>Penkiasdešimt tamsesnių atspalvių (Fifty shades of grey)</t>
  </si>
  <si>
    <t>Lego Betmenas. Filmas (Lego Batman Movie)</t>
  </si>
  <si>
    <t>Džonas Vikas 2 (John Wick 2)</t>
  </si>
  <si>
    <t>Patersonas (Paterson)</t>
  </si>
  <si>
    <t>Ateitis (L'avenir)</t>
  </si>
  <si>
    <t>Tyla (Silence)</t>
  </si>
  <si>
    <t>Absoliutus blogis: pabaiga (Resident Evil: Final Chapter)</t>
  </si>
  <si>
    <t>Auksas (Gold)</t>
  </si>
  <si>
    <t>Francas (Frantz)</t>
  </si>
  <si>
    <t>Mančesteris prie jūros (Manchester by the sea)</t>
  </si>
  <si>
    <t>Skilimas (Split)</t>
  </si>
  <si>
    <t>xXx: Ksanderio Keidžo sugrįžimas (xXx: Return of Xander Cage)</t>
  </si>
  <si>
    <t>Trys didvyriai ir Jūrų caras (Tri bogatyrya i Morskoy tsar)</t>
  </si>
  <si>
    <t>Balerina (Ballerina)</t>
  </si>
  <si>
    <t>Kodėl būtent jis? (Why Him?)</t>
  </si>
  <si>
    <t>Bijok jo vardo (Bye Bye Man)</t>
  </si>
  <si>
    <t>Gyveno kartą Uvė (En man som heter Ove)</t>
  </si>
  <si>
    <t>Komivojažierius (The salesman)</t>
  </si>
  <si>
    <t>Vikingas (Viking)</t>
  </si>
  <si>
    <t>Užslėptas grožis (Collateral Beuty)</t>
  </si>
  <si>
    <t>Patriotų diena (Patriots Day)</t>
  </si>
  <si>
    <t>Hankokas
(Hancock)</t>
  </si>
  <si>
    <t>Kino Gamyba</t>
  </si>
  <si>
    <t>Grąžinti nepriklausomybę</t>
  </si>
  <si>
    <t>Olegas ir storas</t>
  </si>
  <si>
    <t>Aš Žvaigždė.</t>
  </si>
  <si>
    <t>VšĮ Sengirė</t>
  </si>
  <si>
    <t>Rūta</t>
  </si>
  <si>
    <t>UAB Travolta</t>
  </si>
  <si>
    <t>Nuostabieji Lūzeriai. Kita planeta</t>
  </si>
  <si>
    <t>Studija NOMINUM</t>
  </si>
  <si>
    <t xml:space="preserve"> 2018.04.04</t>
  </si>
  <si>
    <t>100 metų kartu</t>
  </si>
  <si>
    <t>Best4Movies</t>
  </si>
  <si>
    <t xml:space="preserve">Tremora </t>
  </si>
  <si>
    <t>Estinfilm</t>
  </si>
  <si>
    <t>2017.09.10</t>
  </si>
  <si>
    <t>2017.10.07</t>
  </si>
  <si>
    <t>KC Garsas</t>
  </si>
  <si>
    <t>Sau ir draugui (dokumentinių filmų programa)</t>
  </si>
  <si>
    <t>2017.09.23</t>
  </si>
  <si>
    <t>Vidurnakčio saulė (Midnight Sun)</t>
  </si>
  <si>
    <t>Paveldėtas (Hereditary)</t>
  </si>
  <si>
    <t>Slaptasis agentas Maksas (Show Dogs)</t>
  </si>
  <si>
    <t>Papuolei! (Tag)</t>
  </si>
  <si>
    <t>Sicario 2: Kartelių karai (Sicario: Day Of The Soldado)</t>
  </si>
  <si>
    <t>Naktinė pamaina (Ночная смена)</t>
  </si>
  <si>
    <t>Sadko (Садко)</t>
  </si>
  <si>
    <t>Šakalai (Jackals)</t>
  </si>
  <si>
    <t>Oušeno 8 (Ocean's Eight)</t>
  </si>
  <si>
    <t>Iš meilės Pablui (Loving Pablo)</t>
  </si>
  <si>
    <t>Su meile, Saimonas (Love, Simon)</t>
  </si>
  <si>
    <t>Artemis: Žudikų viešbutis (Hotel Artemis)</t>
  </si>
  <si>
    <t>Juros periodo pasaulis: Kritusi karalystė (Jurassic World: Fallen Kingdom)</t>
  </si>
  <si>
    <t>Dvi uodegos (Два хвоста)</t>
  </si>
  <si>
    <t>Paskutinė s##### (Terminal)</t>
  </si>
  <si>
    <t>Dėl visko kalta meilė (Tout le monde debout)</t>
  </si>
  <si>
    <t>Fotojuostelė (Kodachrome)</t>
  </si>
  <si>
    <t>Plojus (Ploey - You Never Fly Alone)</t>
  </si>
  <si>
    <t>Kliedesiai (Delirium)</t>
  </si>
  <si>
    <t>Juodraštis (Черновик)</t>
  </si>
  <si>
    <t>Solo. Žvaigždžių karų istorija (Solo: A Star Wars Story)</t>
  </si>
  <si>
    <t>Didžioji kriaušė ir magiška jos kelionė (Den utrolige historie om den kæmpestore pære)</t>
  </si>
  <si>
    <t>Mielas Diktatoriau (Dear Dictator)</t>
  </si>
  <si>
    <t>Deadpool 2 (Deadpool 2)</t>
  </si>
  <si>
    <t>Teris ir užburta Aušros karalystė (Here comes the Grump)</t>
  </si>
  <si>
    <t>Knygų klubas (Book Club)</t>
  </si>
  <si>
    <t>Gyvenimo kova (Journeyman)</t>
  </si>
  <si>
    <t>Aš graži (I feel pretty)</t>
  </si>
  <si>
    <t>Džimas Saga ir mašinistas Lukas (Jim Knopf und Lukas der Lokomotivführer)</t>
  </si>
  <si>
    <t>Pagonių žiedas (The Pagan King)</t>
  </si>
  <si>
    <t>Anon (Anon)</t>
  </si>
  <si>
    <t>Sobiboras (Sobibor)</t>
  </si>
  <si>
    <t>Vaiduoklių byla (Ghost Stories)</t>
  </si>
  <si>
    <t>Žemė: viena nuostabi diena (Earth: One amazing day)</t>
  </si>
  <si>
    <t>Auklė Tulė (Tully)</t>
  </si>
  <si>
    <t>Blogasis Samarietis (Bad Samaritan)</t>
  </si>
  <si>
    <t>Tylos muzika (La musica del silenzio)</t>
  </si>
  <si>
    <t>Vasara, 1993 - ieji (Estiu 1993)</t>
  </si>
  <si>
    <t>Keršytojai. Begalybės karas (Avengers: Infinity War)</t>
  </si>
  <si>
    <t>Burbuliai. Dežavu (Smeshariki. Dezhavyu)</t>
  </si>
  <si>
    <t>Vinčesterio košmaras (Winchester)</t>
  </si>
  <si>
    <t>Suaugusiųjų žaidimai (Flower)</t>
  </si>
  <si>
    <t>Nyndorfo karalienė (Königin von Niendorf)</t>
  </si>
  <si>
    <t>Tiesa arba drąsa (Truth or Dare)</t>
  </si>
  <si>
    <t>Taksi 5 (Taxi 5)</t>
  </si>
  <si>
    <t>100 metų kartu (100 metų kartu)</t>
  </si>
  <si>
    <t>Tavęs niekada čia nebuvo (You Were Never Really Here)</t>
  </si>
  <si>
    <t>Griaunantys viską (Rampage)</t>
  </si>
  <si>
    <t>Lino: nuotykiai katino kailyje (Lino)</t>
  </si>
  <si>
    <t>Titanas (The Titan)</t>
  </si>
  <si>
    <t>Eva (Eva)</t>
  </si>
  <si>
    <t>Telma (Thelma)</t>
  </si>
  <si>
    <t>Tylos zona (A Quiet Place)</t>
  </si>
  <si>
    <t>Pagrobta princesė (Vykradena pryntsesa: Ruslan i Ludmila)</t>
  </si>
  <si>
    <t>Seksui ne! (Blockers)</t>
  </si>
  <si>
    <t>Floridos projektas (The Florida Project)</t>
  </si>
  <si>
    <t>Ką žmonės pasakys (Hva vil folk si)</t>
  </si>
  <si>
    <t>Tyli naktis (Cicha noc)</t>
  </si>
  <si>
    <t>Po medžiu (Undir trenu)</t>
  </si>
  <si>
    <t>Lenktynininkė ir gangsteris (Le Fidele)</t>
  </si>
  <si>
    <t>Lumière! (Lumière!)</t>
  </si>
  <si>
    <t>Manasis Godard'as (Redoubtable)</t>
  </si>
  <si>
    <t>Ankštumas (Теснота)</t>
  </si>
  <si>
    <t>Hana (Hannah)</t>
  </si>
  <si>
    <t>Madmuazelė Paradis (Mademoiselle Paradis)</t>
  </si>
  <si>
    <t>Ava (Ava)</t>
  </si>
  <si>
    <t>Bobbi Jene (Bobbi Jene)</t>
  </si>
  <si>
    <t>Sengirė (Sengirė)</t>
  </si>
  <si>
    <t>Oazė: žaidimas prasideda (Ready Player One)</t>
  </si>
  <si>
    <t>Šventa vieta (The Place)</t>
  </si>
  <si>
    <t>Nepažįstamieji: nakties grobis (The Strangers: Prey at Night)</t>
  </si>
  <si>
    <t>Apie ką galvoja vyrai: pratęsimas (О чём говорят мужчины. Продолжение)</t>
  </si>
  <si>
    <t>Jūsų Vincentas (Loving Vincent)</t>
  </si>
  <si>
    <t>Svajonių apps‘as (Status update)</t>
  </si>
  <si>
    <t>Terapija (The Work)</t>
  </si>
  <si>
    <t>Dabar tai jau padėk man, Dievuli! (Ni juge, ni soumise)</t>
  </si>
  <si>
    <t>Sūnaus globa (Jusqu'a la garde)</t>
  </si>
  <si>
    <t>Kandelarija (Candelaria)</t>
  </si>
  <si>
    <t>Gražuolė ir Sebastianas: draugai visam gyvenimui (Belle et Sébastien 3, le dernier chapitre)</t>
  </si>
  <si>
    <t>„Michelin“ žvaigždutės: virtuvės istorijos (Michelin Stars: Tales from the Kitchen)</t>
  </si>
  <si>
    <t>Maria Callas: savais žodžiais (Maria by Callas)</t>
  </si>
  <si>
    <t>Silvana (Silvana - Väck mig när ni vaknat)</t>
  </si>
  <si>
    <t>Įžeidimas (L‘Insulte)</t>
  </si>
  <si>
    <t>Ilgesys (Ga'agua)</t>
  </si>
  <si>
    <t>Triušis Piteris (Peter Rabbit)</t>
  </si>
  <si>
    <t>Vaiduoklių žemė (Incident In A Ghost Land)</t>
  </si>
  <si>
    <t>Ugnies žiedas: Sukilimas (Pacific Rim: Uprising)</t>
  </si>
  <si>
    <t>Aš lieknėju! (Я худею)</t>
  </si>
  <si>
    <t>Kapų plėšikė Lara Kroft (Tomb Raider)</t>
  </si>
  <si>
    <t>Džo Breivenas (Braven)</t>
  </si>
  <si>
    <t>Bitė Maja: Medaus žaidynės (Maya the Bee: The Honey Games)</t>
  </si>
  <si>
    <t>Nematomas siūlas (Phantom Thread)</t>
  </si>
  <si>
    <t>Gringo (Untitled Nash Edgerton (Gringo))</t>
  </si>
  <si>
    <t>Apiplėšimas uragano akyje (Hurricane Heist)</t>
  </si>
  <si>
    <t>Labas, Oksana Sokolova! (Ну, здравствуй, Оксана Соколова!)</t>
  </si>
  <si>
    <t>Raudonasis Žvirblis (Red Sparrow)</t>
  </si>
  <si>
    <t>Lady Bird (Lady Bird)</t>
  </si>
  <si>
    <t>Nupirk man laimę (Купи меня)</t>
  </si>
  <si>
    <t>Manifestas (Manifesto)</t>
  </si>
  <si>
    <t>Charmsas (Хармс)</t>
  </si>
  <si>
    <t>Vajana (Moana)</t>
  </si>
  <si>
    <t>Gnomai (Gnome Alone)</t>
  </si>
  <si>
    <t>Žaidimų vakaras (Game Night)</t>
  </si>
  <si>
    <t>Vagių irštva (Den of Thieves)</t>
  </si>
  <si>
    <t>Diena kai aš sugrįšiu (The Mercy)</t>
  </si>
  <si>
    <t>Iš niekur (Aus dem Nichts)</t>
  </si>
  <si>
    <t>Pelėdų kalnas (Pelėdų kalnas)</t>
  </si>
  <si>
    <t>Juodoji pantera (Black Panther)</t>
  </si>
  <si>
    <t>Ledas (Лёд)</t>
  </si>
  <si>
    <t>Fantastiška moteris (Una mujer fantastica)</t>
  </si>
  <si>
    <t>Penkiasdešimt išlaisvintų atspalvių (Fifty Shades Freed)</t>
  </si>
  <si>
    <t>Dagas iš akmens amžiaus (Early Man)</t>
  </si>
  <si>
    <t>Laiminga pabaiga (Happy End)</t>
  </si>
  <si>
    <t>Trys stendai prie Ebingo, Misūryje (Three Billboards Outside Ebbing, Missouri)</t>
  </si>
  <si>
    <t>12 stipriausių (Horse Soldiers (12 strong))</t>
  </si>
  <si>
    <t>Trys didvyriai ir Egipto princesė (Три богатыря и принцесса Египта)</t>
  </si>
  <si>
    <t>Tamsiausia valanda (Darkest Hour)</t>
  </si>
  <si>
    <t>Bėgantis labirintu: vaistai nuo mirties (Maze Runner: The Death Cure)</t>
  </si>
  <si>
    <t>Valstybės paslaptis (Papers (Post))</t>
  </si>
  <si>
    <t>Šventojo elnio nužudymas (The Killing of a Sacred Deer)</t>
  </si>
  <si>
    <t>Aš esu Tonia (I, Tonya)</t>
  </si>
  <si>
    <t>Nemeilė (Nelyubov)</t>
  </si>
  <si>
    <t>Mano viršūnė (To The Top)</t>
  </si>
  <si>
    <t>Vandens forma (The Shape of Water)</t>
  </si>
  <si>
    <t>Vabaliukų istorijos (Tall Tales)</t>
  </si>
  <si>
    <t>Sumažinti žmonės (Downsizing)</t>
  </si>
  <si>
    <t>Somalio piratai (Pirates of Somalia)</t>
  </si>
  <si>
    <t>Trys sekundės (Dvizheniye vverkh)</t>
  </si>
  <si>
    <t>Slaptas keleivis (Commuter)</t>
  </si>
  <si>
    <t>Aukšta klasė 3 (Pitch Perfect 3)</t>
  </si>
  <si>
    <t>Stalino mirtis (The Death of Stalin)</t>
  </si>
  <si>
    <t>Močiute, Guten Tag! (LIEBE OMA, GUTEN TAG!)</t>
  </si>
  <si>
    <t>Bjornas Borgas prieš Makenrojų (Borg vs. McEnroe)</t>
  </si>
  <si>
    <t>Tarp keturių sienų (Insyriated)</t>
  </si>
  <si>
    <t>Koko (Coco)</t>
  </si>
  <si>
    <t>Tūnąs tamsoje: paskutinis raktas (Insidious: The Last Key)</t>
  </si>
  <si>
    <t>Pokerio princesė (Molly's Game)</t>
  </si>
  <si>
    <t>Visi pasaulio pinigai (All the Money in the World)</t>
  </si>
  <si>
    <t>Nutikimas Nilo Hiltono viešbutyje (The Nile Hilton Incident)</t>
  </si>
  <si>
    <t>Tu išnyksti (Du forsvinder)</t>
  </si>
  <si>
    <t>Gulbinas (Svanurinn)</t>
  </si>
  <si>
    <t>Kol dar neatėjo audra (Adrift)</t>
  </si>
  <si>
    <t>Magiška dėžutė (Den magiske juleæske)</t>
  </si>
  <si>
    <t>50 Pavasarių (Aurore)</t>
  </si>
  <si>
    <t>Kaimynė šnipė (Next Door Spy)</t>
  </si>
  <si>
    <t>Geras laikas (Good time)</t>
  </si>
  <si>
    <t>Arčiau debesų (Cloudboy)</t>
  </si>
  <si>
    <t>Kitos merginos (Toiset Tytot)</t>
  </si>
  <si>
    <t>Išsaugotas (Keeper)</t>
  </si>
  <si>
    <t>Karo žaidimai (Krig)</t>
  </si>
  <si>
    <t>Ralfas griovėjas 2 (Ralph Breaks the Internet: Wreck-It Ralph 2)</t>
  </si>
  <si>
    <t>2019.01.11</t>
  </si>
  <si>
    <t>Tarp mūsų, mergaičių</t>
  </si>
  <si>
    <t>2018.12.28</t>
  </si>
  <si>
    <t>Eglutės. Finalas (Ёлки Последние)</t>
  </si>
  <si>
    <t>Merė Popins grįžta (Mary Poppins Returns)</t>
  </si>
  <si>
    <t>Šerlokas Holmsas ir darktaras Vatsonas (Holmes&amp;Watson)</t>
  </si>
  <si>
    <t>Akvamenas (Aquaman)</t>
  </si>
  <si>
    <t>2018.12.21</t>
  </si>
  <si>
    <t>Kamanė (Bumblebee)</t>
  </si>
  <si>
    <t>Krautuvų valsas (In the Aisles)</t>
  </si>
  <si>
    <t>A-one Films</t>
  </si>
  <si>
    <t>Antrasis šansas (Second Act)</t>
  </si>
  <si>
    <t>2018.12.14</t>
  </si>
  <si>
    <t>Broliai Sistersai (Sisters Brothers)</t>
  </si>
  <si>
    <t>Suspirija (Suspiria)</t>
  </si>
  <si>
    <t>VLG Film</t>
  </si>
  <si>
    <t>Per tave vienos bėdos (En liberte!)</t>
  </si>
  <si>
    <t>Astridos Lindgren jaunystė (Unga Astrid)</t>
  </si>
  <si>
    <t>Hanos Greis Egzorcizmas (Possession of Hannah Grace)</t>
  </si>
  <si>
    <t>2018.12.07</t>
  </si>
  <si>
    <t>Mirtingos mašinos (Mortal Engines)</t>
  </si>
  <si>
    <t>Tabaluga</t>
  </si>
  <si>
    <t>Belvilio policininkas (Belleville Cop)</t>
  </si>
  <si>
    <t>Laimingasis  Ladzaras (Lazzaro felice)</t>
  </si>
  <si>
    <t>Svetingi namai (Welcome Home)</t>
  </si>
  <si>
    <t>Tumo kodeksas</t>
  </si>
  <si>
    <t>Saulėlydis (Sunset)</t>
  </si>
  <si>
    <t>Akloji zona (Blind spot)</t>
  </si>
  <si>
    <t>Atsargiai, ragana (Zlogonje)</t>
  </si>
  <si>
    <t>2018.12.01</t>
  </si>
  <si>
    <t>Šaltasis karas (Zimna wojna)</t>
  </si>
  <si>
    <t>2018.11.30</t>
  </si>
  <si>
    <t>Namas, kurį pastatė Džekas (The House that Jack built)</t>
  </si>
  <si>
    <t>Kaltė (The Guilty)</t>
  </si>
  <si>
    <t>2018.11.23</t>
  </si>
  <si>
    <t>Kariaujanti moteris (Woman at War)</t>
  </si>
  <si>
    <t>Lituanie, mano Laisve</t>
  </si>
  <si>
    <t>2018.11.22</t>
  </si>
  <si>
    <t>Didelis blogas lapinas ir kitos istorijos (Le grand méchant renard et autres contes...)</t>
  </si>
  <si>
    <t>2018.10.06</t>
  </si>
  <si>
    <t>Paršas (The Pig)</t>
  </si>
  <si>
    <t>2018.08.17</t>
  </si>
  <si>
    <t>Pirmasis išvalymas (The first Purge)</t>
  </si>
  <si>
    <t>2018.07.27</t>
  </si>
  <si>
    <t>Milijardierių klubas (Billionaire Boys Club)</t>
  </si>
  <si>
    <t>Mamma Mia! Štai ir mes (Mamma Mia! Here We Go Again)</t>
  </si>
  <si>
    <t>2018.07.20</t>
  </si>
  <si>
    <t>Ekvalaizeris 2 (Equalizer 2)</t>
  </si>
  <si>
    <t>Zoja (Zoe)</t>
  </si>
  <si>
    <t>Utioja, liepos 22-oji (Utøya 22. juli)</t>
  </si>
  <si>
    <t>Monstrų viešbutis 3: Atostogos (Hotel Transylvania 3)</t>
  </si>
  <si>
    <t>2018.07.13</t>
  </si>
  <si>
    <t>Dangoraižis (Skyscraper)</t>
  </si>
  <si>
    <t>Undinė. Mirties ežeras (Русалка. Озеро мертвых)</t>
  </si>
  <si>
    <t>Ateities pasaulis (Future World)</t>
  </si>
  <si>
    <t>Leitis</t>
  </si>
  <si>
    <t>2018.07.06</t>
  </si>
  <si>
    <t>Be Tabu ir Ko</t>
  </si>
  <si>
    <t>Nuotrauka atminimui (Фото на память)</t>
  </si>
  <si>
    <t>Neįtikėtina Fakyro kelionė (The Extraordinary Journey of the Fakir)</t>
  </si>
  <si>
    <t>Sniego karalienė: Veidrodžių šalis (Snow Queen 4)</t>
  </si>
  <si>
    <t>Sukeisti Kalėdų seneliai (Santa Swap)</t>
  </si>
  <si>
    <t>Žmogus voras: Į naują visatą (Spiderman into the Spiderverse)</t>
  </si>
  <si>
    <t>Grinčas (The Grinch)</t>
  </si>
  <si>
    <t>Robinas Hudas (Robin Hood (2018))</t>
  </si>
  <si>
    <t xml:space="preserve">Mulai </t>
  </si>
  <si>
    <t>TV Manija</t>
  </si>
  <si>
    <t>Širdys</t>
  </si>
  <si>
    <t>Dublis LT</t>
  </si>
  <si>
    <t>Drąsusis elniukas Eliotas (Elliot The Littlest Reindeer)</t>
  </si>
  <si>
    <t>Koletė (Colette)</t>
  </si>
  <si>
    <t>Amžinas gyvenimas (Вечная жизнь Александра Христофорова)</t>
  </si>
  <si>
    <t>Fantastiniai gyvūnai: Grindelvaldo piktadarystės (Fantastic Beasts: Crimes of Grindelwald)</t>
  </si>
  <si>
    <t>Našlės (Widows)</t>
  </si>
  <si>
    <t>Troliai Mumiai ir žiemos pasaka (Muumien taikatalvi)</t>
  </si>
  <si>
    <t>Tykantis šešėliuose (He's Out There)</t>
  </si>
  <si>
    <t>Mergina (The Girl)</t>
  </si>
  <si>
    <t>Pabėgimas į Galvestoną (Galveston)</t>
  </si>
  <si>
    <t xml:space="preserve">Melagiai </t>
  </si>
  <si>
    <t>Baltoji iltis (White Fang)</t>
  </si>
  <si>
    <t>Operacija Overlord (Overlord)</t>
  </si>
  <si>
    <t>Mergina voratinklyje (Girl in the Spiders Web)</t>
  </si>
  <si>
    <t>Tobulos kopijos (Replicas)</t>
  </si>
  <si>
    <t>Bohemijos rapsodija (Bohemian Rhapsody)</t>
  </si>
  <si>
    <t>Spragtukas ir keturios karalystės (The Nutcracker and the Four Realms)</t>
  </si>
  <si>
    <t>Vagių karalius (King of Thieves)</t>
  </si>
  <si>
    <t>Operacija: Hunter Killer (Hunter Killer)</t>
  </si>
  <si>
    <t>Lietuviški svingeriai</t>
  </si>
  <si>
    <t>Princas Žavusis (Charming)</t>
  </si>
  <si>
    <t>Helovinas (Halloween)</t>
  </si>
  <si>
    <t>Stebiu tave (Break My Heart 1000 Times (I Still See You))</t>
  </si>
  <si>
    <t xml:space="preserve">NICO 1988 </t>
  </si>
  <si>
    <t>Greta Garbo Films</t>
  </si>
  <si>
    <t>Mažoji pėda (Smallfoot)</t>
  </si>
  <si>
    <t>Pirmasis žmogus (First Man)</t>
  </si>
  <si>
    <t>Siaubo festas (Hell Fest)</t>
  </si>
  <si>
    <t>Izabelė ir jos vyrai (Un beau soleil intérieur)</t>
  </si>
  <si>
    <t>Rajone (На районе)</t>
  </si>
  <si>
    <t>Aš priglaudžiau prie žemės širdį</t>
  </si>
  <si>
    <t>Tarp pilkų debesų (Ashes in the Snow)</t>
  </si>
  <si>
    <t>Sunkūs laikai viešbutyje "El Royale" (Bad Times At The El Royale)</t>
  </si>
  <si>
    <t>Misija Katmandu: Nelės ir Simono nuotykiai (Mission Kathmandu: The Adventures of Nelly &amp; Simon)</t>
  </si>
  <si>
    <t>Jonukas (Christopher Robin)</t>
  </si>
  <si>
    <t>Šiurpuliukai 2: Prakeiktas Helovynas (Goosebumps 2: Haunted Halloween)</t>
  </si>
  <si>
    <t>Taip gimė žvaigždė (Star ir Born)</t>
  </si>
  <si>
    <t>Venomas (Venom)</t>
  </si>
  <si>
    <t>Didysis kačių pabėgimas (Cats)</t>
  </si>
  <si>
    <t>Vakarinė mokykla (Night School)</t>
  </si>
  <si>
    <t xml:space="preserve">Bel Canto </t>
  </si>
  <si>
    <t>Drugelis (Papillon)</t>
  </si>
  <si>
    <t>Namo su laikrodžiais paslaptis (House with a Clock in its Walls)</t>
  </si>
  <si>
    <t>Pasmerktasis (Непрощенный)</t>
  </si>
  <si>
    <t>Žaislų parduotuvės paslaptis (Tea Pets)</t>
  </si>
  <si>
    <t>Kvėpavimas į marmurą</t>
  </si>
  <si>
    <t>Teisingumo angelas: Pipirmėtė (Peppermint)</t>
  </si>
  <si>
    <t>Super Džonis smogia (Johnny English Strikes Again)</t>
  </si>
  <si>
    <t>Nedidelė paslauga (A Simple Favor)</t>
  </si>
  <si>
    <t>Laimės! Sveikatos! (Счастья! Здоровья!)</t>
  </si>
  <si>
    <t>Mara</t>
  </si>
  <si>
    <t>Visi nori Nikolės (London Fields)</t>
  </si>
  <si>
    <t>Grobuonis. Patobulinimas (The Predator)</t>
  </si>
  <si>
    <t>Princesė ir Drakonas (Princess in Wonderland (Princess and the Dragon))</t>
  </si>
  <si>
    <t>Paieška (Searching)</t>
  </si>
  <si>
    <t>Tikslas – vestuvės! (Destination Wedding)</t>
  </si>
  <si>
    <t>Knygynas (The Bookshop)</t>
  </si>
  <si>
    <t>Išdykėlis Patrikas (Patrick)</t>
  </si>
  <si>
    <t>Vienuolė (The Nun)</t>
  </si>
  <si>
    <t>Pliusas</t>
  </si>
  <si>
    <t>VšĮ Komiko teatras</t>
  </si>
  <si>
    <t>Fokstrotas (Foxtrot)</t>
  </si>
  <si>
    <t>Vilis ir pašėlę ratai (Wheely)</t>
  </si>
  <si>
    <t> Best4Movies</t>
  </si>
  <si>
    <t>Brolis (Kin)</t>
  </si>
  <si>
    <t>Apsireiškimas (L‘apparition)</t>
  </si>
  <si>
    <t>Alfa (Solutrean (Alpha))</t>
  </si>
  <si>
    <t>Du ančiukai ir žąsinas (Duck duck goose)</t>
  </si>
  <si>
    <t>Pasakiškai turtingi (Crazy Rich Asians)</t>
  </si>
  <si>
    <t>22-oji Mylia (Mile 22)</t>
  </si>
  <si>
    <t>Gimšė! (Днюха!)</t>
  </si>
  <si>
    <t>Megalodonas: Grėsmė iš gelmių (Meg)</t>
  </si>
  <si>
    <t>Slendermenas (Slender Man)</t>
  </si>
  <si>
    <t>Leo da Vinčis: Misija Mona Liza (Leo Da Vinci: Mission Mona Lisa)</t>
  </si>
  <si>
    <t>Žaisliukai suagusiems (Happytime Murders)</t>
  </si>
  <si>
    <t>Nesijaudink, jis toli nenueis (Don't Worry, He Won't Get Far on Foot)</t>
  </si>
  <si>
    <t>Eime su manimi (Walk with me)</t>
  </si>
  <si>
    <t>Neįmanoma misija: atpildo diena (Mission: Impossible - Fallout)</t>
  </si>
  <si>
    <t>Luisas ir ateiviai (Luis &amp; the Aliens)</t>
  </si>
  <si>
    <t>Vartai į anapus (Down a Dark Hall)</t>
  </si>
  <si>
    <t>Mažoji Italija (Little Italy)</t>
  </si>
  <si>
    <t>Šnipas, kuris mane išdūrė (Spy Who Dumped Me)</t>
  </si>
  <si>
    <t>Paskutinis krikštatėvis. Džonas Gotti (Gotti)</t>
  </si>
  <si>
    <t>Jaunikis ant balto žirgo (Le Retour du Héros)</t>
  </si>
  <si>
    <t>Kaip pakabinti nežemišką paną (How to Talk to Girls at Parties)</t>
  </si>
  <si>
    <t>Moterys meluoja geriau. Robertėlis</t>
  </si>
  <si>
    <t>Nerealieji 2 (Incredibles 2)</t>
  </si>
  <si>
    <t>Tamsiausios galios (Darkest Minds)</t>
  </si>
  <si>
    <t>Maroko istorijos (Razzia)</t>
  </si>
  <si>
    <t>Dievo kraštas (God's Own Country)</t>
  </si>
  <si>
    <t>Karštos vasaros naktys (Hot Summer Nights)</t>
  </si>
  <si>
    <t>Pabėgimo planas 2 (Escape Plan 2: Hades)</t>
  </si>
  <si>
    <t>Skruzdėliukas ir Vapsva (Ant-Man and The Wasp)</t>
  </si>
  <si>
    <t>Tobuli aferistai (The Con Is On)</t>
  </si>
  <si>
    <t>Noriu būti savimi (dokumentinių filmų programa)</t>
  </si>
  <si>
    <t>Mažasis Princas (Little Prince)</t>
  </si>
  <si>
    <t>Up to date 2020.01.01</t>
  </si>
  <si>
    <t xml:space="preserve">Cats </t>
  </si>
  <si>
    <t>Partenonas</t>
  </si>
  <si>
    <t>Sutemose</t>
  </si>
  <si>
    <t>Pasmerkti. Pajūrio džiazas</t>
  </si>
  <si>
    <t>Leónė. Bėganti į šviesą</t>
  </si>
  <si>
    <t>Pats sau milijonierius</t>
  </si>
  <si>
    <t>Kita tylos pusė</t>
  </si>
  <si>
    <t>Ad Astra</t>
  </si>
  <si>
    <t>Nematoma</t>
  </si>
  <si>
    <t>Čia buvo Saša</t>
  </si>
  <si>
    <t>Vestuvės</t>
  </si>
  <si>
    <t xml:space="preserve">Pavarotti </t>
  </si>
  <si>
    <t>Anna</t>
  </si>
  <si>
    <t>Domino</t>
  </si>
  <si>
    <t>Rocketman</t>
  </si>
  <si>
    <t>Ma</t>
  </si>
  <si>
    <t>Second Hand</t>
  </si>
  <si>
    <t>Išgyventi vasarą</t>
  </si>
  <si>
    <t>Valstybės Paslaptis</t>
  </si>
  <si>
    <t>Shazam</t>
  </si>
  <si>
    <t>Matangi / Maya / M.I.A.</t>
  </si>
  <si>
    <t>Kelionės namo</t>
  </si>
  <si>
    <t>Pasmerkti. Kauno romanas</t>
  </si>
  <si>
    <t>Purpurinis rūkas</t>
  </si>
  <si>
    <t xml:space="preserve">Dogman </t>
  </si>
  <si>
    <t>Ir visi jų vyrai</t>
  </si>
  <si>
    <t>Tarnas (Холоп)</t>
  </si>
  <si>
    <t>Sibilės vilionės (Sibyl)</t>
  </si>
  <si>
    <t>Ledo šalis 2 (Frozen 2)</t>
  </si>
  <si>
    <t>Sukeisti Kalėdų seneliai 2. Pamirštos kalėdos (Santa Swap 2. Forgotten Christmas)</t>
  </si>
  <si>
    <t>Vienišos širdys (Someone Somewhere)</t>
  </si>
  <si>
    <t>Žvaigždžių karai. Skaivokerio iškilimas (Star Wars: The Rise of Skywalker)</t>
  </si>
  <si>
    <t>Pašėlęs policininkas: Naujametinis nesusipratimas 2 (Полицейский с Рублевки. Новогодний беспредел 2)</t>
  </si>
  <si>
    <t>Drąsusis Mozlis (Mosley)</t>
  </si>
  <si>
    <t>Orų mergaitė (Wheathering with you)</t>
  </si>
  <si>
    <t>Tulpės, meilė, garbė ir dviratis (Tulipani: Liefde, eer en een fiets)</t>
  </si>
  <si>
    <t>Zombi vaikas (Zombi)</t>
  </si>
  <si>
    <t>Like VIRUSAS (Pew Pew Pew)</t>
  </si>
  <si>
    <t>Kurjerė (The Courier)</t>
  </si>
  <si>
    <t>Džiumandži: Kitas lygis (Jumanji: The Next level (Jumanji 2))</t>
  </si>
  <si>
    <t xml:space="preserve">Last Christmas </t>
  </si>
  <si>
    <t>Nuostabi epocha (La Belle Epoque)</t>
  </si>
  <si>
    <t>Srovių karas (The Current War)</t>
  </si>
  <si>
    <t>Aeronautai (Aeronauts)</t>
  </si>
  <si>
    <t>Adamsų šeimynėlė (The Addams Family)</t>
  </si>
  <si>
    <t>Ištraukti peiliai (Knives Out)</t>
  </si>
  <si>
    <t>Dabar jau skyrybos (Давай разведемся!)</t>
  </si>
  <si>
    <t>Kokaino baronas (Running with the Devil)</t>
  </si>
  <si>
    <t>Le Manas'66. Plento karaliai (Ford v. Ferrari)</t>
  </si>
  <si>
    <t>Romi salonas (Kapsalon Romi)</t>
  </si>
  <si>
    <t>Manu. Gimęs skraidyti (Manou the Swift)</t>
  </si>
  <si>
    <t>O tada mes šokome (And Then We Danced)</t>
  </si>
  <si>
    <t>21 tiltas (21 Bridges)</t>
  </si>
  <si>
    <t>Valstybinės laidotuvės (State Funeral)</t>
  </si>
  <si>
    <t>Forpostas (Аванпост)</t>
  </si>
  <si>
    <t>Čia buvo Brita Marija (Britt-Marie var här)</t>
  </si>
  <si>
    <t>Žinutė (Текст)</t>
  </si>
  <si>
    <t>Aviuko Šono filmas. Fermagedonas (Shaun the Sheep 2 (Shaun the Sheep Movie: Farmageddon))</t>
  </si>
  <si>
    <t>Čarlio angelai (Charlie's Angels)</t>
  </si>
  <si>
    <t>Devintoji (Девятая)</t>
  </si>
  <si>
    <t>Midvėjaus mūšis (Midway)</t>
  </si>
  <si>
    <t>Daktaras miegas (Doctor Sleep)</t>
  </si>
  <si>
    <t>Broliai meškinai ir fantastiškas nuotykis (FANTASTICA: Boonie Bears Adventures)</t>
  </si>
  <si>
    <t>Terminatorius. Tamsus likimas (Terminator: Dark Fate)</t>
  </si>
  <si>
    <t>Monstrų atostogos (Legend of Hallowaiian)</t>
  </si>
  <si>
    <t>Troškimų kambarys (The room)</t>
  </si>
  <si>
    <t>Rojaus kalvos (Paradise Hills)</t>
  </si>
  <si>
    <t>Piktadarės istorija 2 (Maleficent: Mistress of Evil)</t>
  </si>
  <si>
    <t>Mirties APPS'AS (Countdown)</t>
  </si>
  <si>
    <t>Aš esu Leonardo (I, Leonardo)</t>
  </si>
  <si>
    <t>PLAYMOBIL filmas (Playmobil: The Movie)</t>
  </si>
  <si>
    <t>Zombių žemė: Kontrolinis šūvis (Zombieland 2)</t>
  </si>
  <si>
    <t>Elniuko Ailo kelionė per Laplandiją (Aïlo: Une odyssée en Laponie)</t>
  </si>
  <si>
    <t>Kusama (Kusama: Infinity)</t>
  </si>
  <si>
    <t>Jie (Haunt)</t>
  </si>
  <si>
    <t>Auksinė pirštinė (Der goldene Handschuh)</t>
  </si>
  <si>
    <t>Neapolio Piranijos (La paranza dei bambini)</t>
  </si>
  <si>
    <t>Dvynys (Gemini Man)</t>
  </si>
  <si>
    <t>Šuniškas pokštas (Trouble)</t>
  </si>
  <si>
    <t>Mažulė Džeksi (Jexi (Lexi))</t>
  </si>
  <si>
    <t>Po vedybų (After the wedding)</t>
  </si>
  <si>
    <t>Šokis svajonės ritmu 2 (High Strung Free Dance)</t>
  </si>
  <si>
    <t>Džokeris (Joker)</t>
  </si>
  <si>
    <t>Sniego vaikis (Abominable)</t>
  </si>
  <si>
    <t>Bėglys (Герой)</t>
  </si>
  <si>
    <t>Vieša paslaptis (Official Secrets)</t>
  </si>
  <si>
    <t>Džono F. Donovano mirtis ir gyvenimas (The death &amp; life of John F. Donovan)</t>
  </si>
  <si>
    <t>Raudonbatė ir 7 Nykštukai (Red Shoes and the Seven Dwarfs)</t>
  </si>
  <si>
    <t>Merė: laivo prakeiksmas (Mary)</t>
  </si>
  <si>
    <t>Informatorius (Three Seconds (Informer))</t>
  </si>
  <si>
    <t>Ar gali išsaugoti paslaptį (Can you keep a secret?)</t>
  </si>
  <si>
    <t>Juodojo drakono pėdsakais (Mystery of Iron Mask)</t>
  </si>
  <si>
    <t>Zerovilis (Zeroville)</t>
  </si>
  <si>
    <t>Aferistės (Hustlers)</t>
  </si>
  <si>
    <t>Rembo. Paskutinis kraujas (Rambo V: Last Blood)</t>
  </si>
  <si>
    <t>Agnes apie Varda (Agnes par Varda)</t>
  </si>
  <si>
    <t>Šuns tikslas 2 (Molly and Max (A Dog's Journey))</t>
  </si>
  <si>
    <t>Dauntono Abatija (Downton Abbey)</t>
  </si>
  <si>
    <t>Tėtušio milijonai (Дорогой папа)</t>
  </si>
  <si>
    <t>Keista tiesa (Strange But True)</t>
  </si>
  <si>
    <t>Halstonas: šlovės ir nuopuolio istorija (Halston)</t>
  </si>
  <si>
    <t>TAS: Antroji dalis (IT 2)</t>
  </si>
  <si>
    <t>Gimtinė (Motherland)</t>
  </si>
  <si>
    <t>(Ne) Tikros prancūziškos vestuvės 2 (Qu'est-ce qu'on a fait au Bon Dieu? 2)</t>
  </si>
  <si>
    <t>Kur tu pradingai, Bernadeta? (Where'd You Go, Bernadette)</t>
  </si>
  <si>
    <t>Agentė (Operative)</t>
  </si>
  <si>
    <t>Medaus šalis (Honeyland)</t>
  </si>
  <si>
    <t>Odesa (Одесса)</t>
  </si>
  <si>
    <t>Angelo apgultis (Angel Has Fallen)</t>
  </si>
  <si>
    <t>Nepaprasta Remio kelionė (Rémi sans famille)</t>
  </si>
  <si>
    <t>Šokių kovos (Битва)</t>
  </si>
  <si>
    <t>Abigailė (Эбигейл)</t>
  </si>
  <si>
    <t>Damų laimė (Les Dames)</t>
  </si>
  <si>
    <t>Mažulė, verta milijonų (Driven)</t>
  </si>
  <si>
    <t>Mano angelas (Angel of Mine)</t>
  </si>
  <si>
    <t>Piktieji paukščiai. Filmas 2 (The Angry Birds Movie 2)</t>
  </si>
  <si>
    <t>Slėpynės (Ready Or Not)</t>
  </si>
  <si>
    <t>Geri berniukai (Good Boys)</t>
  </si>
  <si>
    <t>Saldi dienos pabaiga (Dolce Fine Giornata)</t>
  </si>
  <si>
    <t>Mano akių šviesa (Light of My Life)</t>
  </si>
  <si>
    <t>Laiko tiltai (Laiko tiltai)</t>
  </si>
  <si>
    <t>Vieną kartą Holivude (Once Upon a Time... in Hollywood)</t>
  </si>
  <si>
    <t>47 metrai: įkalintos po vandeniu (47 Meters Down: Uncaged)</t>
  </si>
  <si>
    <t>Žaislų istorija 4 (Toy Story 4)</t>
  </si>
  <si>
    <t>Šiurpios istorijos pasakojimui tamsoje (Scary Stories to Tell in the Dark)</t>
  </si>
  <si>
    <t>Greiti ir įsiutę: Hobsas ir Šo (Fast &amp; Furious Presents: Hobbs &amp; Shaw)</t>
  </si>
  <si>
    <t>Lietinga diena Niujorke (A Rainy Day in New York)</t>
  </si>
  <si>
    <t>Gernsio literatūros ir bulvių lupenų pyrago draugija (Guernsey Literary and Potato Peel Pie Society)</t>
  </si>
  <si>
    <t>Duokit laisvę (Give my liberty)</t>
  </si>
  <si>
    <t>Aušros pažadas (Promise at Dawn)</t>
  </si>
  <si>
    <t>Liūtas karalius (The Lion King)</t>
  </si>
  <si>
    <t>Vagys melagiai (Lying and Stealing)</t>
  </si>
  <si>
    <t>Anabelė 3 (Annabelle Comes Home (Annabelle 3))</t>
  </si>
  <si>
    <t>Stjuberis (Stuber)</t>
  </si>
  <si>
    <t>Roboto vaikas (I Am Mother (Mister Smith))</t>
  </si>
  <si>
    <t>Kodėl mes kūrybingi? (Why Are We Creative?)</t>
  </si>
  <si>
    <t>Žmogus-Voras: Toli nuo namų (Spiderman Far From Home)</t>
  </si>
  <si>
    <t>Bjaurios lėlės (Uglydolls)</t>
  </si>
  <si>
    <t>Saulės kultas (Midsommar)</t>
  </si>
  <si>
    <t>Dar vakar (Yesterday)</t>
  </si>
  <si>
    <t>Mūsų pirmosios atostogos (Premières vacances)</t>
  </si>
  <si>
    <t>Virš debesų (Выше неба)</t>
  </si>
  <si>
    <t>Muzika tavo rankose (Au bout des doigts)</t>
  </si>
  <si>
    <t>Pūkuota šnipė (Marnie’s World)</t>
  </si>
  <si>
    <t>Vaikų žaidimai (Childs Play)</t>
  </si>
  <si>
    <t>Afera (The Hustle)</t>
  </si>
  <si>
    <t>Vyrai juodais drabužiais: Pasaulinė grėsmė (Men in Black International)</t>
  </si>
  <si>
    <t>Skausmas ir šlovė (Dolor y gloria)</t>
  </si>
  <si>
    <t>Avelės ir vilkai 2 (Sheep and Wolves: Pig Deal (Sheep and Wolves 2))</t>
  </si>
  <si>
    <t>Iksmenai. Tamsusis Feniksas (X-Men: Dark Phoenix)</t>
  </si>
  <si>
    <t>Nuodinga rožė (Poison Rose)</t>
  </si>
  <si>
    <t>Pasiutusi meilė (Ar putām uz Lūpām)</t>
  </si>
  <si>
    <t>Slaptas augintinių gyvenimas 2 (Secret Life of Pets 2)</t>
  </si>
  <si>
    <t>Godzila 2: Monstrų karalius (Godzilla2: King of the Monsters)</t>
  </si>
  <si>
    <t>Aladinas (Aladdin)</t>
  </si>
  <si>
    <t>Mirties blyksnis (Untitled James Gunn (Brightburn))</t>
  </si>
  <si>
    <t>Mes visada gyvenome pilyje (We Have Always Lived in the Castle)</t>
  </si>
  <si>
    <t>Ramenai (Ramen Teh)</t>
  </si>
  <si>
    <t>Džonas Vikas 3 (John Wick 3: Parabellum)</t>
  </si>
  <si>
    <t>Ričardas atsisveikina (Richard Says Goodbye)</t>
  </si>
  <si>
    <t>AŠ iš kitos veidrodžio pusės (Unheimlich perfekte Freunde)</t>
  </si>
  <si>
    <t>Saulė irgi žvaigždė (Sun is also a star)</t>
  </si>
  <si>
    <t>Žaisk arba mirk (Play Or Die)</t>
  </si>
  <si>
    <t>Devym kažkelinti (Mid90s)</t>
  </si>
  <si>
    <t>Pokemon Detektyvas Pikachu (Pokemon Detective Pikachu)</t>
  </si>
  <si>
    <t>Mumbajaus viešbutis (Hotel Mumbai)</t>
  </si>
  <si>
    <t>Apsėstasis (The Prodigy)</t>
  </si>
  <si>
    <t>Žavusis žudikas Tedas Bandis (Extremely Wicked, Shockingly Evil, and Vile)</t>
  </si>
  <si>
    <t>Didžioji kelionė (Big Trip)</t>
  </si>
  <si>
    <t>Be šansų (Flarsky (Long Shot))</t>
  </si>
  <si>
    <t>Trys žingsniai iki tavęs (Five Feet Apart)</t>
  </si>
  <si>
    <t>Svetimi namai (The Aftermath)</t>
  </si>
  <si>
    <t>Tobulas vyras (L'homme fidèle)</t>
  </si>
  <si>
    <t>Paryžiaus imperatorius (L'Empereur de Paris)</t>
  </si>
  <si>
    <t>Kūdikis (Pupille)</t>
  </si>
  <si>
    <t>Meilės slėpynės (Amur Senza Fin)</t>
  </si>
  <si>
    <t>Keršytojai. Pabaiga (Avengers: Endgame)</t>
  </si>
  <si>
    <t>Balta varna (The White Crow)</t>
  </si>
  <si>
    <t>Skaisti kaip sniegas (Pure as Snow (Blanche-Neige))</t>
  </si>
  <si>
    <t>Mylėk ir šok (Let's dance)</t>
  </si>
  <si>
    <t>Verkiančios moters prakeiksmas (Curse of La Llorona)</t>
  </si>
  <si>
    <t>Milijardas (Миллиард)</t>
  </si>
  <si>
    <t>Drakoniuko Riešutėlio nuotykiai: atostogos džiunglėse (Der kleine Drache Kokosnuss - Auf in den Dschungel!)</t>
  </si>
  <si>
    <t>Falkonai (Víti í Vestmannaeyjum)</t>
  </si>
  <si>
    <t>Jaunoji žvaigždė (Teen Spirit)</t>
  </si>
  <si>
    <t>Profesorius ir pamišėlis (The Professor and The Madman)</t>
  </si>
  <si>
    <t xml:space="preserve">After. Kai mes susitikom (After) </t>
  </si>
  <si>
    <t>Stebuklų parkas (Wonder Park)</t>
  </si>
  <si>
    <t>Pragaro vaikis (Hellboy)</t>
  </si>
  <si>
    <t>Ačiū Dievui (Grâce à Dieu)</t>
  </si>
  <si>
    <t>Gyvenimas aukštybėse (High Life)</t>
  </si>
  <si>
    <t>Asteriksas: Stebuklingojo gėrimo paslaptis (Asterix  - The Secret of the Magic Potion)</t>
  </si>
  <si>
    <t>Kurjeris (Mule)</t>
  </si>
  <si>
    <t>Silvio (Loro)</t>
  </si>
  <si>
    <t>Pašėlęs policininkas: Naujametinis nesusipratimas (Полицейский с Рублёвки. Новогодний беспредел)</t>
  </si>
  <si>
    <t>Pabėgimo kambarys (Escape Room)</t>
  </si>
  <si>
    <t>Aš, tu, jis ir ji (Я, Ты, Он, Она)</t>
  </si>
  <si>
    <t>Spec. Žvėrynas (Delta Zoo)</t>
  </si>
  <si>
    <t>Prie amžinybės vartų (At Eternity's Gate)</t>
  </si>
  <si>
    <t>Žalioji knyga (Green Book)</t>
  </si>
  <si>
    <t>Tranzitas (Transit)</t>
  </si>
  <si>
    <t>Ekstazė (Climax)</t>
  </si>
  <si>
    <t>Geroji pusė (Upside)</t>
  </si>
  <si>
    <t>Favoritė (The Favourite)</t>
  </si>
  <si>
    <t>Stiklas (Glass)</t>
  </si>
  <si>
    <t>Laisvo elgesio močiutė 2: Pagyvenę keršytojai (Бабушка легкого поведения 2. Престарелые Мстители)</t>
  </si>
  <si>
    <t>Belos kelionė namo (Dog's Way Home)</t>
  </si>
  <si>
    <t xml:space="preserve"> </t>
  </si>
  <si>
    <t>Trys didvyriai ir sosto paveldėtoja (Три богатыря и Наследница престола)</t>
  </si>
  <si>
    <t>Marija, Škotijos karalienė (Mary Queen of Scots)</t>
  </si>
  <si>
    <t>Apgaulinga ramybė (Serenity)</t>
  </si>
  <si>
    <t>Stenas ir Olis. Juoko broliai (Stan and Ollie)</t>
  </si>
  <si>
    <t>Daug vaikų, beždžionė ir pilis (Muchos hijos, un mono y un castillo)</t>
  </si>
  <si>
    <t>Kaip aš tapau vietiniu (Как я стал русским)</t>
  </si>
  <si>
    <t>Šaltas kraujas (Hard Powder (Cold Pursuit))</t>
  </si>
  <si>
    <t>Valdžia (Vice)</t>
  </si>
  <si>
    <t>Lego filmas 2 (Lego Movie 2)</t>
  </si>
  <si>
    <t>Saulės dukros (Les Filles du soleil)</t>
  </si>
  <si>
    <t>Ikyrioji malonė (Troppo grazia)</t>
  </si>
  <si>
    <t>Keršto kelias (Destroyer)</t>
  </si>
  <si>
    <t>Mirties diena 2 (Happy Death Day 2U)</t>
  </si>
  <si>
    <t>Didžioji skruzdėlyčių karalystė 2 (Minuscule Mandibles from far away (Minuscule 2))</t>
  </si>
  <si>
    <t>Septynios vakarienės (Семь ужинов)</t>
  </si>
  <si>
    <t>Alita. Kovos angelas (Alita: Battle Angel)</t>
  </si>
  <si>
    <t>Benas grįžo į namus (Ben is Back)</t>
  </si>
  <si>
    <t>Eteris (Ether)</t>
  </si>
  <si>
    <t>Gyvulėlių kapinės (Pet Sematary)</t>
  </si>
  <si>
    <t>Mija ir baltasis liūtas (Mia and the White Lions)</t>
  </si>
  <si>
    <t>Kafarnaumas (Capernaum)</t>
  </si>
  <si>
    <t>Vaikinai pagal iškvietimą (Трезвый водитель)</t>
  </si>
  <si>
    <t>Vagiliautojai (Manbiki kazoku)</t>
  </si>
  <si>
    <t>Rūgštus miškas (ACID FOREST)</t>
  </si>
  <si>
    <t>Širdžių dama (Dronningen)</t>
  </si>
  <si>
    <t>Vasara (Лето)</t>
  </si>
  <si>
    <t>Netikėta meilė (El amor menos pensado)</t>
  </si>
  <si>
    <t>Panikos ataka (Atak Paniki)</t>
  </si>
  <si>
    <t>Gražus sūnus (Beautiful Boy)</t>
  </si>
  <si>
    <t>Angelas (En Angel)</t>
  </si>
  <si>
    <t>Dvilypiai gyvenimai (Doubles vies)</t>
  </si>
  <si>
    <t>Pasaulis priklauso tau (Le monde est a toi)</t>
  </si>
  <si>
    <t>Mano mažoji sesutė Mirai (Mirai no Mirai)</t>
  </si>
  <si>
    <t>Vasaros paukščiai (Birds of Passage)</t>
  </si>
  <si>
    <t>Laukinė kriaušė (Ahlat Agaci)</t>
  </si>
  <si>
    <t>Maja (Maya)</t>
  </si>
  <si>
    <t>Magiškos naktys (Notti Magiche)</t>
  </si>
  <si>
    <t>Neliesk manęs (Touch me not)</t>
  </si>
  <si>
    <t>Šefas Flynnas (Chef Flynn)</t>
  </si>
  <si>
    <t>Ilga dienos kelionė į naktį (Long day‘s journey into night)</t>
  </si>
  <si>
    <t>Gordonas ir Padi (Gordon och Paddy)</t>
  </si>
  <si>
    <t>Chaenas – ypač tyro aliejaus kraštas (Virgin &amp; Extra: Jaén, The Land Of The Olive Oil)</t>
  </si>
  <si>
    <t>Kenkenas ir ateiviai (Coin coin And The Extra-Humans)</t>
  </si>
  <si>
    <t>Meilužės (Любовницы)</t>
  </si>
  <si>
    <t>Dambis (Dumbo)</t>
  </si>
  <si>
    <t>Pajūrio šlaistūnas (The Beach Bum)</t>
  </si>
  <si>
    <t>Krydas II: Kylanti legenda (Creed 2)</t>
  </si>
  <si>
    <t>Karalienės Korgis (Queens Corgi)</t>
  </si>
  <si>
    <t>Mes (Us)</t>
  </si>
  <si>
    <t>Velkami per betoną (Dragged Across Concrete)</t>
  </si>
  <si>
    <t>Kurskas (Kursk)</t>
  </si>
  <si>
    <t>Kolibrio projektas (Hummingbird Project)</t>
  </si>
  <si>
    <t>100 daiktų ir nieko daugiau (100 dinge)</t>
  </si>
  <si>
    <t>Nauji Aladino nuotykiai (Alad'2)</t>
  </si>
  <si>
    <t>Kovotoja (Vechtmeisje)</t>
  </si>
  <si>
    <t>Kaip prisijaukinti slibiną 3 (How to Train Your Dragon: The Hidden World)</t>
  </si>
  <si>
    <t>Kapitonė Marvel (Captain Marvel)</t>
  </si>
  <si>
    <t>Nes ji yra moteris (On the Basis of Sex)</t>
  </si>
  <si>
    <t>Ką tu nuo manęs slepi? (Громкая связь)</t>
  </si>
  <si>
    <t>Laisvo elgesio tėvai (Drunk Parents)</t>
  </si>
  <si>
    <t>Klubas Studio 54 (Studio 54)</t>
  </si>
  <si>
    <t>Arktis. Įkalinti ledynuose (Arctic)</t>
  </si>
  <si>
    <t>Greta (Widow (Greta))</t>
  </si>
  <si>
    <t>Kiaurymė (The Hole In The Ground)</t>
  </si>
  <si>
    <t>Tobolas (Тобол)</t>
  </si>
  <si>
    <t>Baseino valdovai (Sink or Swim)</t>
  </si>
  <si>
    <t>Veidas (Twarz)</t>
  </si>
  <si>
    <t>Snieguotos lenktynės (Racetime)</t>
  </si>
  <si>
    <t>2019.12.27</t>
  </si>
  <si>
    <t>2019.12.25</t>
  </si>
  <si>
    <t>2019.12.20</t>
  </si>
  <si>
    <t>Travolta</t>
  </si>
  <si>
    <t>2019.12.18</t>
  </si>
  <si>
    <t>2019.12.13</t>
  </si>
  <si>
    <t>Artbox</t>
  </si>
  <si>
    <t>2019.12.06</t>
  </si>
  <si>
    <t>2019.11.29</t>
  </si>
  <si>
    <t>2019.11.25</t>
  </si>
  <si>
    <t>Theatrical Film Distribution  / 20th Century Fox</t>
  </si>
  <si>
    <t>2019.11.23</t>
  </si>
  <si>
    <t>2019.11.22</t>
  </si>
  <si>
    <t>Estinfilms</t>
  </si>
  <si>
    <t>2019.11.19</t>
  </si>
  <si>
    <t>2019.11.15</t>
  </si>
  <si>
    <t>2019.11.08</t>
  </si>
  <si>
    <t>2019.11.01</t>
  </si>
  <si>
    <t>Juodas Katinas</t>
  </si>
  <si>
    <t>2019.10.25</t>
  </si>
  <si>
    <t>2019.10.18</t>
  </si>
  <si>
    <t>Stambus planas</t>
  </si>
  <si>
    <t>2019.10.11</t>
  </si>
  <si>
    <t>2019.10.04</t>
  </si>
  <si>
    <t>2019.09.27</t>
  </si>
  <si>
    <t>2019.09.20</t>
  </si>
  <si>
    <t>2019.09.13</t>
  </si>
  <si>
    <t xml:space="preserve">Greta Garbo Films </t>
  </si>
  <si>
    <t>2019.09.06</t>
  </si>
  <si>
    <t>2019.08.30</t>
  </si>
  <si>
    <t>Top FilmBaltic</t>
  </si>
  <si>
    <t>2019.08.23</t>
  </si>
  <si>
    <t>Ultra Nominum</t>
  </si>
  <si>
    <t>2019.08.16</t>
  </si>
  <si>
    <t>Dansu films</t>
  </si>
  <si>
    <t>2019.08.09</t>
  </si>
  <si>
    <t>2019.08.02</t>
  </si>
  <si>
    <t>2019.07.26</t>
  </si>
  <si>
    <t>2019.07.19</t>
  </si>
  <si>
    <t>2019.07.12</t>
  </si>
  <si>
    <t>2019.07.05</t>
  </si>
  <si>
    <t>2019.06.28</t>
  </si>
  <si>
    <t>2019.06.21</t>
  </si>
  <si>
    <t>2019.06.14</t>
  </si>
  <si>
    <t>2019.06.07</t>
  </si>
  <si>
    <t>NCG Distribution  / Paramount Pictures</t>
  </si>
  <si>
    <t>2019.06.05</t>
  </si>
  <si>
    <t>2019.05.31</t>
  </si>
  <si>
    <t>2019.05.24</t>
  </si>
  <si>
    <t>2019.05.17</t>
  </si>
  <si>
    <t>2019.05.10</t>
  </si>
  <si>
    <t>2019.05.03</t>
  </si>
  <si>
    <t>2019.04.26</t>
  </si>
  <si>
    <t>2019.04.19</t>
  </si>
  <si>
    <t>2019.04.12</t>
  </si>
  <si>
    <t>2019.04.05</t>
  </si>
  <si>
    <t>Neon Realism</t>
  </si>
  <si>
    <t>2019.03.29</t>
  </si>
  <si>
    <t>2019.03.22</t>
  </si>
  <si>
    <t>2019.03.15</t>
  </si>
  <si>
    <t>2019.03.10</t>
  </si>
  <si>
    <t>2019.03.08</t>
  </si>
  <si>
    <t>2019.03.07</t>
  </si>
  <si>
    <t>2019.03.01</t>
  </si>
  <si>
    <t>2019.02.23</t>
  </si>
  <si>
    <t>2019.02.22</t>
  </si>
  <si>
    <t>2019.02.15</t>
  </si>
  <si>
    <t>2019.02.08</t>
  </si>
  <si>
    <t>2019.02.01</t>
  </si>
  <si>
    <t>2019.01.25</t>
  </si>
  <si>
    <t>2019.01.18</t>
  </si>
  <si>
    <t>Cinema Cartel</t>
  </si>
  <si>
    <t>2019.01.04</t>
  </si>
  <si>
    <t>Animus Animalis (istorija apie žmones, žvėris ir daiktus) (Animus Animalis (A story about People, Animals and Things))</t>
  </si>
  <si>
    <t>Whitney</t>
  </si>
  <si>
    <t>Žalgirio mūšis</t>
  </si>
  <si>
    <t>Fuga</t>
  </si>
  <si>
    <t>Meno avilys</t>
  </si>
  <si>
    <t>Lesfilm</t>
  </si>
  <si>
    <t>Putino liudininkai (Свидетели Путина)</t>
  </si>
  <si>
    <t>Kamčiatkos meškos. Gyvenimo pradžia (Медведи Камчатки. Начало жизни)</t>
  </si>
  <si>
    <t>Moteris, vyras ir suo (AGA)</t>
  </si>
  <si>
    <t>3 dienos Kviberone (3 Tage in Quiberon)</t>
  </si>
  <si>
    <t>Riba (Border)</t>
  </si>
  <si>
    <t>Sėjėjas (Le semeur)</t>
  </si>
  <si>
    <t>Išklausyk! (Programa vaikams)</t>
  </si>
  <si>
    <t>2018.09.23</t>
  </si>
  <si>
    <t>2018.03.30</t>
  </si>
  <si>
    <t>T-34</t>
  </si>
  <si>
    <t>Naujokas (Le Nouveau)</t>
  </si>
  <si>
    <t>Šv. Agota (St. Agatha)</t>
  </si>
  <si>
    <t>Lietuvos kino teatruose rodytų filmų TOPAS (1993 - 2019m.)</t>
  </si>
  <si>
    <t>2021 m.  Lietuvos kino teatruose rodytų filmų topas</t>
  </si>
  <si>
    <t>Pajamos 
(Eur)</t>
  </si>
  <si>
    <t>2021.11.26</t>
  </si>
  <si>
    <t>Dukine Film Distribution / Universal Pictures</t>
  </si>
  <si>
    <t>2021.12.17</t>
  </si>
  <si>
    <t>2021.09.17</t>
  </si>
  <si>
    <t>2021.10.01</t>
  </si>
  <si>
    <t>2021.10.15</t>
  </si>
  <si>
    <t>2021.10.08</t>
  </si>
  <si>
    <t>2021.07.23</t>
  </si>
  <si>
    <t>2021.06.25</t>
  </si>
  <si>
    <t>2021.07.30</t>
  </si>
  <si>
    <t>2021.08.20</t>
  </si>
  <si>
    <t>Dukine Film Distribution / Paramount Pictures</t>
  </si>
  <si>
    <t>2021.11.05</t>
  </si>
  <si>
    <t>2021.07.16</t>
  </si>
  <si>
    <t>2021.08.13</t>
  </si>
  <si>
    <t>Moonmakers</t>
  </si>
  <si>
    <t>2021.12.24</t>
  </si>
  <si>
    <t>2021.12.22</t>
  </si>
  <si>
    <t>2021.06.04</t>
  </si>
  <si>
    <t>2021.05.28</t>
  </si>
  <si>
    <t>2021.10.29</t>
  </si>
  <si>
    <t>2021.08.06</t>
  </si>
  <si>
    <t>2021.09.10</t>
  </si>
  <si>
    <t>2021.07.09</t>
  </si>
  <si>
    <t>2021.09.03</t>
  </si>
  <si>
    <t>2021.11.12</t>
  </si>
  <si>
    <t>2021.11.19</t>
  </si>
  <si>
    <t>2021.06.11</t>
  </si>
  <si>
    <t>2021.10.22</t>
  </si>
  <si>
    <t>2021.05.21</t>
  </si>
  <si>
    <t>2021.05.07</t>
  </si>
  <si>
    <t>2021.05.14</t>
  </si>
  <si>
    <t>2021.07.02</t>
  </si>
  <si>
    <t>VLG film</t>
  </si>
  <si>
    <t>2021.04.30</t>
  </si>
  <si>
    <t>2021.12.10</t>
  </si>
  <si>
    <t>2021.12.31</t>
  </si>
  <si>
    <t>2021.06.18</t>
  </si>
  <si>
    <t>2021.12.03</t>
  </si>
  <si>
    <t>M-Films</t>
  </si>
  <si>
    <t>2021.09.24</t>
  </si>
  <si>
    <t>2021.08.27</t>
  </si>
  <si>
    <t>Dukine Film Distribution  /
Universal Pictures International</t>
  </si>
  <si>
    <t>2020.10.30</t>
  </si>
  <si>
    <t>2020.10.02</t>
  </si>
  <si>
    <t>2020.10.09</t>
  </si>
  <si>
    <t>2020.09.06</t>
  </si>
  <si>
    <t>Greta Garbo</t>
  </si>
  <si>
    <t>2021.08.23</t>
  </si>
  <si>
    <t>2020.10.10</t>
  </si>
  <si>
    <t>UPĖ Media</t>
  </si>
  <si>
    <t>2021.10.07</t>
  </si>
  <si>
    <t>2014.03.14</t>
  </si>
  <si>
    <t>2020.10.28</t>
  </si>
  <si>
    <t>2020.02.07</t>
  </si>
  <si>
    <t>2020.02.21</t>
  </si>
  <si>
    <t>2015.10.24</t>
  </si>
  <si>
    <t>Unlimited Media</t>
  </si>
  <si>
    <t>2020.06.05</t>
  </si>
  <si>
    <t>2020.01.31</t>
  </si>
  <si>
    <t>Nepatogus Kinas</t>
  </si>
  <si>
    <t>2020.11.06</t>
  </si>
  <si>
    <t>Kinostar Filmverleih</t>
  </si>
  <si>
    <t>2020.01.10</t>
  </si>
  <si>
    <t>2022.01.07</t>
  </si>
  <si>
    <t>2020.09.18</t>
  </si>
  <si>
    <t>2020.09.25</t>
  </si>
  <si>
    <t>2020.03.06</t>
  </si>
  <si>
    <t>Eros Fz</t>
  </si>
  <si>
    <t>2020.10.23</t>
  </si>
  <si>
    <t>2020.02.14</t>
  </si>
  <si>
    <t>2021.06.03</t>
  </si>
  <si>
    <t>2020.07.31</t>
  </si>
  <si>
    <t>2021.10.24</t>
  </si>
  <si>
    <t>Kino aljansas</t>
  </si>
  <si>
    <t>2020.08.14</t>
  </si>
  <si>
    <t>2021.12.01</t>
  </si>
  <si>
    <t>2020.07.03</t>
  </si>
  <si>
    <t>2020.08.21</t>
  </si>
  <si>
    <t>2020.08.07</t>
  </si>
  <si>
    <t>2018.06.01</t>
  </si>
  <si>
    <t>2020.09.04</t>
  </si>
  <si>
    <t>2018.11.02</t>
  </si>
  <si>
    <t>2018.10.12</t>
  </si>
  <si>
    <t>2016.03.29</t>
  </si>
  <si>
    <t>2017.12.10</t>
  </si>
  <si>
    <t>2020.10.16</t>
  </si>
  <si>
    <t>2020.03.04</t>
  </si>
  <si>
    <t>Adamsų šeimynėlė 2 (The Addams Family 2)</t>
  </si>
  <si>
    <t>2020 m.  Lietuvos kino teatruose rodytų filmų topas</t>
  </si>
  <si>
    <t>2020.01.03</t>
  </si>
  <si>
    <t>Nord Play</t>
  </si>
  <si>
    <t>2020.08.28</t>
  </si>
  <si>
    <t>2020.01.24</t>
  </si>
  <si>
    <t>2020.01.17</t>
  </si>
  <si>
    <t>NCG Distribution / Dukine Film Distribution  /
Universal Pictures International</t>
  </si>
  <si>
    <t>2020.09.11</t>
  </si>
  <si>
    <t>2020.02.28</t>
  </si>
  <si>
    <t>Theatrical Film Distribution  / WDSMPI</t>
  </si>
  <si>
    <t>2020.06.26</t>
  </si>
  <si>
    <t>Čiobreliai (M-films)</t>
  </si>
  <si>
    <t>NCG Distribution  / Dukine Film Distribution / 
Universal Pictures International</t>
  </si>
  <si>
    <t>Cinema Ads</t>
  </si>
  <si>
    <t>2020.07.24</t>
  </si>
  <si>
    <t>2020.07.17</t>
  </si>
  <si>
    <t>2020.07.10</t>
  </si>
  <si>
    <t>Naratyvas</t>
  </si>
  <si>
    <t>2020.02.27</t>
  </si>
  <si>
    <t>Filmuva</t>
  </si>
  <si>
    <t>2014.11.27</t>
  </si>
  <si>
    <t>2020.03.13</t>
  </si>
  <si>
    <t>Teorema teatras</t>
  </si>
  <si>
    <t>2020.06.29</t>
  </si>
  <si>
    <t>2017.10.06</t>
  </si>
  <si>
    <t>2020.05.22</t>
  </si>
  <si>
    <t>LITHUANIAN SHORTS</t>
  </si>
  <si>
    <t>2014.10.24</t>
  </si>
  <si>
    <t>2020.06.20</t>
  </si>
  <si>
    <t>2014.02.21</t>
  </si>
  <si>
    <t>2017.03.10</t>
  </si>
  <si>
    <t>2017.07.21</t>
  </si>
  <si>
    <t>2020.06.15</t>
  </si>
  <si>
    <t>2018.03.02</t>
  </si>
  <si>
    <t>2017.04.07</t>
  </si>
  <si>
    <t>2017.09.08</t>
  </si>
  <si>
    <t>2014.12.12</t>
  </si>
  <si>
    <t>2008.07.25</t>
  </si>
  <si>
    <t>2012.07.27</t>
  </si>
  <si>
    <t>2006.06.17</t>
  </si>
  <si>
    <t>Gucci mados namai  (House of Gucci)</t>
  </si>
  <si>
    <t>Žmogus voras: nėra kelio atgal  (Spiderman No Way Home)</t>
  </si>
  <si>
    <t>Kopa  (Dune )</t>
  </si>
  <si>
    <t>Mirtis palauks  (No Time To Die)</t>
  </si>
  <si>
    <t>Venomas 2  (Venom Let There Be Carnage)</t>
  </si>
  <si>
    <t>Ponas kūdikis 2. Šeimos reikalai  (The Boss Baby: Family Business)</t>
  </si>
  <si>
    <t>Lukas (Luca)</t>
  </si>
  <si>
    <t>Greiti ir įsiutę 9  (Fast and Furious 9)</t>
  </si>
  <si>
    <t>Naktinė žvejyba (Naktinė žvejyba)</t>
  </si>
  <si>
    <t>Šunyčiai patruliai. Filmas  (Paw Patrol: The Movie)</t>
  </si>
  <si>
    <t>Amžinieji (Eternals)</t>
  </si>
  <si>
    <t>Enkanto  (Encanto)</t>
  </si>
  <si>
    <t>Kosminis krepšinis: Nauja era (Space jam 2 (Space Jam: A New Legacy))</t>
  </si>
  <si>
    <t>Laisvasis Gajus (Free Guy)</t>
  </si>
  <si>
    <t>Šuolis  (Šuolis )</t>
  </si>
  <si>
    <t>Matrica. Prisikėlimas (Matrix Resurrecations)</t>
  </si>
  <si>
    <t>Dainuok 2 (Sing 2)</t>
  </si>
  <si>
    <t>Išvarymas 3: Velnias privertė mane tai padaryti (Conjuring 3)</t>
  </si>
  <si>
    <t>Tylos zona 2 (A Quiet Place 2)</t>
  </si>
  <si>
    <t>Nepataisomas Ronas  (Ron's Gone Wrong)</t>
  </si>
  <si>
    <t>Savižudžių būrys. Mobilizacija (Suicide Squad 2)</t>
  </si>
  <si>
    <t>Pabėgimo kambarys 2: Išėjimo nėra (Escape Room 2)</t>
  </si>
  <si>
    <t>After. Kai mes pasiklydom (After We Fell)</t>
  </si>
  <si>
    <t>Juodoji našlė  (Black Widow)</t>
  </si>
  <si>
    <t>Šang-Či ir dešimties žiedų legenda (Shang-Chi and the Legend of the Ten Rings)</t>
  </si>
  <si>
    <t>Krudžiai 2. Naujasis amžius (The Croods: A New Age)</t>
  </si>
  <si>
    <t>Vilkas ir liūtas (The Wolf and The Lion)</t>
  </si>
  <si>
    <t>Vaiduoklių medžiotojai: Iš anapus (Ghostbusters Afterlife )</t>
  </si>
  <si>
    <t>Triušis Piteris2: Pabėgimas (Peter Rabbit 2)</t>
  </si>
  <si>
    <t>Helovinas žudo (Halloween Kills)</t>
  </si>
  <si>
    <t>Rėja ir paskutinysis drakonas (Raya and the Last Dragon)</t>
  </si>
  <si>
    <t>Tomas ir Džeris (Tom and Jerry)</t>
  </si>
  <si>
    <t>Eglutės 8  (Ёлки 8)</t>
  </si>
  <si>
    <t>Vyriškas įniršis (Wrath of Man (Cash Truck))</t>
  </si>
  <si>
    <t>Nešventa (Unholy)</t>
  </si>
  <si>
    <t>Nepažabojama dvasia (Spirit Untamed)</t>
  </si>
  <si>
    <t>Spurguliai (Extinct)</t>
  </si>
  <si>
    <t>Siela (Soul)</t>
  </si>
  <si>
    <t>Į mėnulį (Moonbound)</t>
  </si>
  <si>
    <t>Džiunglių kruizas (Jungle Cruise)</t>
  </si>
  <si>
    <t>Prancūzijos kronikos iš Liberčio, Kanzaso vakaro saulės  (The French Dispatch of the Liberty, Kansas Evening Sun)</t>
  </si>
  <si>
    <t>Izaokas (Izaokas)</t>
  </si>
  <si>
    <t>Piktybinis (Malignant )</t>
  </si>
  <si>
    <t>Mano mielas monstras (My Sweet Monster)</t>
  </si>
  <si>
    <t>Aplink pasaulį per 80 dienų (Around The World in 80 days)</t>
  </si>
  <si>
    <t>Vyras už pinigus (Vyras už pinigus)</t>
  </si>
  <si>
    <t>Nepasotinamas alkis  (Antlers)</t>
  </si>
  <si>
    <t>Operacija "O2" (Operacija "O2")</t>
  </si>
  <si>
    <t>Žudiko žmonos asmens sargybinis (The Hitman's Wife's Bodyguard)</t>
  </si>
  <si>
    <t>Absoliutus blogis: Nauja formulė (Resident Evil: Welcome to Raccoon City)</t>
  </si>
  <si>
    <t>Mortal Kombat (Mortal Kombat)</t>
  </si>
  <si>
    <t>Senatvė (Old)</t>
  </si>
  <si>
    <t>Mirties namai 2 (Dont Breathe 2)</t>
  </si>
  <si>
    <t>Tėvas (The Father)</t>
  </si>
  <si>
    <t>Paskutinė dvikova  (The Last Duel)</t>
  </si>
  <si>
    <t>Išvalymas amžiams (Forever Purge)</t>
  </si>
  <si>
    <t>Bėgikė (Bėgikė)</t>
  </si>
  <si>
    <t>Svajoklis Budis 2 (Rock Dog 2)</t>
  </si>
  <si>
    <t>Godzila prieš Kongą (Godzilla vs Kong)</t>
  </si>
  <si>
    <t>Kruela  (Cruella)</t>
  </si>
  <si>
    <t>Latė ir stebuklingas akmuo (Latte &amp; the Magic Waterstone)</t>
  </si>
  <si>
    <t>Nakties namai  (The Night House)</t>
  </si>
  <si>
    <t>Klajoklių žemė  (Nomadland)</t>
  </si>
  <si>
    <t>Nekenčiu tavęs! (Hating Game)</t>
  </si>
  <si>
    <t>Perspektyvi mergina (Promising Young Woman)</t>
  </si>
  <si>
    <t>Kortų skaičiuotojas (The Card Counter)</t>
  </si>
  <si>
    <t>Kaimynai (The People Upstairs)</t>
  </si>
  <si>
    <t>Dar po vieną  (Druk)</t>
  </si>
  <si>
    <t>Pilotas (Летчик)</t>
  </si>
  <si>
    <t>Nauja praeitis (Reminiscence)</t>
  </si>
  <si>
    <t>Pilė (Les aventures de pil (Pil's Adventures))</t>
  </si>
  <si>
    <t>Bitininkas (Candyman)</t>
  </si>
  <si>
    <t>Kalėdos džiunglėse (Christmas in the Jungle)</t>
  </si>
  <si>
    <t>Kaip „Titanikas“ mane išgelbėjo (How the Titanic Became My Lifeboat)</t>
  </si>
  <si>
    <t>Benedeta (Benedetta)</t>
  </si>
  <si>
    <t>Kuponų karalienės (Queenpins)</t>
  </si>
  <si>
    <t>Černobylis. Bedugnė (Чернобыль)</t>
  </si>
  <si>
    <t>Laisvo elgesio močiutė 3. Pradžia  (Прабабушка легкого поведения. Начало)</t>
  </si>
  <si>
    <t>Spiralė (Spiral)</t>
  </si>
  <si>
    <t>Paralelinės mamos  (Parallel Mothers)</t>
  </si>
  <si>
    <t>Rifkino festivalis (Rifkin‘s Festival)</t>
  </si>
  <si>
    <t>Seifas (Waydown (The Vault))</t>
  </si>
  <si>
    <t>Žaliasis riteris (The Green Knight)</t>
  </si>
  <si>
    <t>Kibirkščiuojantis Luiso Veino gyvenimas (The Eletrical Life of Louis Wain)</t>
  </si>
  <si>
    <t>Eilė 19 (Ряд 19)</t>
  </si>
  <si>
    <t>(Ne)Tobulas vyras (I'm Your Man)</t>
  </si>
  <si>
    <t>Ledo kelias (The Ice Road)</t>
  </si>
  <si>
    <t>Žose, tigras ir žuvis (Josee, the Tiger and the Fish)</t>
  </si>
  <si>
    <t>Apsėstoji (Demonic)</t>
  </si>
  <si>
    <t>Mainai su žudiku  (Freaky)</t>
  </si>
  <si>
    <t>Titane (Titane)</t>
  </si>
  <si>
    <t>Kurjeris (The Courier)</t>
  </si>
  <si>
    <t>Kiaulė  (Pig)</t>
  </si>
  <si>
    <t>Eifelis (Eiffel)</t>
  </si>
  <si>
    <t>Trokštantys mano mirties (Those Who Wish me Dead)</t>
  </si>
  <si>
    <t>Vestsaido istorija (West Side Story)</t>
  </si>
  <si>
    <t>Drive My Car (Drive My Car)</t>
  </si>
  <si>
    <t>Vilkolakiai tarp mūsų (Werewolves Within)</t>
  </si>
  <si>
    <t>Nes jai labai rūpi (I Care a Lot)</t>
  </si>
  <si>
    <t>Sinefilija  (Sinefilija )</t>
  </si>
  <si>
    <t>Persų kalbos pamokos (Persian Lessons)</t>
  </si>
  <si>
    <t>Ugnis  (Огонь)</t>
  </si>
  <si>
    <t>Padūkėlė Turu (Turu the Wacky Hen)</t>
  </si>
  <si>
    <t>Lemtingas posūkis: Mirties pamatas (Wrong Turn MSE)</t>
  </si>
  <si>
    <t>Niekas  (Nobody)</t>
  </si>
  <si>
    <t>Didžiapėdžio vaikis 2  (Bigfoot family)</t>
  </si>
  <si>
    <t>Amelija iš Monmartro (2001) (Le Fabuleux destin d'Amélie Poulain (2001))</t>
  </si>
  <si>
    <t>Kvepalai (Les parfums)</t>
  </si>
  <si>
    <t>Palma  (Пальма)</t>
  </si>
  <si>
    <t>Ilga istorija trumpai (Long Story Short)</t>
  </si>
  <si>
    <t>Jokių liudininkų (Cop Shop)</t>
  </si>
  <si>
    <t>Frida. Viva la Vida (Frida. Viva la Vida)</t>
  </si>
  <si>
    <t>Gyvatės akys: Eilinio Džo kilmė (Snake Eyes: G.I. Joe Origins)</t>
  </si>
  <si>
    <t>Undinė (Undine)</t>
  </si>
  <si>
    <t>Įtakingiausias Amerikos gangsteris (Lansky)</t>
  </si>
  <si>
    <t>Pakeleivių karta  (Voyagers)</t>
  </si>
  <si>
    <t>Nuostabioji moteris 1984 (Wonder Woman 84)</t>
  </si>
  <si>
    <t>Holivudo afera  (Comeback Trail)</t>
  </si>
  <si>
    <t>Tiktai žvėrys (Seules les bêtes)</t>
  </si>
  <si>
    <t>Chaoso planeta (Chaos Walking)</t>
  </si>
  <si>
    <t>Sapnų kūrėjai (Dreambuilders)</t>
  </si>
  <si>
    <t>Bintė (Binti)</t>
  </si>
  <si>
    <t>Teisingumo riteriai (Retfærdighedens ryttere)</t>
  </si>
  <si>
    <t>Geriausi mūsų metai (The Best Years)</t>
  </si>
  <si>
    <t>Viskas praėjo gerai.  (Tout s'est bien passé)</t>
  </si>
  <si>
    <t>Švelnūs kariai (Švelnūs kariai)</t>
  </si>
  <si>
    <t>Vestuvių kalba (Le discours)</t>
  </si>
  <si>
    <t>Žmonės, kuriuos pažįstam (Žmonės, kuriuos pažįstam)</t>
  </si>
  <si>
    <t>Vasara'85  (Été 85)</t>
  </si>
  <si>
    <t>Dogtanjanas ir trys šunietininkai (Dogtanian and the Three Muskehounds)</t>
  </si>
  <si>
    <t>Ne bobų reikalai  (Нефутбол)</t>
  </si>
  <si>
    <t>Polis (Poly)</t>
  </si>
  <si>
    <t>Gauja (Smecka)</t>
  </si>
  <si>
    <t>Rozos vestuvės (La boda de Rosa)</t>
  </si>
  <si>
    <t>DNR (AND)</t>
  </si>
  <si>
    <t>Supernova (Supernova)</t>
  </si>
  <si>
    <t>Alkio skonis (A Taste of Hunger)</t>
  </si>
  <si>
    <t>Paryžius. 13-as rajonas (Les Olympiades, Paris 13e)</t>
  </si>
  <si>
    <t>Išgyventi virš horizonto (Horizon Line)</t>
  </si>
  <si>
    <t>P. Cardin. Mados legenda  (House of Cardin)</t>
  </si>
  <si>
    <t>Blumų šeimos istorija (Penguin Bloom)</t>
  </si>
  <si>
    <t>Blogos pasakos  (Bad Tales)</t>
  </si>
  <si>
    <t>Džentelmeniškas apiplėšimas (The Misfits)</t>
  </si>
  <si>
    <t>Prabudimas (Awaken)</t>
  </si>
  <si>
    <t>Šmėklų žemės kaliniai (Prisoners of The Ghostland)</t>
  </si>
  <si>
    <t>King's Man. Pradžia (The King's Man)</t>
  </si>
  <si>
    <t>Valdininko prakeiksmas (Проклятый чиновник)</t>
  </si>
  <si>
    <t>Aš niekada neverkiu (Jak Najdalej Stad)</t>
  </si>
  <si>
    <t>Paskutinis didvyris: blogio ištakos (Последний богатырь: Корень зла)</t>
  </si>
  <si>
    <t>Išvalyti atmintį (Effacer L'historique)</t>
  </si>
  <si>
    <t>Jokūbas, Mimi ir kalbantys šunys (Jekabs, Mimmi un runajosie suni)</t>
  </si>
  <si>
    <t>Parako kokteilis (Gunpowder Milkshake)</t>
  </si>
  <si>
    <t>Šarlatanas (Charlatan)</t>
  </si>
  <si>
    <t>Triumfas (Un triomphe)</t>
  </si>
  <si>
    <t>Tuvė (Tove)</t>
  </si>
  <si>
    <t>Patrakėlė Marta Džein (Calamity, a Childhood of Martha Jane Cannary)</t>
  </si>
  <si>
    <t>Paskutiniai ir pirmieji žmonės (Last and First Men)</t>
  </si>
  <si>
    <t>Boss Level (Boss Level)</t>
  </si>
  <si>
    <t>Žudiko kodeksas (The Protege)</t>
  </si>
  <si>
    <t>Paprasta aistra (Passion simple)</t>
  </si>
  <si>
    <t>Meinstrymas (Mainstream)</t>
  </si>
  <si>
    <t>Viešbutis "Grand Budapest" (The Grand Budapest Hotel)</t>
  </si>
  <si>
    <t>Įsimylėjusi Figaro (Falling for Figaro)</t>
  </si>
  <si>
    <t>Helmut Newton: begėdiškas grožis  (Helmut Newton: The Bad and the Beautiful)</t>
  </si>
  <si>
    <t>Ypatingieji  (The Specials)</t>
  </si>
  <si>
    <t>Kalėdos Islandijoje (Bergmál)</t>
  </si>
  <si>
    <t>Karštakošė gražuolė (Jolt)</t>
  </si>
  <si>
    <t>Augintiniai susivienija (Pets United)</t>
  </si>
  <si>
    <t>Vertėjai (Les traducteurs)</t>
  </si>
  <si>
    <t>Dylere (La Dorrone)</t>
  </si>
  <si>
    <t>Ant erelio sparnų (Ride the Eagle)</t>
  </si>
  <si>
    <t>Aš esu Greta (I Am Greta)</t>
  </si>
  <si>
    <t>Suteik man sparnus (Donne moi des Ailes)</t>
  </si>
  <si>
    <t>Selekcininkė (Breeder)</t>
  </si>
  <si>
    <t>Miestas prie upės (Pilsēta pie upes)</t>
  </si>
  <si>
    <t>Gauruoti šnipai (Spycies)</t>
  </si>
  <si>
    <t>Ežiukas Sonic (Sonic The Hedgehog)</t>
  </si>
  <si>
    <t>Būsiu su tavim (Būsiu su tavim)</t>
  </si>
  <si>
    <t>Kalakutas, vynas ir merginos  (Dinner With Friends)</t>
  </si>
  <si>
    <t>Pitbulis (Pitbull)</t>
  </si>
  <si>
    <t>Užsimaskavę šnipai  (Spies In Disguise)</t>
  </si>
  <si>
    <t>Kolos praraja. Požemių balsai (Кольская сверхглубокая)</t>
  </si>
  <si>
    <t>Dičkis šuo Klifordas (Clifford The Big Red Dog)</t>
  </si>
  <si>
    <t>SKŪBIS DŪ! (Scoob!)</t>
  </si>
  <si>
    <t>Lesė grįžta  (Lassie)</t>
  </si>
  <si>
    <t>Garsioji meškinų invazija į Siciliją (La Fameuse Invasion des ours en Sicile)</t>
  </si>
  <si>
    <t>Gagarinas (Gagarine)</t>
  </si>
  <si>
    <t>Pirmyn (Onward)</t>
  </si>
  <si>
    <t>Bažirao Mastani (Bajirao Mastani)</t>
  </si>
  <si>
    <t>Drakono raitelis (Dragon Rider)</t>
  </si>
  <si>
    <t>Arkties komanda (Arctic Dogs)</t>
  </si>
  <si>
    <t>Mūsų namai (Where We Belong)</t>
  </si>
  <si>
    <t>Kapitonas Kardadantis ir stebuklingas deimantas (Captain Sabertooth and the Magic Diamond)</t>
  </si>
  <si>
    <t>Dilili Paryžiuje (Dilili à Paris)</t>
  </si>
  <si>
    <t>Kristaus kūnas (Boże Ciało)</t>
  </si>
  <si>
    <t>Mano mama gorila (Apstjärnan)</t>
  </si>
  <si>
    <t>Prakaituok! (Sweat)</t>
  </si>
  <si>
    <t>Kosminis Samsamas (Samsam)</t>
  </si>
  <si>
    <t>Feliksas ir Morgos Lobis (Felix and the Hidden Treasure)</t>
  </si>
  <si>
    <t>Mano brolis vaikosi dinozaurus (Mio fratello rincorre i dinosauri)</t>
  </si>
  <si>
    <t>Vikingas Vikas  (Vic the Viking and the Magic Sword)</t>
  </si>
  <si>
    <t>Nesėkmė dulkinantis arba šelmiškas porno (Babardeala cu bucluc sau porno balamuc)</t>
  </si>
  <si>
    <t>Tapytoja ir vagis (he Painter and the Thief)</t>
  </si>
  <si>
    <t>Paslaptingas sodas (Secret Garden )</t>
  </si>
  <si>
    <t>Vampyriukas (Petit vampire)</t>
  </si>
  <si>
    <t>Metai prieš karą (Gads pirms kara)</t>
  </si>
  <si>
    <t>Meilės reikalai (Les choses qu'on dit, les choses qu'on fait)</t>
  </si>
  <si>
    <t>Nauja tvarka (Nuevo orden)</t>
  </si>
  <si>
    <t>Liberté (Liberté)</t>
  </si>
  <si>
    <t>Playmobil Filmas (Playmobil: The Movie)</t>
  </si>
  <si>
    <t>Quo vadis, Aida? (Quo vadis, Aida?)</t>
  </si>
  <si>
    <t>Obuoliai  (Mila)</t>
  </si>
  <si>
    <t>Nuosavas šnipas (My Spy)</t>
  </si>
  <si>
    <t>Sniego daugiau nebus (Śniegu już nigdy nie będzie)</t>
  </si>
  <si>
    <t>Kliedesiai  (Delirium)</t>
  </si>
  <si>
    <t>Troliai 2 (Trolls World Tour)</t>
  </si>
  <si>
    <t>Enfant Terrible (Enfant Terrible)</t>
  </si>
  <si>
    <t>Blogio nėra (Sheytan vojud nadarad)</t>
  </si>
  <si>
    <t>Tarp pilkų debesų (Tarp pilkų debesų)</t>
  </si>
  <si>
    <t>Berniukas ir pasaulis (O Menino e o Mundo)</t>
  </si>
  <si>
    <t>Erdvėlaivis Žemė (Spaceship Earth)</t>
  </si>
  <si>
    <t>Silvana (Silvana - väck mig när ni vaknat)</t>
  </si>
  <si>
    <t>Išgyventi vasarą (Išgyventi vasarą)</t>
  </si>
  <si>
    <t>Tobula žmona  (How to be a good wife)</t>
  </si>
  <si>
    <t>Parazitas (Gisaengchung)</t>
  </si>
  <si>
    <t>Neišskiriami (Charter)</t>
  </si>
  <si>
    <t>Gunda (Gunda)</t>
  </si>
  <si>
    <t>Adomas (Adam)</t>
  </si>
  <si>
    <t>Tobulas pasimatymas (Tobulas pasimatymas)</t>
  </si>
  <si>
    <t>Importinis jaunikis (Importinis jaunikis)</t>
  </si>
  <si>
    <t>1917 (1917)</t>
  </si>
  <si>
    <t>Ledo šalis 2  (Frozen 2)</t>
  </si>
  <si>
    <t>Tenet (Tenet)</t>
  </si>
  <si>
    <t>Grenlandija: Išlikimas (Greenland)</t>
  </si>
  <si>
    <t>Džentelmenai ( (Toff Guys) Gentlemen (Gun head))</t>
  </si>
  <si>
    <t>Pašėlę vyrukai amžiams (Bad Boys for Life)</t>
  </si>
  <si>
    <t>Daktaras Dolitlis (Dolittle)</t>
  </si>
  <si>
    <t>After. Kai mes abejojom (After We Collided)</t>
  </si>
  <si>
    <t>Košmarų sala (Fantasy Island)</t>
  </si>
  <si>
    <t>Pagieža (Grudge 2020)</t>
  </si>
  <si>
    <t>Vedybos, skyrybos ir barsukas (Vedybos, skyrybos ir barsukas)</t>
  </si>
  <si>
    <t>Mažosios moterys (Little Women)</t>
  </si>
  <si>
    <t>Zuikis Džodžo  (Jojo Rabbit)</t>
  </si>
  <si>
    <t>Arkties Komanda  (Arctic Justice)</t>
  </si>
  <si>
    <t>Protėvių šauksmas  (The Call of The Wild)</t>
  </si>
  <si>
    <t>Plėšriosios paukštės ir fantastiškoji Harlė Kvin (Birds of Prey)</t>
  </si>
  <si>
    <t>Moterys meluoja geriau. Robertėlis: antroji banga (Moterys meluoja geriau. Robertėlis: antroji banga)</t>
  </si>
  <si>
    <t>Ledas 2 (Лёд 2)</t>
  </si>
  <si>
    <t>Fiksiai prieš Krabius (Фиксики против кработов)</t>
  </si>
  <si>
    <t>Žvaigždžių karai. Skaivokerio iškilimas  (Star Wars: The Rise of Skywalker)</t>
  </si>
  <si>
    <t>Kaponė  (Capone)</t>
  </si>
  <si>
    <t>Nova Lituania (Nova Lituania)</t>
  </si>
  <si>
    <t>Šėtono vaikas II (Brahms: The Boy 2)</t>
  </si>
  <si>
    <t>Antebellum: Išrinktoji (Antebellum)</t>
  </si>
  <si>
    <t>Po vandeniu  (Underwater)</t>
  </si>
  <si>
    <t>Nematomas žmogus (The Invisible Man)</t>
  </si>
  <si>
    <t>Partizanas (Partizanas)</t>
  </si>
  <si>
    <t>Idealus vyras ((НЕ)идеальный мужчина)</t>
  </si>
  <si>
    <t>Invazija (Attraction 2 (Invasion))</t>
  </si>
  <si>
    <t>Mulan (Mulan)</t>
  </si>
  <si>
    <t>Klara ir stebuklingasis drakonas (Clara)</t>
  </si>
  <si>
    <t>Sek paskui mane (Follow me)</t>
  </si>
  <si>
    <t>Skandalas (Untitled Charles Randolph Project (Bombshell))</t>
  </si>
  <si>
    <t>Gnomai sugrįžta (The Elfkin)</t>
  </si>
  <si>
    <t>Ateik pažaisti (Come Play (Larry))</t>
  </si>
  <si>
    <t>Sąžiningas vagišius  (Honest Thief)</t>
  </si>
  <si>
    <t>Palm Springs  (Palm Springs)</t>
  </si>
  <si>
    <t>Karas su seneliu  (War With Grandpa)</t>
  </si>
  <si>
    <t>Pasmerkti. Pajūrio džiazas (Pasmerkti. Pajūrio džiazas)</t>
  </si>
  <si>
    <t>Virsmas (Turning)</t>
  </si>
  <si>
    <t>Baltų gentys. Paskutinieji Europos pagonys (Baltic Tribes. The Last Pagans of Europe)</t>
  </si>
  <si>
    <t>Įtūžęs (Unhinged)</t>
  </si>
  <si>
    <t>Dingęs princas (Le prince oublié)</t>
  </si>
  <si>
    <t>Forpostas (The Outpost)</t>
  </si>
  <si>
    <t>Viešbutis BELGRADAS (Отель «Белград»)</t>
  </si>
  <si>
    <t>Jonukas ir Grytutė. Siaubo pasaka (Gretel &amp; Hansel)</t>
  </si>
  <si>
    <t>Jaga. Tamsiojo miško košmaras (Яга. Кошмар тёмного леса)</t>
  </si>
  <si>
    <t>Audros vaikas (Storm boy)</t>
  </si>
  <si>
    <t>Mirtina nuoma (Rental)</t>
  </si>
  <si>
    <t>Lesė grįžta (Lassie Come Home)</t>
  </si>
  <si>
    <t>Strelcovas (Стрельцов)</t>
  </si>
  <si>
    <t>Mano dukrai Samai (For Sama)</t>
  </si>
  <si>
    <t>Koma (Кома)</t>
  </si>
  <si>
    <t>Traukinys į Busaną 2: Pusiasalis (Train to Busan 2: Peninsula)</t>
  </si>
  <si>
    <t>Pilis (Pilis)</t>
  </si>
  <si>
    <t>Antroji aš (Celle que vous croyez)</t>
  </si>
  <si>
    <t>Paslaptis: Išdrįsk svajoti (Secret: Dare to Dream)</t>
  </si>
  <si>
    <t>Kubos voratinklis (Wasp Network)</t>
  </si>
  <si>
    <t>Siekiant gailestingumo (Just Mercy)</t>
  </si>
  <si>
    <t>Naujieji mutantai (New Mutants)</t>
  </si>
  <si>
    <t>Lizdas (The Nest)</t>
  </si>
  <si>
    <t>Lavina (Downhill)</t>
  </si>
  <si>
    <t>Selma ir užburtas miestas (Dia de Muertos)</t>
  </si>
  <si>
    <t>Atsiminimai iš Italijos (Made in Italy)</t>
  </si>
  <si>
    <t>Amžinybė tarp mūsų (Endless )</t>
  </si>
  <si>
    <t>Advokatas (Advokatas)</t>
  </si>
  <si>
    <t>Meile tikiu (I still believe)</t>
  </si>
  <si>
    <t>Reivas  (Beats)</t>
  </si>
  <si>
    <t>Užgaidų maratonas (Марафон желаний)</t>
  </si>
  <si>
    <t>Geriausi draugai  (Ella Bella Bingo)</t>
  </si>
  <si>
    <t>Pradžia (Inception)</t>
  </si>
  <si>
    <t>Ginklai Akimbo (Guns Akimbo)</t>
  </si>
  <si>
    <t>Švytinti tamsoje  (Radioactive)</t>
  </si>
  <si>
    <t>Emma  (Emma )</t>
  </si>
  <si>
    <t>Raganos (Witches)</t>
  </si>
  <si>
    <t>Aš gražuolė (Красотка в ударе)</t>
  </si>
  <si>
    <t>Mis nepriklausoma (Misbehaviour)</t>
  </si>
  <si>
    <t>El Padre Medico / Lietuvis Amazonės džiunglėse (El Padre Medico / Lietuvis Amazonės džiunglėse)</t>
  </si>
  <si>
    <t>Pabaigos ir pradžios (Endings, Beginnings)</t>
  </si>
  <si>
    <t>Deivido Koperfildo istorija  (Personal History of David Copperfield)</t>
  </si>
  <si>
    <t>Mafijos išdavikas (Il Traditore)</t>
  </si>
  <si>
    <t>Agentė Ava  (Ava)</t>
  </si>
  <si>
    <t>Vienas įkvėpimas (Один вдох)</t>
  </si>
  <si>
    <t>Laimės gėlelė (Little Joe)</t>
  </si>
  <si>
    <t>Meilei dydis nesvarbu (Любовь без размера)</t>
  </si>
  <si>
    <t>Pareigūnas ir šnipas (An Officer and a Spy)</t>
  </si>
  <si>
    <t>Cats  (Cats )</t>
  </si>
  <si>
    <t>Pieniniai dantys (Babyteeth)</t>
  </si>
  <si>
    <t>Uždraustoji zona  (Запретная зона)</t>
  </si>
  <si>
    <t>Moteris (Woman)</t>
  </si>
  <si>
    <t>Tesla (Tesla)</t>
  </si>
  <si>
    <t>Olegas (Oleg)</t>
  </si>
  <si>
    <t>LX 2048 (LX 2048)</t>
  </si>
  <si>
    <t>Bjaurusis aš 3  (Despicable Me 3)</t>
  </si>
  <si>
    <t>Matyk kaip aš (Смотри как я)</t>
  </si>
  <si>
    <t>Languotas Nindzė  (Ternet Ninja)</t>
  </si>
  <si>
    <t>Kelionė į Graikiją (Trip To Greece)</t>
  </si>
  <si>
    <t>Skyrybų klubas (Divorce club)</t>
  </si>
  <si>
    <t>Karo šmėklos (Ghosts of War)</t>
  </si>
  <si>
    <t>QT8: Quentin Tarantino  (QT8: Quentin Tarantino)</t>
  </si>
  <si>
    <t>Juodasis strazdas (Blackbird)</t>
  </si>
  <si>
    <t>Su gimtadieniu! (Fête de famille )</t>
  </si>
  <si>
    <t>Nežinomas šventasis (The Unknown Saint)</t>
  </si>
  <si>
    <t>Paryžiaus undinėlė (Mermaid in Paris)</t>
  </si>
  <si>
    <t>Mano geriausias draugas (A Very Bad Friend)</t>
  </si>
  <si>
    <t>Pats sau milijonierius (Pats sau milijonierius)</t>
  </si>
  <si>
    <t>Kosmobolas (Вратарь Галактики)</t>
  </si>
  <si>
    <t>Nenugalėti  (Rising Hawk)</t>
  </si>
  <si>
    <t>Bloodshot (Bloodshot)</t>
  </si>
  <si>
    <t>Tarp žemės ir dangaus (Close to the horizon)</t>
  </si>
  <si>
    <t>Les Misérables. Vargdieniai (Les Misérables)</t>
  </si>
  <si>
    <t>Sputnikas (Спутник)</t>
  </si>
  <si>
    <t>Mano šuo kvanka (My dog stupid)</t>
  </si>
  <si>
    <t>Alisa (Alice)</t>
  </si>
  <si>
    <t>Šarlis Aznavūras  (Le regard de Charles)</t>
  </si>
  <si>
    <t>Aš vis dar čia (#IAmHere)</t>
  </si>
  <si>
    <t>Ema.Piromanė (Ema)</t>
  </si>
  <si>
    <t>Sistema (Sistema)</t>
  </si>
  <si>
    <t>Ikaras. Mieteko Košo legenda (Ikar. Legenda Mietka Kosza)</t>
  </si>
  <si>
    <t>Labai moteriškos istorijos (Очень женские истории)</t>
  </si>
  <si>
    <t>Westwood: pankė, ikona, aktyvistė  (Westwood: Punk. Icon. Activist)</t>
  </si>
  <si>
    <t>Kaip pavogti paveikslą  (номер один)</t>
  </si>
  <si>
    <t>Maištininkė (Rogue)</t>
  </si>
  <si>
    <t>Tikra Keli gaujos istorija (The true history of Kelly gang)</t>
  </si>
  <si>
    <t>Bilas ir Tedas gelbėja visatą (Bill and Ted Face the Music)</t>
  </si>
  <si>
    <t>Drąsusis Mozlis  (Mosley)</t>
  </si>
  <si>
    <t>Gražiausi gyvenimo metai  (Les plus belles années d'une vie)</t>
  </si>
  <si>
    <t>Raganų klubas: Palikimas (Craft Legacy)</t>
  </si>
  <si>
    <t>Imperatorius basas  (The Barefoot Emperor)</t>
  </si>
  <si>
    <t>BENKSIS. Nelegalaus meno iškilimas (Banksy and the Rise of Outlaw Art)</t>
  </si>
  <si>
    <t>Lopšinė (Chanson douce )</t>
  </si>
  <si>
    <t>Sutemose (Sutemose)</t>
  </si>
  <si>
    <t>Žanas Polis Gotjė. Sapnas, vizija, šou (Jean Paul Gaultier: Freak and Chic)</t>
  </si>
  <si>
    <t>Slaptas augintinių gyvenimas 2  (Secret Life of Pets 2)</t>
  </si>
  <si>
    <t>Last Christmas (Last Christmas)</t>
  </si>
  <si>
    <t>Neliečiamasis (Untouchable)</t>
  </si>
  <si>
    <t>Matijas ir Maksimas (Matthias et Maxime)</t>
  </si>
  <si>
    <t>Kilpa (Petla)</t>
  </si>
  <si>
    <t>Kaip prisijaukinti slibiną 3  (How to Train Your Dragon: The Hidden World)</t>
  </si>
  <si>
    <t>Auksiniai balsai (Golden voices)</t>
  </si>
  <si>
    <t>Liepsnojančios moters portretas (Portrait De La Jeune Fille En Feu)</t>
  </si>
  <si>
    <t>Nešventas avinėlis (The other lamb)</t>
  </si>
  <si>
    <t>Trumpas kinas. Lietuviški filmukai vaikams (Trumpas kinas. Lietuviški filmukai vaikams)</t>
  </si>
  <si>
    <t>Vieną kartą Holivude (Once Upon a Time in Hollywood)</t>
  </si>
  <si>
    <t>Apie begalybę (Om det oändliga)</t>
  </si>
  <si>
    <t>Ekskursantė (Ekskursantė)</t>
  </si>
  <si>
    <t>Saulės kultas  (Midsommar)</t>
  </si>
  <si>
    <t>Visa tiesa apie divą (The Truth)</t>
  </si>
  <si>
    <t>Bohemijos rapsodija  (Bohemian Rhapsody)</t>
  </si>
  <si>
    <t>Proksima (Proxima)</t>
  </si>
  <si>
    <t>Gogo (Gogo)</t>
  </si>
  <si>
    <t>Martinas Idenas (Martin Eden)</t>
  </si>
  <si>
    <t>Gravitacija (Gravity 3D)</t>
  </si>
  <si>
    <t>Didžioji skruzdėlyčių karalystė (Minuscule, Valley of the Lost Ants)</t>
  </si>
  <si>
    <t>Trumpas kinas. Mūsų pasaulis (Trumpas kinas. Lietuviški filmukai vaikams)</t>
  </si>
  <si>
    <t>Tarp pilkų debesų (Ashes in the Snow )</t>
  </si>
  <si>
    <t>Povaizdis (Povidoki)</t>
  </si>
  <si>
    <t>Gimtinė (Gimtinė)</t>
  </si>
  <si>
    <t>Pavarotti  (Pavarotti)</t>
  </si>
  <si>
    <t>Sinonimai  (Synonymes)</t>
  </si>
  <si>
    <t>Zomša  (Le Daim)</t>
  </si>
  <si>
    <t>Ilga dienos kelionė į naktį  (Long day‘s journey into night)</t>
  </si>
  <si>
    <t>Jūsų Vincentas  (Loving Vincent)</t>
  </si>
  <si>
    <t>Rocketman (Rocketman)</t>
  </si>
  <si>
    <t>Balta balta diena (Hvítur, Hvítur Dagur)</t>
  </si>
  <si>
    <t>Tas (IT)</t>
  </si>
  <si>
    <t>Atsiprašome, neradome jūsų (Sorry We Missed You)</t>
  </si>
  <si>
    <t>Tiesiog nuostabu (Thalasso)</t>
  </si>
  <si>
    <t>Gyvenimas kaime ir kiti maži stebuklai (The Biggest Little Farm)</t>
  </si>
  <si>
    <t>Raudonas vėžlys (The Red Turtle)</t>
  </si>
  <si>
    <t>Švilpautojai (The Whistlers) (The Whistlers)</t>
  </si>
  <si>
    <t>Laisvo elgesio tėvai  (Drunk Parents)</t>
  </si>
  <si>
    <t>Tamso riteris (Dark Knight)</t>
  </si>
  <si>
    <t>Tamsos riterio sugrįžimas (Dark Knight Rise)</t>
  </si>
  <si>
    <t>Betmenas: Pradžia (Batman Begins)</t>
  </si>
  <si>
    <t>Emilija iš laisvės alėjos (Emilia)</t>
  </si>
  <si>
    <t>Norėtum! (Magari)</t>
  </si>
  <si>
    <t>Garsų pasaulio įrašai / ACME Film /
Warner Bros.</t>
  </si>
  <si>
    <t>1993 - 2019</t>
  </si>
  <si>
    <t>Viso:</t>
  </si>
  <si>
    <t>2022 metais Lietuvos kino teatruose rodytų filmų topas</t>
  </si>
  <si>
    <t>Filmo pavadinimas</t>
  </si>
  <si>
    <t>Filmo pavadinimas orginalo kalba</t>
  </si>
  <si>
    <t>Kilmės šalis</t>
  </si>
  <si>
    <t>Kopijų skaičius</t>
  </si>
  <si>
    <t>Pakalikai 2</t>
  </si>
  <si>
    <t>Minions: The Rise of Gru</t>
  </si>
  <si>
    <t>US</t>
  </si>
  <si>
    <t>2022.07.01</t>
  </si>
  <si>
    <t>Įsikūnijimas. Vandens kelias</t>
  </si>
  <si>
    <t>Avatar: The Way of Water</t>
  </si>
  <si>
    <t>2022.12.16</t>
  </si>
  <si>
    <t>Piktųjų karta</t>
  </si>
  <si>
    <t>LT</t>
  </si>
  <si>
    <t>2022.10.14</t>
  </si>
  <si>
    <t>Ten, kur gieda vėžiai</t>
  </si>
  <si>
    <t>Where the Crawdads Sing</t>
  </si>
  <si>
    <t>2022.08.19</t>
  </si>
  <si>
    <t>Vyras už pinigus</t>
  </si>
  <si>
    <t>Ko nežino vyrai</t>
  </si>
  <si>
    <t>2022.09.16</t>
  </si>
  <si>
    <t xml:space="preserve">Daktaras Streindžas beprotybės multivisatoje </t>
  </si>
  <si>
    <t>Doctor Strange in the Multiverse of Madness</t>
  </si>
  <si>
    <t>2022.05.06</t>
  </si>
  <si>
    <t xml:space="preserve">Ežiukas Sonic 2 </t>
  </si>
  <si>
    <t>Sonic The Hedgehog 2</t>
  </si>
  <si>
    <t>US, CA, JP</t>
  </si>
  <si>
    <t>2022.04.01</t>
  </si>
  <si>
    <t>Toras. Meilė ir griaustinis</t>
  </si>
  <si>
    <t>Thor: Love and Thunder</t>
  </si>
  <si>
    <t>Betmenas</t>
  </si>
  <si>
    <t>The Batman</t>
  </si>
  <si>
    <t>2022.03.04</t>
  </si>
  <si>
    <t>Asas Maverikas</t>
  </si>
  <si>
    <t>Top Gun Maverick</t>
  </si>
  <si>
    <t>2022.05.27</t>
  </si>
  <si>
    <t>DC Superaugintinių lyga</t>
  </si>
  <si>
    <t xml:space="preserve">DC League of Super-Pets </t>
  </si>
  <si>
    <t>2022.07.29</t>
  </si>
  <si>
    <t>Fantastiniai gyvūnai: Dumbldoro paslaptys</t>
  </si>
  <si>
    <t>Fantastic Beasts: The Secrets of Dumbledore</t>
  </si>
  <si>
    <t>US, UK</t>
  </si>
  <si>
    <t>2022.04.15</t>
  </si>
  <si>
    <t>Kartą kaime</t>
  </si>
  <si>
    <t>2022.06.24</t>
  </si>
  <si>
    <t>Munis</t>
  </si>
  <si>
    <t xml:space="preserve">Batuotas katinas Pūkis: paskutinis noras  </t>
  </si>
  <si>
    <t>Puss in Boots: The Last Wish</t>
  </si>
  <si>
    <t>US, JP</t>
  </si>
  <si>
    <t xml:space="preserve"> 2022.12.21</t>
  </si>
  <si>
    <t>Žmogus voras: nėra kelio atgal</t>
  </si>
  <si>
    <t>Spiderman No Way Home</t>
  </si>
  <si>
    <t>Raudonoji panda</t>
  </si>
  <si>
    <t>Turning Red</t>
  </si>
  <si>
    <t>2022.03.11</t>
  </si>
  <si>
    <t xml:space="preserve">Juodoji pantera. Wakanda amžiams </t>
  </si>
  <si>
    <t>Black Panther: Wakanda Forever</t>
  </si>
  <si>
    <t>2022.11.11</t>
  </si>
  <si>
    <t>Elvis</t>
  </si>
  <si>
    <t>Neatrastas</t>
  </si>
  <si>
    <t>Uncharted</t>
  </si>
  <si>
    <t>2022.02.18</t>
  </si>
  <si>
    <t xml:space="preserve">Šypsena </t>
  </si>
  <si>
    <t>Smile</t>
  </si>
  <si>
    <t>Juodasis Adamas</t>
  </si>
  <si>
    <t>Black Adam</t>
  </si>
  <si>
    <t>2022.10.21</t>
  </si>
  <si>
    <t>Blogiukai</t>
  </si>
  <si>
    <t>Bad Guys</t>
  </si>
  <si>
    <t>2022.03.18</t>
  </si>
  <si>
    <t>Pasiutusios letenos. Henko legenda</t>
  </si>
  <si>
    <t>Paws of fury</t>
  </si>
  <si>
    <t>Skyrybos</t>
  </si>
  <si>
    <t xml:space="preserve"> 2022.11.18</t>
  </si>
  <si>
    <t>„Lumo“ studija</t>
  </si>
  <si>
    <t>Dainuok 2</t>
  </si>
  <si>
    <t>Sing 2</t>
  </si>
  <si>
    <t>Jūros periodo pasaulis. Viešpatavimas</t>
  </si>
  <si>
    <t>Jurassic World: Dominion</t>
  </si>
  <si>
    <t>2022.06.10</t>
  </si>
  <si>
    <t>Drugelio Širdis</t>
  </si>
  <si>
    <t>2022.04.08</t>
  </si>
  <si>
    <t>Prarastas miestas</t>
  </si>
  <si>
    <t>The Lost City</t>
  </si>
  <si>
    <t>Liūdesio trikampis</t>
  </si>
  <si>
    <t>The Triangle of Sadness</t>
  </si>
  <si>
    <t>SE, FR, UK, DE, GR</t>
  </si>
  <si>
    <t xml:space="preserve">Lilas, Lilas, Krokodilas </t>
  </si>
  <si>
    <t>Lyle Lyle Crocodile</t>
  </si>
  <si>
    <t>2022.11.04</t>
  </si>
  <si>
    <t>Dičkis šuo Klifordas</t>
  </si>
  <si>
    <t>Clifford The Big Red Dog</t>
  </si>
  <si>
    <t>US, UK, CA</t>
  </si>
  <si>
    <t>Kulkų ekspresas</t>
  </si>
  <si>
    <t>Bullet Train</t>
  </si>
  <si>
    <t>2022.08.05</t>
  </si>
  <si>
    <t xml:space="preserve">Vesper </t>
  </si>
  <si>
    <t>2022.09.30</t>
  </si>
  <si>
    <t>Nesijaudink, brangioji</t>
  </si>
  <si>
    <t>Don't Worry Darling</t>
  </si>
  <si>
    <t>2022.09.23</t>
  </si>
  <si>
    <t>Moonfall: Mėnulio kritimas</t>
  </si>
  <si>
    <t>Moonfall</t>
  </si>
  <si>
    <t>US, CN, UK</t>
  </si>
  <si>
    <t>2022.02.04</t>
  </si>
  <si>
    <t xml:space="preserve">Kernagis </t>
  </si>
  <si>
    <t>Keistas pasaulis</t>
  </si>
  <si>
    <t>Strange World</t>
  </si>
  <si>
    <t>ReEmigrantai</t>
  </si>
  <si>
    <t>2022.12.30</t>
  </si>
  <si>
    <t xml:space="preserve">Bilietas į rojų </t>
  </si>
  <si>
    <t>Ticket To Paradise</t>
  </si>
  <si>
    <t xml:space="preserve">Eskortės </t>
  </si>
  <si>
    <t>Girls To Buy</t>
  </si>
  <si>
    <t>PL</t>
  </si>
  <si>
    <t>2022.04.22</t>
  </si>
  <si>
    <t>Fėja išdykėlė</t>
  </si>
  <si>
    <t>My Fairy Troublemaker</t>
  </si>
  <si>
    <t>DE</t>
  </si>
  <si>
    <t xml:space="preserve">Gucci mados namai </t>
  </si>
  <si>
    <t>House of Gucci</t>
  </si>
  <si>
    <t>Atsitiktinis jaunikis</t>
  </si>
  <si>
    <t>Marry Me</t>
  </si>
  <si>
    <t>2022.02.11</t>
  </si>
  <si>
    <t>Rūpintojėlis</t>
  </si>
  <si>
    <t>Įsikūnijimas (kartojimas)</t>
  </si>
  <si>
    <t>Avatar (Re-release)</t>
  </si>
  <si>
    <t>Liepsnojanti širdis</t>
  </si>
  <si>
    <t>Fireheart</t>
  </si>
  <si>
    <t>FR, CA</t>
  </si>
  <si>
    <t>Našlaitė: Pirmoji auka</t>
  </si>
  <si>
    <t>Orphan First Kill</t>
  </si>
  <si>
    <t>Morbijus</t>
  </si>
  <si>
    <t>Morbius</t>
  </si>
  <si>
    <t>Meniu</t>
  </si>
  <si>
    <t>Menu</t>
  </si>
  <si>
    <t>2022.11.18</t>
  </si>
  <si>
    <t>Mirtis ant Nilo</t>
  </si>
  <si>
    <t>Death On The Nile</t>
  </si>
  <si>
    <t>Aš noriu šokti. Whitney Houston filmas</t>
  </si>
  <si>
    <t>I wanna dance with somebody</t>
  </si>
  <si>
    <t>2022.12.21</t>
  </si>
  <si>
    <t xml:space="preserve">Juodas telefonas </t>
  </si>
  <si>
    <t>The Black Phone</t>
  </si>
  <si>
    <t>AFTER. Kai tapome laimingi</t>
  </si>
  <si>
    <t>After Ever Happy</t>
  </si>
  <si>
    <t>2022.09.02</t>
  </si>
  <si>
    <t>Tigro kelionė Himalajuose</t>
  </si>
  <si>
    <t>Tigers Nest</t>
  </si>
  <si>
    <t>IT</t>
  </si>
  <si>
    <t>Šviesmetis</t>
  </si>
  <si>
    <t>Lightyear</t>
  </si>
  <si>
    <t>2022.06.17</t>
  </si>
  <si>
    <t>Marmadukas</t>
  </si>
  <si>
    <t>Marmaduke</t>
  </si>
  <si>
    <t>2022.06.03</t>
  </si>
  <si>
    <t>Klyksmas 5</t>
  </si>
  <si>
    <t>Scream 5</t>
  </si>
  <si>
    <t>2022.01.14</t>
  </si>
  <si>
    <t xml:space="preserve">Enkanto </t>
  </si>
  <si>
    <t>Encanto</t>
  </si>
  <si>
    <t>Vikingas</t>
  </si>
  <si>
    <t>The Northman</t>
  </si>
  <si>
    <t>Košmarų skersgatvis</t>
  </si>
  <si>
    <t>Nightmare Alley</t>
  </si>
  <si>
    <t>2022.01.21</t>
  </si>
  <si>
    <t>Viškis piškis ir tamsos žiurkėnas</t>
  </si>
  <si>
    <t>Chickenhare and The Hamster of Darkness</t>
  </si>
  <si>
    <t>BE, FR</t>
  </si>
  <si>
    <t>Matrica. Prisikėlimas</t>
  </si>
  <si>
    <t>Matrix Resurrecations</t>
  </si>
  <si>
    <t>King's Man. Pradžia</t>
  </si>
  <si>
    <t>The King's Man</t>
  </si>
  <si>
    <t xml:space="preserve">Velnio šviesa </t>
  </si>
  <si>
    <t xml:space="preserve">Devil's Light </t>
  </si>
  <si>
    <t>2022.12.02</t>
  </si>
  <si>
    <t>AINBO</t>
  </si>
  <si>
    <t>AINBO: Spirit of the Amazon</t>
  </si>
  <si>
    <t>PE, NL</t>
  </si>
  <si>
    <t>Mr. Landsbergis. Sugriauti blogio imperiją</t>
  </si>
  <si>
    <t>LT, UA</t>
  </si>
  <si>
    <t>2022.01.13</t>
  </si>
  <si>
    <t>Savas, svetimas, mylimas</t>
  </si>
  <si>
    <t>Šuo</t>
  </si>
  <si>
    <t>Dog</t>
  </si>
  <si>
    <t>Monstrų šeimynėlė 2</t>
  </si>
  <si>
    <t>Happy Family 2</t>
  </si>
  <si>
    <t>DE, UK</t>
  </si>
  <si>
    <t>2022.02.25</t>
  </si>
  <si>
    <t xml:space="preserve">Bunkerio žaidimas </t>
  </si>
  <si>
    <t>The Bunker game</t>
  </si>
  <si>
    <t>IT, FR</t>
  </si>
  <si>
    <t xml:space="preserve">Trys riešutėliai pelenei </t>
  </si>
  <si>
    <t>Three Wishes for Cinderella</t>
  </si>
  <si>
    <t>NO</t>
  </si>
  <si>
    <t>Lobis</t>
  </si>
  <si>
    <t>Ne</t>
  </si>
  <si>
    <t>Nope</t>
  </si>
  <si>
    <t>2022.08.12</t>
  </si>
  <si>
    <t>Kraujo kvietimas</t>
  </si>
  <si>
    <t>Invitation</t>
  </si>
  <si>
    <t>2022.08.26</t>
  </si>
  <si>
    <t>Mėlyna kaip apelsinas žemė</t>
  </si>
  <si>
    <t>The Earth is Blue as an Orange</t>
  </si>
  <si>
    <t>Kambarys 203</t>
  </si>
  <si>
    <t>Room 203</t>
  </si>
  <si>
    <t>2022.05.20</t>
  </si>
  <si>
    <t xml:space="preserve">Rusiški svingeriai </t>
  </si>
  <si>
    <t>Swingers</t>
  </si>
  <si>
    <t>RU</t>
  </si>
  <si>
    <t>Bitė Maja. Auksinis kiaušinis</t>
  </si>
  <si>
    <t>Maya the Bee 3: The Golden Orb</t>
  </si>
  <si>
    <t>DE, AT</t>
  </si>
  <si>
    <t>2022.05.13</t>
  </si>
  <si>
    <t xml:space="preserve">Trys tūkstančiai metų troškimų </t>
  </si>
  <si>
    <t>Three Thousand Years of Longing</t>
  </si>
  <si>
    <t>2022.09.09</t>
  </si>
  <si>
    <t xml:space="preserve">Meškio Tedžio Kalėdos </t>
  </si>
  <si>
    <t>Teddy’s Christmas</t>
  </si>
  <si>
    <t>Ups! Nuotykiai tęsiasi</t>
  </si>
  <si>
    <t>Ooops! The adventure continues</t>
  </si>
  <si>
    <t>DE, LU, IE</t>
  </si>
  <si>
    <t>2022.04.29</t>
  </si>
  <si>
    <t>Blogiausias žmogus pasaulyje</t>
  </si>
  <si>
    <t>Verdens verste menneske</t>
  </si>
  <si>
    <t>NO, FR, SE, DK</t>
  </si>
  <si>
    <t>2022.04.04</t>
  </si>
  <si>
    <t>Koatis - džiunglių drąsuolis</t>
  </si>
  <si>
    <t>Koati</t>
  </si>
  <si>
    <t>MX, US</t>
  </si>
  <si>
    <t>Mano vilkas</t>
  </si>
  <si>
    <t>Mystere</t>
  </si>
  <si>
    <t>FR</t>
  </si>
  <si>
    <t>2022.01.28</t>
  </si>
  <si>
    <t>Amsterdamas</t>
  </si>
  <si>
    <t>Amsterdam</t>
  </si>
  <si>
    <t>2022.10.07</t>
  </si>
  <si>
    <t>Piligrimai</t>
  </si>
  <si>
    <t>Kaip patenkinti moterį</t>
  </si>
  <si>
    <t>How To Please A Woman</t>
  </si>
  <si>
    <t>AU</t>
  </si>
  <si>
    <t>2022.07.08</t>
  </si>
  <si>
    <t>Helovinas baigiasi</t>
  </si>
  <si>
    <t>Halloween Ends</t>
  </si>
  <si>
    <t>Dragon Ball Super: Super Hero</t>
  </si>
  <si>
    <t>JP</t>
  </si>
  <si>
    <t xml:space="preserve">Kosminis šuo ir turbo katinas </t>
  </si>
  <si>
    <t>Star Dog and Turbo Cat</t>
  </si>
  <si>
    <t>UK</t>
  </si>
  <si>
    <t>Drąsiau drąsiau</t>
  </si>
  <si>
    <t>C'mon C'mon</t>
  </si>
  <si>
    <t>Guliveris grįžta</t>
  </si>
  <si>
    <t>Gulliver Returns</t>
  </si>
  <si>
    <t>UA</t>
  </si>
  <si>
    <t>Nepakeliamas milžiniško talento svoris</t>
  </si>
  <si>
    <t>Unbearable Weight of  Massive Talent</t>
  </si>
  <si>
    <t>Spencer</t>
  </si>
  <si>
    <t>UK, DE, US</t>
  </si>
  <si>
    <t xml:space="preserve">Miauricijus Puikusis </t>
  </si>
  <si>
    <t>Amazing Maurice</t>
  </si>
  <si>
    <t xml:space="preserve"> 2022.12.30</t>
  </si>
  <si>
    <t>Williams metodas</t>
  </si>
  <si>
    <t>King Richard</t>
  </si>
  <si>
    <t xml:space="preserve">Prakeiktoji </t>
  </si>
  <si>
    <t>The Harbinger</t>
  </si>
  <si>
    <t xml:space="preserve">Mija ir aš: Sentopijos didvyrė  </t>
  </si>
  <si>
    <t>Mia and Me: The Hero of Centopia</t>
  </si>
  <si>
    <t>DE, AU, BE, IN</t>
  </si>
  <si>
    <t>Unlimited Media OÜ</t>
  </si>
  <si>
    <t xml:space="preserve">Šiukšliai. Stebuklingos piramidės legenda </t>
  </si>
  <si>
    <t>Trash</t>
  </si>
  <si>
    <t>Viskas iškart ir visur</t>
  </si>
  <si>
    <t>Everything Everywhere All at Once</t>
  </si>
  <si>
    <t xml:space="preserve">Užburta arka </t>
  </si>
  <si>
    <t>Magic Arch</t>
  </si>
  <si>
    <t>Ogliai</t>
  </si>
  <si>
    <t>The Ogglies</t>
  </si>
  <si>
    <t>DE, BE</t>
  </si>
  <si>
    <t>Ruonių komanda</t>
  </si>
  <si>
    <t>Seal Team</t>
  </si>
  <si>
    <t>Gerasis bosas</t>
  </si>
  <si>
    <t>El Buen Patrón</t>
  </si>
  <si>
    <t>ES</t>
  </si>
  <si>
    <t xml:space="preserve">Šuolis </t>
  </si>
  <si>
    <t xml:space="preserve">Svaiginantis aukštis </t>
  </si>
  <si>
    <t>Fall</t>
  </si>
  <si>
    <t>Greitoji pagalba</t>
  </si>
  <si>
    <t>Ambulance</t>
  </si>
  <si>
    <t xml:space="preserve">Negailestinga naktis  </t>
  </si>
  <si>
    <t>Violent Night</t>
  </si>
  <si>
    <t>US, CA</t>
  </si>
  <si>
    <t>Fantazijos tik suaugusiems</t>
  </si>
  <si>
    <t>Fantasies</t>
  </si>
  <si>
    <t>Pūga prie Mėmelio. Klaipėdos atvadavimo saga</t>
  </si>
  <si>
    <t>Pilietinė medija</t>
  </si>
  <si>
    <t>Sparno broliai</t>
  </si>
  <si>
    <t>Devotion</t>
  </si>
  <si>
    <t>2022.11.25</t>
  </si>
  <si>
    <t xml:space="preserve">Malonumų namai </t>
  </si>
  <si>
    <t>La Maison</t>
  </si>
  <si>
    <t>2022.12.09</t>
  </si>
  <si>
    <t>Dauntono Abatija 2: nauja era</t>
  </si>
  <si>
    <t>Downton Abbey: A New Era</t>
  </si>
  <si>
    <t>UK, US</t>
  </si>
  <si>
    <t>Mano mažasis karalius</t>
  </si>
  <si>
    <t>King</t>
  </si>
  <si>
    <t>FR, BE</t>
  </si>
  <si>
    <t>2022.03.25</t>
  </si>
  <si>
    <t xml:space="preserve">Ponia Haris vyksta į Paryžių </t>
  </si>
  <si>
    <t>Mrs Harris Goes to Paris</t>
  </si>
  <si>
    <t>Operacija "Mincemeat"</t>
  </si>
  <si>
    <t>Operation Mincemeat</t>
  </si>
  <si>
    <t>BABAUŽIUKAI. Septynios fantastiškos istorijos</t>
  </si>
  <si>
    <t>MB Laukite tęsinio</t>
  </si>
  <si>
    <t>Auksas</t>
  </si>
  <si>
    <t>Gold</t>
  </si>
  <si>
    <t>Jackass amžinai</t>
  </si>
  <si>
    <t>Jackass Forever</t>
  </si>
  <si>
    <t xml:space="preserve">Nepaklusnusis </t>
  </si>
  <si>
    <t>Непослушник</t>
  </si>
  <si>
    <t>Misija "Meškučiai"</t>
  </si>
  <si>
    <t>Teddy Boom</t>
  </si>
  <si>
    <t xml:space="preserve">Blefuotojas  </t>
  </si>
  <si>
    <t>Poker Face</t>
  </si>
  <si>
    <t xml:space="preserve">Vyrai </t>
  </si>
  <si>
    <t>Men</t>
  </si>
  <si>
    <t xml:space="preserve">Eglutės 8 </t>
  </si>
  <si>
    <t>Ёлки 8</t>
  </si>
  <si>
    <t>Agentės 355</t>
  </si>
  <si>
    <t>The 355</t>
  </si>
  <si>
    <t>Žvėris</t>
  </si>
  <si>
    <t>Beast</t>
  </si>
  <si>
    <t>Languotas Nindzė: misija Tailande</t>
  </si>
  <si>
    <t>Checkered Ninja 2</t>
  </si>
  <si>
    <t>DK</t>
  </si>
  <si>
    <t xml:space="preserve">Kaulai ir visa kita </t>
  </si>
  <si>
    <t>Bones and All</t>
  </si>
  <si>
    <t>IT, US</t>
  </si>
  <si>
    <t>Aš esu Zlatanas</t>
  </si>
  <si>
    <t>Jag är Zlatan</t>
  </si>
  <si>
    <t>SE</t>
  </si>
  <si>
    <t>Dainos lapei</t>
  </si>
  <si>
    <t xml:space="preserve">Menas žudyti  </t>
  </si>
  <si>
    <t>Mindcage</t>
  </si>
  <si>
    <t>Išgyvenęs</t>
  </si>
  <si>
    <t>The Survivor</t>
  </si>
  <si>
    <t>US, CA, HU</t>
  </si>
  <si>
    <t>Samdomas karys</t>
  </si>
  <si>
    <t>Violence of Action (Contractor)</t>
  </si>
  <si>
    <t>Knygynas Paryžiuje</t>
  </si>
  <si>
    <t>A Bookshop in Paris</t>
  </si>
  <si>
    <t>FR, IT</t>
  </si>
  <si>
    <t>Saldymedžio pica</t>
  </si>
  <si>
    <t>Licorice Pizza</t>
  </si>
  <si>
    <t>Tyli naktis</t>
  </si>
  <si>
    <t>Silent night</t>
  </si>
  <si>
    <t>Šešėlių žaidimas</t>
  </si>
  <si>
    <t>Blacklight</t>
  </si>
  <si>
    <t>US, AU, CN</t>
  </si>
  <si>
    <t>Atostogos prancūziškai</t>
  </si>
  <si>
    <t>Joyeuse Retraite! 2</t>
  </si>
  <si>
    <t>2022.07.22</t>
  </si>
  <si>
    <t>Meilė kaip bestseleris</t>
  </si>
  <si>
    <t>Book of Love</t>
  </si>
  <si>
    <t>UK, US, MX</t>
  </si>
  <si>
    <t>2022.01.22</t>
  </si>
  <si>
    <t xml:space="preserve">Pasaulio čempionas </t>
  </si>
  <si>
    <t>Чемпион мира</t>
  </si>
  <si>
    <t>Ilgo metro filmas apie gyvenimą</t>
  </si>
  <si>
    <t>Planeta Dvynė</t>
  </si>
  <si>
    <t>Project 'Gemini'</t>
  </si>
  <si>
    <t>Viršukalnės karštinė</t>
  </si>
  <si>
    <t>Summit Fever</t>
  </si>
  <si>
    <t>2022.10.28</t>
  </si>
  <si>
    <t>Kometa Mumių šalyje</t>
  </si>
  <si>
    <t>Muumipeikko ja pyrstötähti</t>
  </si>
  <si>
    <t>FI</t>
  </si>
  <si>
    <t>Drive My Car</t>
  </si>
  <si>
    <t>Kompromatas</t>
  </si>
  <si>
    <t>Kompromat</t>
  </si>
  <si>
    <t xml:space="preserve">Nepadėk ragelio </t>
  </si>
  <si>
    <t>On The Line</t>
  </si>
  <si>
    <t>700 Vilniaus metų. Kelionė laiku su prof. Alfredu Bumblausku</t>
  </si>
  <si>
    <t xml:space="preserve">Superherojai </t>
  </si>
  <si>
    <t>Supereroi</t>
  </si>
  <si>
    <t>Paryžius. 13-as rajonas</t>
  </si>
  <si>
    <t>Les Olympiades, Paris 13e</t>
  </si>
  <si>
    <t>Net ir pelės keliauja į dangų</t>
  </si>
  <si>
    <t>I mysi patrí do nebe</t>
  </si>
  <si>
    <t>CZ, FR, PL, SK</t>
  </si>
  <si>
    <t>2022.06.04</t>
  </si>
  <si>
    <t>Svečiuose</t>
  </si>
  <si>
    <t>Gæsterne</t>
  </si>
  <si>
    <t>DK, NL</t>
  </si>
  <si>
    <t>Kur dingo Ana Frank?</t>
  </si>
  <si>
    <t>Where Is Anne Frank</t>
  </si>
  <si>
    <t>BE, LU, FR, NL</t>
  </si>
  <si>
    <t>Ratai, taurės ir La Manča</t>
  </si>
  <si>
    <t>In The Bottle</t>
  </si>
  <si>
    <t xml:space="preserve">Klonas </t>
  </si>
  <si>
    <t>Dual</t>
  </si>
  <si>
    <t>US, FI</t>
  </si>
  <si>
    <t>Tarp mirusiųjų</t>
  </si>
  <si>
    <t>Play Dead</t>
  </si>
  <si>
    <t xml:space="preserve">Prancūzijos kronikos iš Liberčio, Kanzaso vakaro saulės </t>
  </si>
  <si>
    <t>The French Dispatch of the Liberty, Kansas Evening Sun</t>
  </si>
  <si>
    <t>US, DE</t>
  </si>
  <si>
    <t>Arti</t>
  </si>
  <si>
    <t>Close</t>
  </si>
  <si>
    <t>BE, NL, FR</t>
  </si>
  <si>
    <t>Korsažas</t>
  </si>
  <si>
    <t>Corsage</t>
  </si>
  <si>
    <t>LU, DE, FR, AT</t>
  </si>
  <si>
    <t>Detektyvas Naitas</t>
  </si>
  <si>
    <t>Devil's Knight (Detective Knight: Rogue)</t>
  </si>
  <si>
    <t>Laukiniai vyrai</t>
  </si>
  <si>
    <t>Wild men</t>
  </si>
  <si>
    <t>Tvano nebus</t>
  </si>
  <si>
    <t>Baltas varnas</t>
  </si>
  <si>
    <t>White Raven</t>
  </si>
  <si>
    <t>Kol laukiau tavęs</t>
  </si>
  <si>
    <t>Good House</t>
  </si>
  <si>
    <t>Anetė</t>
  </si>
  <si>
    <t>Annette</t>
  </si>
  <si>
    <t>FR, DE, BE, JP, MX</t>
  </si>
  <si>
    <t>Likimo sujungti</t>
  </si>
  <si>
    <t>About Fate</t>
  </si>
  <si>
    <t xml:space="preserve">Ąžuolo širdis  </t>
  </si>
  <si>
    <t>Heart of Oak</t>
  </si>
  <si>
    <t>Meilės žaidimai</t>
  </si>
  <si>
    <t>Game Of Love</t>
  </si>
  <si>
    <t>Gauja</t>
  </si>
  <si>
    <t>Smecka</t>
  </si>
  <si>
    <t>CZ, SK, LV</t>
  </si>
  <si>
    <t>Apverstas bokštas</t>
  </si>
  <si>
    <t>Tagurpidi torn</t>
  </si>
  <si>
    <t>LV, EE</t>
  </si>
  <si>
    <t>2022.09.03</t>
  </si>
  <si>
    <t>Saulėlydis</t>
  </si>
  <si>
    <t>Sundown</t>
  </si>
  <si>
    <t>MX, FR, SE</t>
  </si>
  <si>
    <t xml:space="preserve">Lukas </t>
  </si>
  <si>
    <t>Luca</t>
  </si>
  <si>
    <t>Įsimylėję gyvenimą</t>
  </si>
  <si>
    <t>Une vie démente</t>
  </si>
  <si>
    <t>BE</t>
  </si>
  <si>
    <t>2022.07.15</t>
  </si>
  <si>
    <t xml:space="preserve">Neįtikėtina, bet tiesa  </t>
  </si>
  <si>
    <t>Incredible But True</t>
  </si>
  <si>
    <t>Švelnūs kariai</t>
  </si>
  <si>
    <t>Post Mortem</t>
  </si>
  <si>
    <t>HU</t>
  </si>
  <si>
    <t>Ką matome žiūrėdami į dangų</t>
  </si>
  <si>
    <t>Ras vkhedavt, rodesac cas vukurebt?</t>
  </si>
  <si>
    <t>GE, DE</t>
  </si>
  <si>
    <t>Esminis instinktas (1992)</t>
  </si>
  <si>
    <t>Basic Instinct (1992)</t>
  </si>
  <si>
    <t>UK, FR, US</t>
  </si>
  <si>
    <t xml:space="preserve">Peteris fon Kantas  </t>
  </si>
  <si>
    <t>Peter von Kant</t>
  </si>
  <si>
    <t>Vienišiausias vaikinas žemėje</t>
  </si>
  <si>
    <t>The Loneliest Boy in the World</t>
  </si>
  <si>
    <t>Trys šeimos</t>
  </si>
  <si>
    <t>Tre piani</t>
  </si>
  <si>
    <t>Didžioji laisvė</t>
  </si>
  <si>
    <t>Great freedom</t>
  </si>
  <si>
    <t>Įvykis</t>
  </si>
  <si>
    <t>L'événement</t>
  </si>
  <si>
    <t>Margarita - Šiaurės karalienė</t>
  </si>
  <si>
    <t>Margrete – Queen of the North</t>
  </si>
  <si>
    <t>DK, NO, SE, PL, CZ</t>
  </si>
  <si>
    <t>Tas naujas pasaulis</t>
  </si>
  <si>
    <t>La croisade</t>
  </si>
  <si>
    <t>Anapus laiko ir šviesos</t>
  </si>
  <si>
    <t>Broom Films</t>
  </si>
  <si>
    <t xml:space="preserve">Prakeikta žemė </t>
  </si>
  <si>
    <t>Vanskabte land</t>
  </si>
  <si>
    <t xml:space="preserve">DK,IS, FR, SE </t>
  </si>
  <si>
    <t xml:space="preserve">Rojaus miestas </t>
  </si>
  <si>
    <t>Paradise City</t>
  </si>
  <si>
    <t>Kriu</t>
  </si>
  <si>
    <t>Knor</t>
  </si>
  <si>
    <t>NL, BE</t>
  </si>
  <si>
    <t>Urvas</t>
  </si>
  <si>
    <t>Il buco</t>
  </si>
  <si>
    <t>IT, FR, DE</t>
  </si>
  <si>
    <t>Alkio skonis</t>
  </si>
  <si>
    <t>A Taste of Hunger</t>
  </si>
  <si>
    <t>Murena</t>
  </si>
  <si>
    <t>Murina</t>
  </si>
  <si>
    <t>HR</t>
  </si>
  <si>
    <t xml:space="preserve">Partneriai  </t>
  </si>
  <si>
    <t xml:space="preserve"> Bros</t>
  </si>
  <si>
    <t>Visos mūsų baimės</t>
  </si>
  <si>
    <t>Wszystkie nasze strachy</t>
  </si>
  <si>
    <t>2022.06.07</t>
  </si>
  <si>
    <t>Kovotoja</t>
  </si>
  <si>
    <t>Vechtmeisje</t>
  </si>
  <si>
    <t>NL</t>
  </si>
  <si>
    <t>Herojus</t>
  </si>
  <si>
    <t>Ghahreman</t>
  </si>
  <si>
    <t>IR, FR</t>
  </si>
  <si>
    <t>Eifelis</t>
  </si>
  <si>
    <t>Eiffel</t>
  </si>
  <si>
    <t>Mano mama gorila</t>
  </si>
  <si>
    <t>Apstjärnan</t>
  </si>
  <si>
    <t>SE, DK, FI</t>
  </si>
  <si>
    <t>Siuzana Andler</t>
  </si>
  <si>
    <t>Suzanna Andler</t>
  </si>
  <si>
    <t>Tarp dviejų pasaulių</t>
  </si>
  <si>
    <t>Between Two Words</t>
  </si>
  <si>
    <t>Nepamiršk kvėpuoti</t>
  </si>
  <si>
    <t>Ne pozabi dihati</t>
  </si>
  <si>
    <t>SI</t>
  </si>
  <si>
    <t>2020.06.10</t>
  </si>
  <si>
    <t>Fantastiniai gyvūnai ir kur juos rasti</t>
  </si>
  <si>
    <t>Fantastic Beasts: And Where To Find Them</t>
  </si>
  <si>
    <t>2016.11.18</t>
  </si>
  <si>
    <t>Fantastiniai gyvūnai:Grindelvaldo piktadartystės</t>
  </si>
  <si>
    <t>Fantastic Beasts: Crimes of Grindelwald</t>
  </si>
  <si>
    <t>2018.11.16</t>
  </si>
  <si>
    <t>Bintė</t>
  </si>
  <si>
    <t>Binti</t>
  </si>
  <si>
    <t>Meilė. seksas ir pandemija</t>
  </si>
  <si>
    <t>Love. Sex and Pandemic</t>
  </si>
  <si>
    <t>Aš niekada neverkiu</t>
  </si>
  <si>
    <t>Jak Najdalej Stad</t>
  </si>
  <si>
    <t>PL, IE</t>
  </si>
  <si>
    <t>Jos vardas Prancūzija</t>
  </si>
  <si>
    <t>France</t>
  </si>
  <si>
    <t>FR, DE, IT, BE</t>
  </si>
  <si>
    <t>Nenormali</t>
  </si>
  <si>
    <t>Psychobitch</t>
  </si>
  <si>
    <t>Meilužiai</t>
  </si>
  <si>
    <t>Lovers</t>
  </si>
  <si>
    <t>Tamsta Varlius</t>
  </si>
  <si>
    <t>Meester Kikker</t>
  </si>
  <si>
    <t>Į mėnulį</t>
  </si>
  <si>
    <t>Moonbound</t>
  </si>
  <si>
    <t>Ties virimo riba</t>
  </si>
  <si>
    <t>Boiling Point</t>
  </si>
  <si>
    <t>Bėgikė</t>
  </si>
  <si>
    <t>Krikštatėvis (Trilogijos maratonas)</t>
  </si>
  <si>
    <t>The Godfather (Trilogy Marathon)</t>
  </si>
  <si>
    <t>2022.03.13</t>
  </si>
  <si>
    <t xml:space="preserve">Tokia ta vasara </t>
  </si>
  <si>
    <t>Un été comme ça</t>
  </si>
  <si>
    <t>CA</t>
  </si>
  <si>
    <t>Charlotte apie Jane</t>
  </si>
  <si>
    <t>Jane par Charlotte</t>
  </si>
  <si>
    <t>Nepaprasta vasara su Tesa</t>
  </si>
  <si>
    <t>Mijn bijzonder rare week met Tess</t>
  </si>
  <si>
    <t>NL, DE</t>
  </si>
  <si>
    <t>Kosminis vaikis</t>
  </si>
  <si>
    <t>Space boy</t>
  </si>
  <si>
    <t>2021.09.01</t>
  </si>
  <si>
    <t>Pilė</t>
  </si>
  <si>
    <t>Les aventures de pil (Pil's Adventures)</t>
  </si>
  <si>
    <t>Magiška dėžutė</t>
  </si>
  <si>
    <t>Den magiske juleæske</t>
  </si>
  <si>
    <t>SE, DK</t>
  </si>
  <si>
    <t>2017.12.21</t>
  </si>
  <si>
    <t>Aplink pasaulį per 80 dienų</t>
  </si>
  <si>
    <t>Around The World in 80 days</t>
  </si>
  <si>
    <t>Jokūbas, Mimi ir kalbantys šunys</t>
  </si>
  <si>
    <t>Jekabs, Mimmi un runajosie suni</t>
  </si>
  <si>
    <t>LV, PL</t>
  </si>
  <si>
    <t>Melagis</t>
  </si>
  <si>
    <t>Menteur</t>
  </si>
  <si>
    <t>Gražus sūnus</t>
  </si>
  <si>
    <t>Beautiful Boy</t>
  </si>
  <si>
    <t xml:space="preserve">Mano senelis - Kalėdų Senelis </t>
  </si>
  <si>
    <t>Miy Didusʹ - Did Moroz</t>
  </si>
  <si>
    <t>Drakonas ir strazdanotoji gražuolė</t>
  </si>
  <si>
    <t>Ryû to sobakasu no hime</t>
  </si>
  <si>
    <t>Žaidimų aikštelė</t>
  </si>
  <si>
    <t>Un monde</t>
  </si>
  <si>
    <t>2022.05.26</t>
  </si>
  <si>
    <t>Alkarasas</t>
  </si>
  <si>
    <t>Alcarràs</t>
  </si>
  <si>
    <t>ES, IT</t>
  </si>
  <si>
    <t xml:space="preserve">Medkirčio istorija  </t>
  </si>
  <si>
    <t>Metsurin Tarina</t>
  </si>
  <si>
    <t>FI, NL, DK, DE</t>
  </si>
  <si>
    <t>Menki juokai</t>
  </si>
  <si>
    <t>Ingenting Å Le Av</t>
  </si>
  <si>
    <t>NO, LT</t>
  </si>
  <si>
    <t>Ahil</t>
  </si>
  <si>
    <t>Mažytė mama</t>
  </si>
  <si>
    <t>Petite maman</t>
  </si>
  <si>
    <t>Svajoklis Budis 2</t>
  </si>
  <si>
    <t>Rock Dog 2</t>
  </si>
  <si>
    <t>Sugrįžę iš Niujorko</t>
  </si>
  <si>
    <t>2022.11.15</t>
  </si>
  <si>
    <t>Pirmoji karvė</t>
  </si>
  <si>
    <t>First Cow</t>
  </si>
  <si>
    <t>Falkonai</t>
  </si>
  <si>
    <t>Víti í Vestmannaeyjum</t>
  </si>
  <si>
    <t>IS</t>
  </si>
  <si>
    <t>Vidurnaktis Paryžiuje</t>
  </si>
  <si>
    <t>Midnight in Paris</t>
  </si>
  <si>
    <t>2011.09.09</t>
  </si>
  <si>
    <t xml:space="preserve">Mergina ir voras </t>
  </si>
  <si>
    <t>Das Mädchen und die Spinne</t>
  </si>
  <si>
    <t>CH</t>
  </si>
  <si>
    <t>Apgaulė</t>
  </si>
  <si>
    <t>Tromperie</t>
  </si>
  <si>
    <t>Išgyvena tik mylintys</t>
  </si>
  <si>
    <t>Only Lovers Left Alive</t>
  </si>
  <si>
    <t>US, DE, FR</t>
  </si>
  <si>
    <t>2013.11.07</t>
  </si>
  <si>
    <t>žeme, stop</t>
  </si>
  <si>
    <t>stop-zemlia</t>
  </si>
  <si>
    <t xml:space="preserve">Roka keičia pasaulį </t>
  </si>
  <si>
    <t>Rocca verändert die welt</t>
  </si>
  <si>
    <t>2020.10.08</t>
  </si>
  <si>
    <t>Vieną gražų rytą</t>
  </si>
  <si>
    <t>Un beau matin</t>
  </si>
  <si>
    <t>FR, UK, DE</t>
  </si>
  <si>
    <t>Tiktai žvėrys</t>
  </si>
  <si>
    <t>Seules les bêtes</t>
  </si>
  <si>
    <t>Kaimynai</t>
  </si>
  <si>
    <t>Sentimental</t>
  </si>
  <si>
    <t>Memoria</t>
  </si>
  <si>
    <t>CO, TH, UK, MX, FR</t>
  </si>
  <si>
    <t>Muminuko nuotykiai</t>
  </si>
  <si>
    <t>The Exploits of Moominpappa</t>
  </si>
  <si>
    <t>FI, PL</t>
  </si>
  <si>
    <t>Padūkėlė Turu</t>
  </si>
  <si>
    <t>Turu the Wacky Hen</t>
  </si>
  <si>
    <t xml:space="preserve">ES, AR </t>
  </si>
  <si>
    <t>Mano žmonos istorija</t>
  </si>
  <si>
    <t>A Feleségem Története.</t>
  </si>
  <si>
    <t>HU, DE, FR, IT</t>
  </si>
  <si>
    <t xml:space="preserve">Sen Loranas. Stilius - tai aš </t>
  </si>
  <si>
    <t>Saint Lorant</t>
  </si>
  <si>
    <t>2014.11.14</t>
  </si>
  <si>
    <t>Mirtis palauks</t>
  </si>
  <si>
    <t>No Time To Die</t>
  </si>
  <si>
    <t>Avelė</t>
  </si>
  <si>
    <t>Dýrið</t>
  </si>
  <si>
    <t>IS, PL, SE</t>
  </si>
  <si>
    <t>2022.05.11</t>
  </si>
  <si>
    <t>Neramieji</t>
  </si>
  <si>
    <t>Les intranquilles</t>
  </si>
  <si>
    <t>BE, LU, FR</t>
  </si>
  <si>
    <t>Aš esu Greta</t>
  </si>
  <si>
    <t>I Am Greta</t>
  </si>
  <si>
    <t>Atsargiai, ragana</t>
  </si>
  <si>
    <t>Zlogonje</t>
  </si>
  <si>
    <t>MK</t>
  </si>
  <si>
    <t>Kaip „Titanikas“ mane išgelbėjo</t>
  </si>
  <si>
    <t>How the Titanic Became My Lifeboat</t>
  </si>
  <si>
    <t>Viskas praėjo gerai</t>
  </si>
  <si>
    <t>Tout s'est bien passé</t>
  </si>
  <si>
    <t xml:space="preserve">Ypatingieji </t>
  </si>
  <si>
    <t>The Specials</t>
  </si>
  <si>
    <t>Meilė yra arti</t>
  </si>
  <si>
    <t>Miłość jest Blisko</t>
  </si>
  <si>
    <t>Ateik pas mane</t>
  </si>
  <si>
    <t>Viens je t'emmène</t>
  </si>
  <si>
    <t>Bergmano sala</t>
  </si>
  <si>
    <t>Bergman Island</t>
  </si>
  <si>
    <t>BE, FR, SE, DE</t>
  </si>
  <si>
    <t>2022.02.14</t>
  </si>
  <si>
    <t xml:space="preserve">Suteik man sparnus </t>
  </si>
  <si>
    <t>Donne moi des Ailes</t>
  </si>
  <si>
    <t>Pavasaris ateis</t>
  </si>
  <si>
    <t>Moja Vesna</t>
  </si>
  <si>
    <t>SI, AU</t>
  </si>
  <si>
    <t>2022.09.01</t>
  </si>
  <si>
    <t>Oranžinė bažnyčia</t>
  </si>
  <si>
    <t>Videometra</t>
  </si>
  <si>
    <t>Omerta 6/12</t>
  </si>
  <si>
    <t>Karo žaidimai</t>
  </si>
  <si>
    <t>Krig</t>
  </si>
  <si>
    <t>SE, DE</t>
  </si>
  <si>
    <t>Tamsos riteris</t>
  </si>
  <si>
    <t>Dark Knight</t>
  </si>
  <si>
    <t>Tamsos riterio sugrįžimas</t>
  </si>
  <si>
    <t>Dark Knight Rise</t>
  </si>
  <si>
    <t>Betmenas: pradžia</t>
  </si>
  <si>
    <t>Batman Begins</t>
  </si>
  <si>
    <t>2005.06.17</t>
  </si>
  <si>
    <t xml:space="preserve">Klajoklių žemė </t>
  </si>
  <si>
    <t>Nomadland</t>
  </si>
  <si>
    <t>Triušis Piteris2: Pabėgimas</t>
  </si>
  <si>
    <t>Peter Rabbit 2</t>
  </si>
  <si>
    <t>US, AU</t>
  </si>
  <si>
    <t>Kopa</t>
  </si>
  <si>
    <t xml:space="preserve">Dune </t>
  </si>
  <si>
    <t>Įsimylėjusi Figaro</t>
  </si>
  <si>
    <t>Falling for Figaro</t>
  </si>
  <si>
    <t>Arčiau debesų</t>
  </si>
  <si>
    <t>Cloudboy</t>
  </si>
  <si>
    <t>BG/SE/NL/NO</t>
  </si>
  <si>
    <t xml:space="preserve">Naujasis žaisliukas  </t>
  </si>
  <si>
    <t>Le nouveau jouet</t>
  </si>
  <si>
    <t>2022.12.23</t>
  </si>
  <si>
    <t>Baigta!</t>
  </si>
  <si>
    <t>Coupez!</t>
  </si>
  <si>
    <t>O tada mes šokome</t>
  </si>
  <si>
    <t>And Then We Danced</t>
  </si>
  <si>
    <t>SE, GE, FR</t>
  </si>
  <si>
    <t>Nesijaudink, jis toli nenueis</t>
  </si>
  <si>
    <t>Don't Worry, He Won't Get Far on Foot</t>
  </si>
  <si>
    <t>US, FR</t>
  </si>
  <si>
    <t>Dorianos B. pasirinkimas</t>
  </si>
  <si>
    <t>The best of Dorien B</t>
  </si>
  <si>
    <t>2020.06.25</t>
  </si>
  <si>
    <t>Mažoji Klara</t>
  </si>
  <si>
    <t>Kutoppen</t>
  </si>
  <si>
    <t>Vestsaido istorija</t>
  </si>
  <si>
    <t>West Side Story</t>
  </si>
  <si>
    <t>Keliaujantys paukščiai</t>
  </si>
  <si>
    <t>Les oiseaux de passage</t>
  </si>
  <si>
    <t>BE/FR</t>
  </si>
  <si>
    <t>Meilės slėpynės</t>
  </si>
  <si>
    <t>Amur Senza Fin</t>
  </si>
  <si>
    <t>Vyriškumo pamokos</t>
  </si>
  <si>
    <t>Un vrai bonhomme</t>
  </si>
  <si>
    <t>2022.04.07</t>
  </si>
  <si>
    <t>Kovotojas</t>
  </si>
  <si>
    <t>Strijder</t>
  </si>
  <si>
    <t>2022.11.29</t>
  </si>
  <si>
    <t xml:space="preserve">Paralelinės mamos </t>
  </si>
  <si>
    <t>Parallel Mothers</t>
  </si>
  <si>
    <t>Likimas ir fantazijos</t>
  </si>
  <si>
    <t>Guzen to Sozo</t>
  </si>
  <si>
    <t>Operacija "O2"</t>
  </si>
  <si>
    <t>LT, EE, FI, LV</t>
  </si>
  <si>
    <t>Theatrical Film Distribution / IN SCRIPT</t>
  </si>
  <si>
    <t>Mano nuostabioji Vanda</t>
  </si>
  <si>
    <t>Wanda, mein Wunder</t>
  </si>
  <si>
    <t xml:space="preserve">Nematomas žmogus </t>
  </si>
  <si>
    <t>The Invisible Man</t>
  </si>
  <si>
    <t xml:space="preserve">Pradink  </t>
  </si>
  <si>
    <t>Get Out</t>
  </si>
  <si>
    <t xml:space="preserve">Skilimas </t>
  </si>
  <si>
    <t>Split</t>
  </si>
  <si>
    <t>2017.01.20</t>
  </si>
  <si>
    <t>Titane</t>
  </si>
  <si>
    <t>Fabianas</t>
  </si>
  <si>
    <t>Fabian oder Der Gang vor die Hunde</t>
  </si>
  <si>
    <t>Tarpininkas</t>
  </si>
  <si>
    <t>The Middle Man</t>
  </si>
  <si>
    <t>DK, CA, NO, DE</t>
  </si>
  <si>
    <t>Trys</t>
  </si>
  <si>
    <t>Tres</t>
  </si>
  <si>
    <t>ES, LT, FR</t>
  </si>
  <si>
    <t>Viskas bus kitaip</t>
  </si>
  <si>
    <t>Everything Will Change</t>
  </si>
  <si>
    <t>DE, NL</t>
  </si>
  <si>
    <t>Paskutiniai ir pirmieji žmonės</t>
  </si>
  <si>
    <t>Last and First Men</t>
  </si>
  <si>
    <t>Nedvejok</t>
  </si>
  <si>
    <t>Do Not Hesitate</t>
  </si>
  <si>
    <t>Štai ir mes</t>
  </si>
  <si>
    <t>Hine Anachnu</t>
  </si>
  <si>
    <t>IT, IL</t>
  </si>
  <si>
    <t>Mažosios Klaros Kalėdos</t>
  </si>
  <si>
    <t>Jul pa kuttopen</t>
  </si>
  <si>
    <t>Kalėdos džiunglėse</t>
  </si>
  <si>
    <t>Christmas in the Jungle</t>
  </si>
  <si>
    <t>LV</t>
  </si>
  <si>
    <t>Dylere</t>
  </si>
  <si>
    <t>La Dorrone</t>
  </si>
  <si>
    <t>Riba</t>
  </si>
  <si>
    <t>Border</t>
  </si>
  <si>
    <t>(Ne)Tobulas vyras</t>
  </si>
  <si>
    <t>I'm Your Man</t>
  </si>
  <si>
    <t>Mūsų namai</t>
  </si>
  <si>
    <t>Where We Belong</t>
  </si>
  <si>
    <t xml:space="preserve">Sinefilija </t>
  </si>
  <si>
    <t>Beibis Nindzė</t>
  </si>
  <si>
    <t>Ninjababy</t>
  </si>
  <si>
    <t>Gyvenimo kaina</t>
  </si>
  <si>
    <t>Otar's Death</t>
  </si>
  <si>
    <t>GE, DE, LT</t>
  </si>
  <si>
    <t>Nepalikti žymių</t>
  </si>
  <si>
    <t>Żeby Nie Było Śladów</t>
  </si>
  <si>
    <t>FR, PL, CZ</t>
  </si>
  <si>
    <t>2022.05.12</t>
  </si>
  <si>
    <t>Vagiliautojai</t>
  </si>
  <si>
    <t>Shoplifters</t>
  </si>
  <si>
    <t>Garsioji meškinų invazija į Siciliją</t>
  </si>
  <si>
    <t>La Fameuse Invasion des ours en Sicile</t>
  </si>
  <si>
    <t>Vaiduoklių žemė</t>
  </si>
  <si>
    <t>Incident In A Ghost Land</t>
  </si>
  <si>
    <t>CA, FR</t>
  </si>
  <si>
    <t>Teisingumo riteriai</t>
  </si>
  <si>
    <t>Retfærdighedens ryttere</t>
  </si>
  <si>
    <t xml:space="preserve">SE, DK, FI </t>
  </si>
  <si>
    <t>Kristaus kūnas</t>
  </si>
  <si>
    <t>Corpus Christi</t>
  </si>
  <si>
    <t xml:space="preserve">Paskutinė dvikova </t>
  </si>
  <si>
    <t>The Last Duel</t>
  </si>
  <si>
    <t>Klubas Studio 54</t>
  </si>
  <si>
    <t>Studio 54</t>
  </si>
  <si>
    <t xml:space="preserve"> Greta Garbo</t>
  </si>
  <si>
    <t>Liepsnojančios moters portretas</t>
  </si>
  <si>
    <t>Portrait De La Jeune Fille En Feu</t>
  </si>
  <si>
    <t>Kalėdos Islandijoje</t>
  </si>
  <si>
    <t>Bergmál</t>
  </si>
  <si>
    <t>Liberté</t>
  </si>
  <si>
    <t>FR, ES, PT</t>
  </si>
  <si>
    <t>Žavusis žudikas Tedas Bandis</t>
  </si>
  <si>
    <t>Extremely Wicked, Shockingly Evil, and Vile</t>
  </si>
  <si>
    <t>Meilės reikalai</t>
  </si>
  <si>
    <t>Les choses qu'on dit, les choses qu'on fait</t>
  </si>
  <si>
    <t>Pradžia</t>
  </si>
  <si>
    <t>Beginning</t>
  </si>
  <si>
    <t>GE, FR</t>
  </si>
  <si>
    <t>Nematomas karas</t>
  </si>
  <si>
    <t>Niewidzialna wojna</t>
  </si>
  <si>
    <t>Tarp pilkų debesų</t>
  </si>
  <si>
    <t>Maisto dievaitės</t>
  </si>
  <si>
    <t>A la recherche des Femmes Chefs</t>
  </si>
  <si>
    <t>FR, UK</t>
  </si>
  <si>
    <t>2018.03.15</t>
  </si>
  <si>
    <t>Maria Callas: savais žodžiais</t>
  </si>
  <si>
    <t>Maria by Callas</t>
  </si>
  <si>
    <t>Nyndorfo karalienė</t>
  </si>
  <si>
    <t>Königin von Niendorf</t>
  </si>
  <si>
    <t>Like virusas</t>
  </si>
  <si>
    <t>Pew Pew Pew</t>
  </si>
  <si>
    <t>Lux Aeterna</t>
  </si>
  <si>
    <t>2021.10.05</t>
  </si>
  <si>
    <t>Kur bežiūrėčiau - miško tankmė</t>
  </si>
  <si>
    <t>Rengeteg – mindenhol látlak</t>
  </si>
  <si>
    <t>Raudonasis vėžlys</t>
  </si>
  <si>
    <t>The Red Turtle</t>
  </si>
  <si>
    <t>FR, BE, JP</t>
  </si>
  <si>
    <t>Tarp upių</t>
  </si>
  <si>
    <t>Întregalde</t>
  </si>
  <si>
    <t>RO</t>
  </si>
  <si>
    <t>Kas buvome mes</t>
  </si>
  <si>
    <t>Wer wir waren</t>
  </si>
  <si>
    <t>Evoliucija</t>
  </si>
  <si>
    <t>Evolution</t>
  </si>
  <si>
    <t>DE, HU</t>
  </si>
  <si>
    <t>Mano mielas monstras</t>
  </si>
  <si>
    <t>My Sweet Monster</t>
  </si>
  <si>
    <t>Quo vadis, Aida?</t>
  </si>
  <si>
    <t xml:space="preserve">BA, AT, RO, NL, DE, PL, FR </t>
  </si>
  <si>
    <t>Mokytojas Bachmannas ir jo klasė</t>
  </si>
  <si>
    <t>Herr Bachmann und seine Klasse</t>
  </si>
  <si>
    <t>Metai prieš karą</t>
  </si>
  <si>
    <t>Gads pirms kara</t>
  </si>
  <si>
    <t>LV, CZ, LT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</si>
  <si>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</si>
  <si>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</si>
  <si>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</si>
  <si>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</si>
  <si>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</si>
  <si>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</si>
  <si>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</si>
  <si>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</si>
  <si>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</si>
  <si>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</si>
  <si>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</si>
  <si>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</si>
  <si>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TOTAL</t>
  </si>
  <si>
    <t>Pakalikai 2 (Minions: The Rise of Gru)</t>
  </si>
  <si>
    <t>Įsikūnijimas. Vandens kelias (Avatar: The Way of Water)</t>
  </si>
  <si>
    <t>Piktųjų karta (Piktųjų karta)</t>
  </si>
  <si>
    <t>Ten, kur gieda vėžiai (Where the Crawdads Sing)</t>
  </si>
  <si>
    <t>Ko nežino vyrai (Ko nežino vyrai)</t>
  </si>
  <si>
    <t>Daktaras Streindžas beprotybės multivisatoje  (Doctor Strange in the Multiverse of Madness)</t>
  </si>
  <si>
    <t>Ežiukas Sonic 2  (Sonic The Hedgehog 2)</t>
  </si>
  <si>
    <t>Toras. Meilė ir griaustinis (Thor: Love and Thunder)</t>
  </si>
  <si>
    <t>Betmenas (The Batman)</t>
  </si>
  <si>
    <t>Asas Maverikas (Top Gun Maverick)</t>
  </si>
  <si>
    <t>DC Superaugintinių lyga (DC League of Super-Pets )</t>
  </si>
  <si>
    <t>Fantastiniai gyvūnai: Dumbldoro paslaptys (Fantastic Beasts: The Secrets of Dumbledore)</t>
  </si>
  <si>
    <t>Kartą kaime (Kartą kaime)</t>
  </si>
  <si>
    <t>Batuotas katinas Pūkis: paskutinis noras   (Puss in Boots: The Last Wish)</t>
  </si>
  <si>
    <t>Žmogus voras: nėra kelio atgal (Spiderman No Way Home)</t>
  </si>
  <si>
    <t>Raudonoji panda (Turning Red)</t>
  </si>
  <si>
    <t>Juodoji pantera. Wakanda amžiams  (Black Panther: Wakanda Forever)</t>
  </si>
  <si>
    <t>Elvis (Elvis)</t>
  </si>
  <si>
    <t>Neatrastas (Uncharted)</t>
  </si>
  <si>
    <t>Šypsena  (Smile)</t>
  </si>
  <si>
    <t>Juodasis Adamas (Black Adam)</t>
  </si>
  <si>
    <t>Blogiukai (Bad Guys)</t>
  </si>
  <si>
    <t>Pasiutusios letenos. Henko legenda (Paws of fury)</t>
  </si>
  <si>
    <t>Skyrybos (Skyrybos)</t>
  </si>
  <si>
    <t>Jūros periodo pasaulis. Viešpatavimas (Jurassic World: Dominion)</t>
  </si>
  <si>
    <t>Drugelio Širdis (Drugelio Širdis)</t>
  </si>
  <si>
    <t>Prarastas miestas (The Lost City)</t>
  </si>
  <si>
    <t>Liūdesio trikampis (The Triangle of Sadness)</t>
  </si>
  <si>
    <t>Lilas, Lilas, Krokodilas  (Lyle Lyle Crocodile)</t>
  </si>
  <si>
    <t>Kulkų ekspresas (Bullet Train)</t>
  </si>
  <si>
    <t>Vesper  (Vesper )</t>
  </si>
  <si>
    <t>Nesijaudink, brangioji (Don't Worry Darling)</t>
  </si>
  <si>
    <t>Moonfall: Mėnulio kritimas (Moonfall)</t>
  </si>
  <si>
    <t>Kernagis  (Kernagis )</t>
  </si>
  <si>
    <t>Keistas pasaulis (Strange World)</t>
  </si>
  <si>
    <t>ReEmigrantai (ReEmigrantai)</t>
  </si>
  <si>
    <t>Bilietas į rojų  (Ticket To Paradise)</t>
  </si>
  <si>
    <t>Eskortės  (Girls To Buy)</t>
  </si>
  <si>
    <t>Fėja išdykėlė (My Fairy Troublemaker)</t>
  </si>
  <si>
    <t>Atsitiktinis jaunikis (Marry Me)</t>
  </si>
  <si>
    <t>Rūpintojėlis (Rūpintojėlis)</t>
  </si>
  <si>
    <t>Įsikūnijimas (kartojimas) (Avatar (Re-release))</t>
  </si>
  <si>
    <t>Liepsnojanti širdis (Fireheart)</t>
  </si>
  <si>
    <t>Našlaitė: Pirmoji auka (Orphan First Kill)</t>
  </si>
  <si>
    <t>Morbijus (Morbius)</t>
  </si>
  <si>
    <t>Meniu (Menu)</t>
  </si>
  <si>
    <t>Mirtis ant Nilo (Death On The Nile)</t>
  </si>
  <si>
    <t>Aš noriu šokti. Whitney Houston filmas (I wanna dance with somebody)</t>
  </si>
  <si>
    <t>Juodas telefonas  (The Black Phone)</t>
  </si>
  <si>
    <t>AFTER. Kai tapome laimingi (After Ever Happy)</t>
  </si>
  <si>
    <t>Tigro kelionė Himalajuose (Tigers Nest)</t>
  </si>
  <si>
    <t>Šviesmetis (Lightyear)</t>
  </si>
  <si>
    <t>Marmadukas (Marmaduke)</t>
  </si>
  <si>
    <t>Klyksmas 5 (Scream 5)</t>
  </si>
  <si>
    <t>Vikingas (The Northman)</t>
  </si>
  <si>
    <t>Košmarų skersgatvis (Nightmare Alley)</t>
  </si>
  <si>
    <t>Viškis piškis ir tamsos žiurkėnas (Chickenhare and The Hamster of Darkness)</t>
  </si>
  <si>
    <t>Velnio šviesa  (Devil's Light )</t>
  </si>
  <si>
    <t>AINBO (AINBO: Spirit of the Amazon)</t>
  </si>
  <si>
    <t>Mr. Landsbergis. Sugriauti blogio imperiją (Mr. Landsbergis. Sugriauti blogio imperiją)</t>
  </si>
  <si>
    <t>Savas, svetimas, mylimas (Savas, svetimas, mylimas)</t>
  </si>
  <si>
    <t>Šuo (Dog)</t>
  </si>
  <si>
    <t>Monstrų šeimynėlė 2 (Happy Family 2)</t>
  </si>
  <si>
    <t>Bunkerio žaidimas  (The Bunker game)</t>
  </si>
  <si>
    <t>Trys riešutėliai pelenei  (Three Wishes for Cinderella)</t>
  </si>
  <si>
    <t>Lobis (Lobis)</t>
  </si>
  <si>
    <t>Ne (Nope)</t>
  </si>
  <si>
    <t>Kraujo kvietimas (Invitation)</t>
  </si>
  <si>
    <t>Mėlyna kaip apelsinas žemė (The Earth is Blue as an Orange)</t>
  </si>
  <si>
    <t>Kambarys 203 (Room 203)</t>
  </si>
  <si>
    <t>Rusiški svingeriai  (Swingers)</t>
  </si>
  <si>
    <t>Bitė Maja. Auksinis kiaušinis (Maya the Bee 3: The Golden Orb)</t>
  </si>
  <si>
    <t>Trys tūkstančiai metų troškimų  (Three Thousand Years of Longing)</t>
  </si>
  <si>
    <t>Meškio Tedžio Kalėdos  (Teddy’s Christmas)</t>
  </si>
  <si>
    <t>Ups! Nuotykiai tęsiasi (Ooops! The adventure continues)</t>
  </si>
  <si>
    <t>Blogiausias žmogus pasaulyje (Verdens verste menneske)</t>
  </si>
  <si>
    <t>Koatis - džiunglių drąsuolis (Koati)</t>
  </si>
  <si>
    <t>Mano vilkas (Mystere)</t>
  </si>
  <si>
    <t>Amsterdamas (Amsterdam)</t>
  </si>
  <si>
    <t>Piligrimai (Piligrimai)</t>
  </si>
  <si>
    <t>Kaip patenkinti moterį (How To Please A Woman)</t>
  </si>
  <si>
    <t>Helovinas baigiasi (Halloween Ends)</t>
  </si>
  <si>
    <t>Dragon Ball Super: Super Hero (Dragon Ball Super: Super Hero)</t>
  </si>
  <si>
    <t>Kosminis šuo ir turbo katinas  (Star Dog and Turbo Cat)</t>
  </si>
  <si>
    <t>Drąsiau drąsiau (C'mon C'mon)</t>
  </si>
  <si>
    <t>Guliveris grįžta (Gulliver Returns)</t>
  </si>
  <si>
    <t>Nepakeliamas milžiniško talento svoris (Unbearable Weight of  Massive Talent)</t>
  </si>
  <si>
    <t>Spencer (Spencer)</t>
  </si>
  <si>
    <t>Miauricijus Puikusis  (Amazing Maurice)</t>
  </si>
  <si>
    <t>Williams metodas (King Richard)</t>
  </si>
  <si>
    <t>Prakeiktoji  (The Harbinger)</t>
  </si>
  <si>
    <t>Mija ir aš: Sentopijos didvyrė   (Mia and Me: The Hero of Centopia)</t>
  </si>
  <si>
    <t>Šiukšliai. Stebuklingos piramidės legenda  (Trash)</t>
  </si>
  <si>
    <t>Viskas iškart ir visur (Everything Everywhere All at Once)</t>
  </si>
  <si>
    <t>Užburta arka  (Magic Arch)</t>
  </si>
  <si>
    <t>Ogliai (The Ogglies)</t>
  </si>
  <si>
    <t>Ruonių komanda (Seal Team)</t>
  </si>
  <si>
    <t>Gerasis bosas (El Buen Patrón)</t>
  </si>
  <si>
    <t>Svaiginantis aukštis  (Fall)</t>
  </si>
  <si>
    <t>Greitoji pagalba (Ambulance)</t>
  </si>
  <si>
    <t>Negailestinga naktis   (Violent Night)</t>
  </si>
  <si>
    <t>Fantazijos tik suaugusiems (Fantasies)</t>
  </si>
  <si>
    <t>Pūga prie Mėmelio. Klaipėdos atvadavimo saga (Pūga prie Mėmelio. Klaipėdos atvadavimo saga)</t>
  </si>
  <si>
    <t>Sparno broliai (Devotion)</t>
  </si>
  <si>
    <t>Malonumų namai  (La Maison)</t>
  </si>
  <si>
    <t>Dauntono Abatija 2: nauja era (Downton Abbey: A New Era)</t>
  </si>
  <si>
    <t>Mano mažasis karalius (King)</t>
  </si>
  <si>
    <t>Ponia Haris vyksta į Paryžių  (Mrs Harris Goes to Paris)</t>
  </si>
  <si>
    <t>Operacija "Mincemeat" (Operation Mincemeat)</t>
  </si>
  <si>
    <t>BABAUŽIUKAI. Septynios fantastiškos istorijos (BABAUŽIUKAI. Septynios fantastiškos istorijos)</t>
  </si>
  <si>
    <t>Jackass amžinai (Jackass Forever)</t>
  </si>
  <si>
    <t>Nepaklusnusis  (Непослушник)</t>
  </si>
  <si>
    <t>Misija "Meškučiai" (Teddy Boom)</t>
  </si>
  <si>
    <t>Blefuotojas   (Poker Face)</t>
  </si>
  <si>
    <t>Vyrai  (Men)</t>
  </si>
  <si>
    <t>Agentės 355 (The 355)</t>
  </si>
  <si>
    <t>Žvėris (Beast)</t>
  </si>
  <si>
    <t>Languotas Nindzė: misija Tailande (Checkered Ninja 2)</t>
  </si>
  <si>
    <t>Kaulai ir visa kita  (Bones and All)</t>
  </si>
  <si>
    <t>Aš esu Zlatanas (Jag är Zlatan)</t>
  </si>
  <si>
    <t>Dainos lapei (Dainos lapei)</t>
  </si>
  <si>
    <t>Menas žudyti   (Mindcage)</t>
  </si>
  <si>
    <t>Išgyvenęs (The Survivor)</t>
  </si>
  <si>
    <t>Samdomas karys (Violence of Action (Contractor))</t>
  </si>
  <si>
    <t>Knygynas Paryžiuje (A Bookshop in Paris)</t>
  </si>
  <si>
    <t>Saldymedžio pica (Licorice Pizza)</t>
  </si>
  <si>
    <t>Tyli naktis (Silent night)</t>
  </si>
  <si>
    <t>Šešėlių žaidimas (Blacklight)</t>
  </si>
  <si>
    <t>Atostogos prancūziškai (Joyeuse Retraite! 2)</t>
  </si>
  <si>
    <t>Meilė kaip bestseleris (Book of Love)</t>
  </si>
  <si>
    <t>Pasaulio čempionas  (Чемпион мира)</t>
  </si>
  <si>
    <t>Ilgo metro filmas apie gyvenimą (Ilgo metro filmas apie gyvenimą)</t>
  </si>
  <si>
    <t>Planeta Dvynė (Project 'Gemini')</t>
  </si>
  <si>
    <t>Viršukalnės karštinė (Summit Fever)</t>
  </si>
  <si>
    <t>Kometa Mumių šalyje (Muumipeikko ja pyrstötähti)</t>
  </si>
  <si>
    <t>Kompromatas (Kompromat)</t>
  </si>
  <si>
    <t>Nepadėk ragelio  (On The Line)</t>
  </si>
  <si>
    <t>700 Vilniaus metų. Kelionė laiku su prof. Alfredu Bumblausku (700 Vilniaus metų. Kelionė laiku su prof. Alfredu Bumblausku)</t>
  </si>
  <si>
    <t>Superherojai  (Supereroi)</t>
  </si>
  <si>
    <t>Net ir pelės keliauja į dangų (I mysi patrí do nebe)</t>
  </si>
  <si>
    <t>Svečiuose (Gæsterne)</t>
  </si>
  <si>
    <t>Kur dingo Ana Frank? (Where Is Anne Frank)</t>
  </si>
  <si>
    <t>Ratai, taurės ir La Manča (In The Bottle)</t>
  </si>
  <si>
    <t>Klonas  (Dual)</t>
  </si>
  <si>
    <t>Tarp mirusiųjų (Play Dead)</t>
  </si>
  <si>
    <t>Arti (Close)</t>
  </si>
  <si>
    <t>Korsažas (Corsage)</t>
  </si>
  <si>
    <t>Detektyvas Naitas (Devil's Knight (Detective Knight: Rogue))</t>
  </si>
  <si>
    <t>Laukiniai vyrai (Wild men)</t>
  </si>
  <si>
    <t>Tvano nebus (Tvano nebus)</t>
  </si>
  <si>
    <t>Baltas varnas (White Raven)</t>
  </si>
  <si>
    <t>Kol laukiau tavęs (Good House)</t>
  </si>
  <si>
    <t>Anetė (Annette)</t>
  </si>
  <si>
    <t>Likimo sujungti (About Fate)</t>
  </si>
  <si>
    <t>Ąžuolo širdis   (Heart of Oak)</t>
  </si>
  <si>
    <t>Meilės žaidimai (Game Of Love)</t>
  </si>
  <si>
    <t>Apverstas bokštas (Tagurpidi torn)</t>
  </si>
  <si>
    <t>Saulėlydis (Sundown)</t>
  </si>
  <si>
    <t>Lukas  (Luca)</t>
  </si>
  <si>
    <t>Įsimylėję gyvenimą (Une vie démente)</t>
  </si>
  <si>
    <t>Neįtikėtina, bet tiesa   (Incredible But True)</t>
  </si>
  <si>
    <t>Post Mortem (Post Mortem)</t>
  </si>
  <si>
    <t>Ką matome žiūrėdami į dangų (Ras vkhedavt, rodesac cas vukurebt?)</t>
  </si>
  <si>
    <t>Esminis instinktas (1992) (Basic Instinct (1992))</t>
  </si>
  <si>
    <t>Peteris fon Kantas   (Peter von Kant)</t>
  </si>
  <si>
    <t>Vienišiausias vaikinas žemėje (The Loneliest Boy in the World)</t>
  </si>
  <si>
    <t>Trys šeimos (Tre piani)</t>
  </si>
  <si>
    <t>Didžioji laisvė (Great freedom)</t>
  </si>
  <si>
    <t>Įvykis (L'événement)</t>
  </si>
  <si>
    <t>Margarita - Šiaurės karalienė (Margrete – Queen of the North)</t>
  </si>
  <si>
    <t>Tas naujas pasaulis (La croisade)</t>
  </si>
  <si>
    <t>Anapus laiko ir šviesos (Anapus laiko ir šviesos)</t>
  </si>
  <si>
    <t>Prakeikta žemė  (Vanskabte land)</t>
  </si>
  <si>
    <t>Rojaus miestas  (Paradise City)</t>
  </si>
  <si>
    <t>Kriu (Knor)</t>
  </si>
  <si>
    <t>Urvas (Il buco)</t>
  </si>
  <si>
    <t>Murena (Murina)</t>
  </si>
  <si>
    <t>Partneriai   ( Bros)</t>
  </si>
  <si>
    <t>Visos mūsų baimės (Wszystkie nasze strachy)</t>
  </si>
  <si>
    <t>Herojus (Ghahreman)</t>
  </si>
  <si>
    <t>Siuzana Andler (Suzanna Andler)</t>
  </si>
  <si>
    <t>Tarp dviejų pasaulių (Between Two Words)</t>
  </si>
  <si>
    <t>Nepamiršk kvėpuoti (Ne pozabi dihati)</t>
  </si>
  <si>
    <t>Fantastiniai gyvūnai ir kur juos rasti (Fantastic Beasts: And Where To Find Them)</t>
  </si>
  <si>
    <t>Fantastiniai gyvūnai:Grindelvaldo piktadartystės (Fantastic Beasts: Crimes of Grindelwald)</t>
  </si>
  <si>
    <t>Meilė. seksas ir pandemija (Love. Sex and Pandemic)</t>
  </si>
  <si>
    <t>Jos vardas Prancūzija (France)</t>
  </si>
  <si>
    <t>Nenormali (Psychobitch)</t>
  </si>
  <si>
    <t>Meilužiai (Lovers)</t>
  </si>
  <si>
    <t>Ties virimo riba (Boiling Point)</t>
  </si>
  <si>
    <t>Krikštatėvis (Trilogijos maratonas) (The Godfather (Trilogy Marathon))</t>
  </si>
  <si>
    <t>Tokia ta vasara  (Un été comme ça)</t>
  </si>
  <si>
    <t>Charlotte apie Jane (Jane par Charlotte)</t>
  </si>
  <si>
    <t>Nepaprasta vasara su Tesa (Mijn bijzonder rare week met Tess)</t>
  </si>
  <si>
    <t>Kosminis vaikis (Space boy)</t>
  </si>
  <si>
    <t>Melagis (Menteur)</t>
  </si>
  <si>
    <t>Mano senelis - Kalėdų Senelis  (Miy Didusʹ - Did Moroz)</t>
  </si>
  <si>
    <t>Drakonas ir strazdanotoji gražuolė (Ryû to sobakasu no hime)</t>
  </si>
  <si>
    <t>Žaidimų aikštelė (Un monde)</t>
  </si>
  <si>
    <t>Alkarasas (Alcarràs)</t>
  </si>
  <si>
    <t>Medkirčio istorija   (Metsurin Tarina)</t>
  </si>
  <si>
    <t>Menki juokai (Ingenting Å Le Av)</t>
  </si>
  <si>
    <t>Mažytė mama (Petite maman)</t>
  </si>
  <si>
    <t>Sugrįžę iš Niujorko (Sugrįžę iš Niujorko)</t>
  </si>
  <si>
    <t>Pirmoji karvė (First Cow)</t>
  </si>
  <si>
    <t>Vidurnaktis Paryžiuje (Midnight in Paris)</t>
  </si>
  <si>
    <t>Mergina ir voras  (Das Mädchen und die Spinne)</t>
  </si>
  <si>
    <t>Apgaulė (Tromperie)</t>
  </si>
  <si>
    <t>Išgyvena tik mylintys (Only Lovers Left Alive)</t>
  </si>
  <si>
    <t>žeme, stop (stop-zemlia)</t>
  </si>
  <si>
    <t>Roka keičia pasaulį  (Rocca verändert die welt)</t>
  </si>
  <si>
    <t>Vieną gražų rytą (Un beau matin)</t>
  </si>
  <si>
    <t>Kaimynai (Sentimental)</t>
  </si>
  <si>
    <t>Memoria (Memoria)</t>
  </si>
  <si>
    <t>Muminuko nuotykiai (The Exploits of Moominpappa)</t>
  </si>
  <si>
    <t>Mano žmonos istorija (A Feleségem Története.)</t>
  </si>
  <si>
    <t>Sen Loranas. Stilius - tai aš  (Saint Lorant)</t>
  </si>
  <si>
    <t>Mirtis palauks (No Time To Die)</t>
  </si>
  <si>
    <t>Avelė (Dýrið)</t>
  </si>
  <si>
    <t>Neramieji (Les intranquilles)</t>
  </si>
  <si>
    <t>Viskas praėjo gerai (Tout s'est bien passé)</t>
  </si>
  <si>
    <t>Meilė yra arti (Miłość jest Blisko)</t>
  </si>
  <si>
    <t>Ateik pas mane (Viens je t'emmène)</t>
  </si>
  <si>
    <t>Bergmano sala (Bergman Island)</t>
  </si>
  <si>
    <t>Suteik man sparnus  (Donne moi des Ailes)</t>
  </si>
  <si>
    <t>Pavasaris ateis (Moja Vesna)</t>
  </si>
  <si>
    <t>Oranžinė bažnyčia (Oranžinė bažnyčia)</t>
  </si>
  <si>
    <t>Omerta 6/12 (Omerta 6/12)</t>
  </si>
  <si>
    <t>Tamsos riteris (Dark Knight)</t>
  </si>
  <si>
    <t>Betmenas: pradžia (Batman Begins)</t>
  </si>
  <si>
    <t>Kopa (Dune )</t>
  </si>
  <si>
    <t>Naujasis žaisliukas   (Le nouveau jouet)</t>
  </si>
  <si>
    <t>Baigta! (Coupez!)</t>
  </si>
  <si>
    <t>Dorianos B. pasirinkimas (The best of Dorien B)</t>
  </si>
  <si>
    <t>Mažoji Klara (Kutoppen)</t>
  </si>
  <si>
    <t>Vyriškumo pamokos (Un vrai bonhomme)</t>
  </si>
  <si>
    <t>Kovotojas (Strijder)</t>
  </si>
  <si>
    <t>Likimas ir fantazijos (Guzen to Sozo)</t>
  </si>
  <si>
    <t>Mano nuostabioji Vanda (Wanda, mein Wunder)</t>
  </si>
  <si>
    <t>Nematomas žmogus  (The Invisible Man)</t>
  </si>
  <si>
    <t>Pradink   (Get Out)</t>
  </si>
  <si>
    <t>Skilimas  (Split)</t>
  </si>
  <si>
    <t>Fabianas (Fabian oder Der Gang vor die Hunde)</t>
  </si>
  <si>
    <t>Tarpininkas (The Middle Man)</t>
  </si>
  <si>
    <t>Trys (Tres)</t>
  </si>
  <si>
    <t>Viskas bus kitaip (Everything Will Change)</t>
  </si>
  <si>
    <t>Nedvejok (Do Not Hesitate)</t>
  </si>
  <si>
    <t>Štai ir mes (Hine Anachnu)</t>
  </si>
  <si>
    <t>Mažosios Klaros Kalėdos (Jul pa kuttopen)</t>
  </si>
  <si>
    <t>Beibis Nindzė (Ninjababy)</t>
  </si>
  <si>
    <t>Gyvenimo kaina (Otar's Death)</t>
  </si>
  <si>
    <t>Nepalikti žymių (Żeby Nie Było Śladów)</t>
  </si>
  <si>
    <t>Kristaus kūnas (Corpus Christi)</t>
  </si>
  <si>
    <t>Pradžia (Beginning)</t>
  </si>
  <si>
    <t>Nematomas karas (Niewidzialna wojna)</t>
  </si>
  <si>
    <t>Maisto dievaitės (A la recherche des Femmes Chefs)</t>
  </si>
  <si>
    <t>Lux Aeterna (Lux Aeterna)</t>
  </si>
  <si>
    <t>Kur bežiūrėčiau - miško tankmė (Rengeteg – mindenhol látlak)</t>
  </si>
  <si>
    <t>Tarp upių (Întregalde)</t>
  </si>
  <si>
    <t>Kas buvome mes (Wer wir waren)</t>
  </si>
  <si>
    <t>Evoliucija (Evolution)</t>
  </si>
  <si>
    <t>Mokytojas Bachmannas ir jo klasė (Herr Bachmann und seine Klasse)</t>
  </si>
  <si>
    <t>Lietuvos kino teatruose rodytų filmų TOPAS (1993 - 2022m.)</t>
  </si>
  <si>
    <t>Up to date 2023.01.01</t>
  </si>
  <si>
    <t>138 739</t>
  </si>
  <si>
    <t xml:space="preserve">32 556 </t>
  </si>
  <si>
    <t>Penktoji valdžia (The Fifth Estate)</t>
  </si>
  <si>
    <t>Dukine Film Distribution /
Universal Pictures International</t>
  </si>
  <si>
    <t>Vilkas ir liūtas</t>
  </si>
  <si>
    <t>The Wolf and The Lion</t>
  </si>
  <si>
    <t xml:space="preserve">Europos kinas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</si>
</sst>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€&quot;;[Red]\-#,##0\ &quot;€&quot;"/>
    <numFmt numFmtId="8" formatCode="#,##0.00\ &quot;€&quot;;[Red]\-#,##0.00\ &quot;€&quot;"/>
    <numFmt numFmtId="164" formatCode="yyyy\.mm\.dd;@"/>
    <numFmt numFmtId="165" formatCode="yyyy\-mm\-dd;@"/>
    <numFmt numFmtId="166" formatCode="#.##0.00"/>
    <numFmt numFmtId="167" formatCode="yyyy/mm/dd;@"/>
    <numFmt numFmtId="168" formatCode="#,##0&quot; &quot;[$€];[Red]&quot;-&quot;#,##0&quot; &quot;[$€]"/>
    <numFmt numFmtId="169" formatCode="#,##0.00&quot; &quot;[$€];[Red]&quot;-&quot;#,##0.00&quot; &quot;[$€]"/>
    <numFmt numFmtId="170" formatCode="yyyy&quot;.&quot;mm&quot;.&quot;dd;@"/>
    <numFmt numFmtId="171" formatCode="_(&quot;$&quot;* #,##0.00_);_(&quot;$&quot;* \(#,##0.00\);_(&quot;$&quot;* &quot;-&quot;??_);_(@_)"/>
  </numFmts>
  <fonts count="42" x14ac:knownFonts="1"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8"/>
      <name val="Verdana"/>
      <family val="2"/>
    </font>
    <font>
      <sz val="8"/>
      <name val="Verdana"/>
      <family val="2"/>
      <charset val="186"/>
    </font>
    <font>
      <sz val="10"/>
      <name val="Verdana"/>
      <family val="2"/>
      <charset val="186"/>
    </font>
    <font>
      <b/>
      <sz val="8"/>
      <color indexed="8"/>
      <name val="Verdana"/>
      <family val="2"/>
      <charset val="186"/>
    </font>
    <font>
      <b/>
      <sz val="10"/>
      <name val="Verdana"/>
      <family val="2"/>
      <charset val="186"/>
    </font>
    <font>
      <sz val="10"/>
      <color indexed="8"/>
      <name val="Verdana"/>
      <family val="2"/>
      <charset val="186"/>
    </font>
    <font>
      <sz val="10"/>
      <name val="Arial"/>
      <family val="2"/>
    </font>
    <font>
      <b/>
      <sz val="10"/>
      <color indexed="8"/>
      <name val="Verdana"/>
      <family val="2"/>
      <charset val="186"/>
    </font>
    <font>
      <b/>
      <sz val="16"/>
      <name val="Verdana"/>
      <family val="2"/>
      <charset val="186"/>
    </font>
    <font>
      <sz val="8"/>
      <color indexed="8"/>
      <name val="Verdana"/>
      <family val="2"/>
      <charset val="186"/>
    </font>
    <font>
      <sz val="10"/>
      <name val="Verdana"/>
      <family val="2"/>
    </font>
    <font>
      <sz val="10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b/>
      <sz val="12"/>
      <color rgb="FF000000"/>
      <name val="Verdana"/>
      <family val="2"/>
    </font>
    <font>
      <b/>
      <sz val="14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sz val="12"/>
      <name val="Calibri"/>
      <family val="2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sz val="11"/>
      <name val="Verdana"/>
      <family val="2"/>
      <charset val="186"/>
    </font>
    <font>
      <sz val="11"/>
      <color indexed="8"/>
      <name val="Verdana"/>
      <family val="2"/>
      <charset val="186"/>
    </font>
    <font>
      <sz val="11"/>
      <color theme="1"/>
      <name val="Verdana"/>
      <family val="2"/>
      <charset val="186"/>
    </font>
    <font>
      <sz val="11"/>
      <color rgb="FF000000"/>
      <name val="Verdana"/>
      <family val="2"/>
      <charset val="186"/>
    </font>
    <font>
      <b/>
      <sz val="11"/>
      <name val="Verdana"/>
      <family val="2"/>
      <charset val="186"/>
    </font>
    <font>
      <b/>
      <sz val="11"/>
      <color indexed="8"/>
      <name val="Verdana"/>
      <family val="2"/>
      <charset val="186"/>
    </font>
    <font>
      <b/>
      <sz val="18"/>
      <name val="Verdana"/>
      <family val="2"/>
      <charset val="186"/>
    </font>
    <font>
      <sz val="11"/>
      <name val="Arial"/>
      <family val="2"/>
      <charset val="186"/>
    </font>
    <font>
      <b/>
      <sz val="10"/>
      <color rgb="FF000000"/>
      <name val="Verdana"/>
      <family val="2"/>
      <charset val="186"/>
    </font>
    <font>
      <sz val="10"/>
      <name val="Arial"/>
      <family val="2"/>
      <charset val="186"/>
    </font>
    <font>
      <sz val="10"/>
      <color rgb="FF000000"/>
      <name val="Calibri"/>
      <family val="2"/>
      <charset val="186"/>
    </font>
    <font>
      <sz val="10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1" fontId="21" fillId="0" borderId="0" applyFont="0" applyFill="0" applyBorder="0" applyAlignment="0" applyProtection="0"/>
  </cellStyleXfs>
  <cellXfs count="347">
    <xf numFmtId="0" fontId="0" fillId="0" borderId="0" xfId="0"/>
    <xf numFmtId="0" fontId="6" fillId="0" borderId="0" xfId="0" applyFont="1"/>
    <xf numFmtId="1" fontId="2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vertical="center"/>
    </xf>
    <xf numFmtId="3" fontId="11" fillId="0" borderId="8" xfId="0" applyNumberFormat="1" applyFont="1" applyBorder="1" applyAlignment="1">
      <alignment horizontal="center" vertical="center"/>
    </xf>
    <xf numFmtId="0" fontId="9" fillId="0" borderId="9" xfId="0" applyFont="1" applyBorder="1"/>
    <xf numFmtId="164" fontId="9" fillId="0" borderId="3" xfId="0" applyNumberFormat="1" applyFont="1" applyBorder="1" applyAlignment="1">
      <alignment horizontal="center" vertical="center" wrapText="1"/>
    </xf>
    <xf numFmtId="3" fontId="6" fillId="0" borderId="0" xfId="0" applyNumberFormat="1" applyFont="1"/>
    <xf numFmtId="0" fontId="12" fillId="0" borderId="0" xfId="0" applyFont="1"/>
    <xf numFmtId="3" fontId="15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49" fontId="6" fillId="0" borderId="3" xfId="0" applyNumberFormat="1" applyFont="1" applyBorder="1" applyAlignment="1">
      <alignment horizontal="center" vertical="center" wrapText="1"/>
    </xf>
    <xf numFmtId="14" fontId="6" fillId="0" borderId="0" xfId="0" applyNumberFormat="1" applyFont="1"/>
    <xf numFmtId="49" fontId="6" fillId="0" borderId="5" xfId="0" applyNumberFormat="1" applyFont="1" applyBorder="1" applyAlignment="1">
      <alignment horizontal="center" vertical="center" wrapText="1"/>
    </xf>
    <xf numFmtId="165" fontId="10" fillId="0" borderId="0" xfId="0" applyNumberFormat="1" applyFont="1"/>
    <xf numFmtId="165" fontId="9" fillId="0" borderId="0" xfId="0" applyNumberFormat="1" applyFont="1"/>
    <xf numFmtId="165" fontId="6" fillId="0" borderId="0" xfId="0" applyNumberFormat="1" applyFont="1"/>
    <xf numFmtId="164" fontId="10" fillId="0" borderId="0" xfId="0" applyNumberFormat="1" applyFont="1"/>
    <xf numFmtId="164" fontId="9" fillId="0" borderId="0" xfId="0" applyNumberFormat="1" applyFont="1"/>
    <xf numFmtId="164" fontId="8" fillId="0" borderId="1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/>
    <xf numFmtId="49" fontId="6" fillId="0" borderId="3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horizontal="center" vertical="center"/>
    </xf>
    <xf numFmtId="0" fontId="17" fillId="0" borderId="0" xfId="0" applyFont="1"/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3" fontId="19" fillId="0" borderId="0" xfId="0" applyNumberFormat="1" applyFont="1"/>
    <xf numFmtId="167" fontId="16" fillId="0" borderId="3" xfId="0" applyNumberFormat="1" applyFont="1" applyBorder="1" applyAlignment="1">
      <alignment horizontal="center" vertical="center" wrapText="1"/>
    </xf>
    <xf numFmtId="167" fontId="16" fillId="0" borderId="5" xfId="0" applyNumberFormat="1" applyFont="1" applyBorder="1" applyAlignment="1">
      <alignment horizontal="center" vertical="center" wrapText="1"/>
    </xf>
    <xf numFmtId="8" fontId="6" fillId="0" borderId="0" xfId="0" applyNumberFormat="1" applyFont="1"/>
    <xf numFmtId="3" fontId="9" fillId="2" borderId="16" xfId="0" applyNumberFormat="1" applyFont="1" applyFill="1" applyBorder="1" applyAlignment="1">
      <alignment horizontal="center" vertical="center"/>
    </xf>
    <xf numFmtId="14" fontId="16" fillId="0" borderId="3" xfId="0" applyNumberFormat="1" applyFont="1" applyBorder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/>
    </xf>
    <xf numFmtId="3" fontId="19" fillId="0" borderId="19" xfId="0" applyNumberFormat="1" applyFont="1" applyBorder="1"/>
    <xf numFmtId="3" fontId="20" fillId="0" borderId="20" xfId="0" applyNumberFormat="1" applyFont="1" applyBorder="1" applyAlignment="1">
      <alignment horizontal="center" vertical="center"/>
    </xf>
    <xf numFmtId="3" fontId="22" fillId="0" borderId="18" xfId="0" applyNumberFormat="1" applyFont="1" applyBorder="1" applyAlignment="1">
      <alignment horizontal="center" vertical="center"/>
    </xf>
    <xf numFmtId="3" fontId="23" fillId="0" borderId="0" xfId="0" applyNumberFormat="1" applyFont="1"/>
    <xf numFmtId="4" fontId="6" fillId="0" borderId="0" xfId="0" applyNumberFormat="1" applyFont="1"/>
    <xf numFmtId="6" fontId="6" fillId="0" borderId="0" xfId="0" applyNumberFormat="1" applyFont="1"/>
    <xf numFmtId="167" fontId="16" fillId="0" borderId="10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49" fontId="19" fillId="0" borderId="22" xfId="0" applyNumberFormat="1" applyFont="1" applyBorder="1" applyAlignment="1">
      <alignment horizontal="center" vertical="center"/>
    </xf>
    <xf numFmtId="3" fontId="20" fillId="0" borderId="24" xfId="0" applyNumberFormat="1" applyFont="1" applyBorder="1" applyAlignment="1">
      <alignment horizontal="center" vertical="center" wrapText="1"/>
    </xf>
    <xf numFmtId="49" fontId="20" fillId="0" borderId="24" xfId="0" applyNumberFormat="1" applyFont="1" applyBorder="1" applyAlignment="1">
      <alignment horizontal="center" vertical="center" wrapText="1"/>
    </xf>
    <xf numFmtId="49" fontId="20" fillId="0" borderId="26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24" fillId="0" borderId="0" xfId="0" applyFont="1"/>
    <xf numFmtId="49" fontId="25" fillId="0" borderId="0" xfId="0" applyNumberFormat="1" applyFont="1" applyAlignment="1">
      <alignment wrapText="1"/>
    </xf>
    <xf numFmtId="3" fontId="25" fillId="0" borderId="0" xfId="0" applyNumberFormat="1" applyFont="1"/>
    <xf numFmtId="0" fontId="25" fillId="0" borderId="0" xfId="0" applyFont="1"/>
    <xf numFmtId="0" fontId="14" fillId="0" borderId="0" xfId="0" applyFont="1"/>
    <xf numFmtId="0" fontId="26" fillId="0" borderId="0" xfId="0" applyFont="1"/>
    <xf numFmtId="3" fontId="14" fillId="0" borderId="0" xfId="0" applyNumberFormat="1" applyFont="1"/>
    <xf numFmtId="0" fontId="14" fillId="0" borderId="0" xfId="0" applyFont="1" applyAlignment="1">
      <alignment horizontal="right"/>
    </xf>
    <xf numFmtId="3" fontId="14" fillId="0" borderId="19" xfId="0" applyNumberFormat="1" applyFont="1" applyBorder="1"/>
    <xf numFmtId="2" fontId="14" fillId="0" borderId="0" xfId="0" applyNumberFormat="1" applyFont="1" applyAlignment="1">
      <alignment horizontal="center"/>
    </xf>
    <xf numFmtId="3" fontId="26" fillId="0" borderId="2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3" fontId="27" fillId="0" borderId="18" xfId="0" applyNumberFormat="1" applyFont="1" applyBorder="1" applyAlignment="1">
      <alignment horizontal="center" vertical="center"/>
    </xf>
    <xf numFmtId="0" fontId="16" fillId="0" borderId="0" xfId="0" applyFont="1"/>
    <xf numFmtId="0" fontId="28" fillId="0" borderId="0" xfId="0" applyFont="1"/>
    <xf numFmtId="8" fontId="16" fillId="0" borderId="0" xfId="0" applyNumberFormat="1" applyFont="1"/>
    <xf numFmtId="0" fontId="29" fillId="0" borderId="0" xfId="0" applyFont="1" applyAlignment="1">
      <alignment horizontal="right"/>
    </xf>
    <xf numFmtId="3" fontId="29" fillId="0" borderId="0" xfId="0" applyNumberFormat="1" applyFont="1"/>
    <xf numFmtId="1" fontId="6" fillId="0" borderId="0" xfId="0" applyNumberFormat="1" applyFont="1" applyAlignment="1">
      <alignment horizontal="center" vertical="center"/>
    </xf>
    <xf numFmtId="0" fontId="6" fillId="0" borderId="3" xfId="0" applyFont="1" applyBorder="1"/>
    <xf numFmtId="3" fontId="16" fillId="6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170" fontId="16" fillId="0" borderId="3" xfId="0" applyNumberFormat="1" applyFont="1" applyBorder="1" applyAlignment="1">
      <alignment horizontal="center" vertical="center" wrapText="1"/>
    </xf>
    <xf numFmtId="3" fontId="16" fillId="5" borderId="3" xfId="0" applyNumberFormat="1" applyFont="1" applyFill="1" applyBorder="1" applyAlignment="1">
      <alignment horizontal="center" vertical="center"/>
    </xf>
    <xf numFmtId="3" fontId="16" fillId="3" borderId="0" xfId="0" applyNumberFormat="1" applyFont="1" applyFill="1"/>
    <xf numFmtId="14" fontId="16" fillId="0" borderId="0" xfId="0" applyNumberFormat="1" applyFont="1"/>
    <xf numFmtId="3" fontId="16" fillId="0" borderId="0" xfId="0" applyNumberFormat="1" applyFont="1"/>
    <xf numFmtId="6" fontId="16" fillId="0" borderId="0" xfId="0" applyNumberFormat="1" applyFont="1"/>
    <xf numFmtId="4" fontId="16" fillId="0" borderId="0" xfId="0" applyNumberFormat="1" applyFont="1"/>
    <xf numFmtId="169" fontId="16" fillId="0" borderId="0" xfId="0" applyNumberFormat="1" applyFont="1"/>
    <xf numFmtId="0" fontId="16" fillId="3" borderId="0" xfId="0" applyFont="1" applyFill="1"/>
    <xf numFmtId="170" fontId="16" fillId="3" borderId="3" xfId="0" applyNumberFormat="1" applyFont="1" applyFill="1" applyBorder="1" applyAlignment="1">
      <alignment horizontal="center" vertical="center" wrapText="1"/>
    </xf>
    <xf numFmtId="168" fontId="16" fillId="0" borderId="0" xfId="0" applyNumberFormat="1" applyFont="1"/>
    <xf numFmtId="0" fontId="30" fillId="0" borderId="0" xfId="0" applyFont="1"/>
    <xf numFmtId="165" fontId="30" fillId="0" borderId="0" xfId="0" applyNumberFormat="1" applyFont="1"/>
    <xf numFmtId="49" fontId="30" fillId="2" borderId="3" xfId="0" applyNumberFormat="1" applyFont="1" applyFill="1" applyBorder="1" applyAlignment="1">
      <alignment vertical="center" wrapText="1"/>
    </xf>
    <xf numFmtId="3" fontId="31" fillId="0" borderId="3" xfId="0" applyNumberFormat="1" applyFont="1" applyBorder="1" applyAlignment="1">
      <alignment horizontal="center" vertical="center" wrapText="1"/>
    </xf>
    <xf numFmtId="164" fontId="31" fillId="0" borderId="3" xfId="0" applyNumberFormat="1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0" fontId="31" fillId="0" borderId="0" xfId="0" applyFont="1"/>
    <xf numFmtId="165" fontId="31" fillId="0" borderId="0" xfId="0" applyNumberFormat="1" applyFont="1"/>
    <xf numFmtId="164" fontId="30" fillId="0" borderId="3" xfId="0" applyNumberFormat="1" applyFont="1" applyBorder="1" applyAlignment="1">
      <alignment horizontal="center" vertical="center" wrapText="1"/>
    </xf>
    <xf numFmtId="49" fontId="31" fillId="2" borderId="3" xfId="0" applyNumberFormat="1" applyFont="1" applyFill="1" applyBorder="1" applyAlignment="1">
      <alignment vertical="center" wrapText="1"/>
    </xf>
    <xf numFmtId="164" fontId="31" fillId="2" borderId="3" xfId="0" applyNumberFormat="1" applyFont="1" applyFill="1" applyBorder="1" applyAlignment="1">
      <alignment horizontal="center" vertical="center"/>
    </xf>
    <xf numFmtId="49" fontId="31" fillId="0" borderId="3" xfId="0" applyNumberFormat="1" applyFont="1" applyBorder="1" applyAlignment="1">
      <alignment horizontal="center" vertical="center" wrapText="1"/>
    </xf>
    <xf numFmtId="164" fontId="30" fillId="2" borderId="3" xfId="0" applyNumberFormat="1" applyFont="1" applyFill="1" applyBorder="1" applyAlignment="1">
      <alignment horizontal="center" vertical="center" wrapText="1"/>
    </xf>
    <xf numFmtId="49" fontId="31" fillId="0" borderId="3" xfId="0" applyNumberFormat="1" applyFont="1" applyBorder="1" applyAlignment="1">
      <alignment vertical="center" wrapText="1"/>
    </xf>
    <xf numFmtId="4" fontId="30" fillId="0" borderId="0" xfId="0" applyNumberFormat="1" applyFont="1"/>
    <xf numFmtId="49" fontId="31" fillId="0" borderId="0" xfId="0" applyNumberFormat="1" applyFont="1" applyAlignment="1">
      <alignment horizontal="center" vertical="center"/>
    </xf>
    <xf numFmtId="0" fontId="32" fillId="4" borderId="3" xfId="0" applyFont="1" applyFill="1" applyBorder="1" applyAlignment="1">
      <alignment vertical="center" wrapText="1"/>
    </xf>
    <xf numFmtId="164" fontId="31" fillId="2" borderId="3" xfId="0" applyNumberFormat="1" applyFont="1" applyFill="1" applyBorder="1" applyAlignment="1">
      <alignment horizontal="center" vertical="center" wrapText="1"/>
    </xf>
    <xf numFmtId="3" fontId="31" fillId="2" borderId="3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1" fontId="30" fillId="0" borderId="21" xfId="0" applyNumberFormat="1" applyFont="1" applyBorder="1" applyAlignment="1">
      <alignment horizontal="center" vertical="center"/>
    </xf>
    <xf numFmtId="8" fontId="30" fillId="0" borderId="0" xfId="0" applyNumberFormat="1" applyFont="1"/>
    <xf numFmtId="14" fontId="30" fillId="0" borderId="0" xfId="0" applyNumberFormat="1" applyFont="1"/>
    <xf numFmtId="6" fontId="30" fillId="0" borderId="0" xfId="0" applyNumberFormat="1" applyFont="1"/>
    <xf numFmtId="0" fontId="32" fillId="0" borderId="3" xfId="0" applyFont="1" applyBorder="1" applyAlignment="1">
      <alignment horizontal="center" vertical="center" wrapText="1"/>
    </xf>
    <xf numFmtId="164" fontId="31" fillId="0" borderId="3" xfId="0" applyNumberFormat="1" applyFont="1" applyBorder="1" applyAlignment="1">
      <alignment horizontal="center" vertical="center"/>
    </xf>
    <xf numFmtId="164" fontId="33" fillId="0" borderId="3" xfId="0" applyNumberFormat="1" applyFont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left" vertical="center" wrapText="1"/>
    </xf>
    <xf numFmtId="49" fontId="31" fillId="2" borderId="3" xfId="0" applyNumberFormat="1" applyFont="1" applyFill="1" applyBorder="1" applyAlignment="1">
      <alignment horizontal="left" vertical="center" wrapText="1"/>
    </xf>
    <xf numFmtId="164" fontId="32" fillId="0" borderId="3" xfId="0" applyNumberFormat="1" applyFont="1" applyBorder="1" applyAlignment="1">
      <alignment horizontal="center" vertical="center"/>
    </xf>
    <xf numFmtId="0" fontId="32" fillId="4" borderId="3" xfId="0" applyFont="1" applyFill="1" applyBorder="1" applyAlignment="1">
      <alignment vertical="top" wrapText="1"/>
    </xf>
    <xf numFmtId="49" fontId="30" fillId="0" borderId="3" xfId="0" applyNumberFormat="1" applyFont="1" applyBorder="1" applyAlignment="1">
      <alignment horizontal="center" vertical="top" wrapText="1"/>
    </xf>
    <xf numFmtId="14" fontId="31" fillId="0" borderId="0" xfId="0" applyNumberFormat="1" applyFont="1"/>
    <xf numFmtId="165" fontId="31" fillId="0" borderId="0" xfId="0" applyNumberFormat="1" applyFont="1" applyAlignment="1">
      <alignment horizontal="center" vertical="center"/>
    </xf>
    <xf numFmtId="49" fontId="30" fillId="0" borderId="3" xfId="0" applyNumberFormat="1" applyFont="1" applyBorder="1" applyAlignment="1">
      <alignment vertical="center" wrapText="1"/>
    </xf>
    <xf numFmtId="49" fontId="30" fillId="2" borderId="3" xfId="0" applyNumberFormat="1" applyFont="1" applyFill="1" applyBorder="1" applyAlignment="1">
      <alignment vertical="center"/>
    </xf>
    <xf numFmtId="0" fontId="30" fillId="3" borderId="0" xfId="0" applyFont="1" applyFill="1"/>
    <xf numFmtId="165" fontId="30" fillId="3" borderId="0" xfId="0" applyNumberFormat="1" applyFont="1" applyFill="1"/>
    <xf numFmtId="0" fontId="30" fillId="0" borderId="3" xfId="0" applyFont="1" applyBorder="1" applyAlignment="1">
      <alignment vertical="center"/>
    </xf>
    <xf numFmtId="49" fontId="31" fillId="3" borderId="3" xfId="0" applyNumberFormat="1" applyFont="1" applyFill="1" applyBorder="1" applyAlignment="1">
      <alignment vertical="center" wrapText="1"/>
    </xf>
    <xf numFmtId="164" fontId="31" fillId="3" borderId="3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vertical="center"/>
    </xf>
    <xf numFmtId="164" fontId="30" fillId="2" borderId="3" xfId="0" applyNumberFormat="1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horizontal="left" vertical="center" wrapText="1"/>
    </xf>
    <xf numFmtId="166" fontId="30" fillId="0" borderId="0" xfId="0" applyNumberFormat="1" applyFont="1"/>
    <xf numFmtId="0" fontId="16" fillId="0" borderId="3" xfId="0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164" fontId="6" fillId="0" borderId="0" xfId="0" applyNumberFormat="1" applyFont="1"/>
    <xf numFmtId="49" fontId="8" fillId="0" borderId="8" xfId="0" applyNumberFormat="1" applyFont="1" applyBorder="1" applyAlignment="1">
      <alignment horizontal="center" vertical="center" wrapText="1"/>
    </xf>
    <xf numFmtId="0" fontId="36" fillId="0" borderId="0" xfId="0" applyFont="1"/>
    <xf numFmtId="0" fontId="6" fillId="0" borderId="0" xfId="0" applyFont="1" applyAlignment="1">
      <alignment vertical="top"/>
    </xf>
    <xf numFmtId="1" fontId="30" fillId="0" borderId="12" xfId="0" applyNumberFormat="1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1" fontId="30" fillId="0" borderId="3" xfId="0" applyNumberFormat="1" applyFont="1" applyBorder="1" applyAlignment="1">
      <alignment horizontal="center" vertical="center"/>
    </xf>
    <xf numFmtId="49" fontId="30" fillId="2" borderId="5" xfId="0" applyNumberFormat="1" applyFont="1" applyFill="1" applyBorder="1" applyAlignment="1">
      <alignment vertical="center" wrapText="1"/>
    </xf>
    <xf numFmtId="3" fontId="31" fillId="0" borderId="5" xfId="0" applyNumberFormat="1" applyFont="1" applyBorder="1" applyAlignment="1">
      <alignment horizontal="center" vertical="center" wrapText="1"/>
    </xf>
    <xf numFmtId="164" fontId="30" fillId="0" borderId="5" xfId="0" applyNumberFormat="1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3" fontId="30" fillId="2" borderId="5" xfId="0" applyNumberFormat="1" applyFont="1" applyFill="1" applyBorder="1" applyAlignment="1">
      <alignment horizontal="center" vertical="center" wrapText="1"/>
    </xf>
    <xf numFmtId="164" fontId="31" fillId="0" borderId="5" xfId="0" applyNumberFormat="1" applyFont="1" applyBorder="1" applyAlignment="1">
      <alignment horizontal="center" vertical="center" wrapText="1"/>
    </xf>
    <xf numFmtId="49" fontId="31" fillId="2" borderId="5" xfId="0" applyNumberFormat="1" applyFont="1" applyFill="1" applyBorder="1" applyAlignment="1">
      <alignment vertical="center" wrapText="1"/>
    </xf>
    <xf numFmtId="3" fontId="31" fillId="2" borderId="5" xfId="0" applyNumberFormat="1" applyFont="1" applyFill="1" applyBorder="1" applyAlignment="1">
      <alignment horizontal="center" vertical="center"/>
    </xf>
    <xf numFmtId="164" fontId="31" fillId="2" borderId="5" xfId="0" applyNumberFormat="1" applyFont="1" applyFill="1" applyBorder="1" applyAlignment="1">
      <alignment horizontal="center" vertical="center" wrapText="1"/>
    </xf>
    <xf numFmtId="49" fontId="31" fillId="0" borderId="5" xfId="0" applyNumberFormat="1" applyFont="1" applyBorder="1" applyAlignment="1">
      <alignment horizontal="center" vertical="center" wrapText="1"/>
    </xf>
    <xf numFmtId="3" fontId="30" fillId="2" borderId="5" xfId="0" applyNumberFormat="1" applyFont="1" applyFill="1" applyBorder="1" applyAlignment="1">
      <alignment horizontal="center" vertical="center"/>
    </xf>
    <xf numFmtId="3" fontId="31" fillId="0" borderId="5" xfId="0" applyNumberFormat="1" applyFont="1" applyBorder="1" applyAlignment="1">
      <alignment horizontal="center" vertical="center"/>
    </xf>
    <xf numFmtId="164" fontId="30" fillId="2" borderId="5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49" fontId="31" fillId="0" borderId="5" xfId="0" applyNumberFormat="1" applyFont="1" applyBorder="1" applyAlignment="1">
      <alignment vertical="center" wrapText="1"/>
    </xf>
    <xf numFmtId="164" fontId="31" fillId="0" borderId="5" xfId="0" applyNumberFormat="1" applyFont="1" applyBorder="1" applyAlignment="1">
      <alignment horizontal="center" vertical="center"/>
    </xf>
    <xf numFmtId="3" fontId="31" fillId="2" borderId="5" xfId="0" applyNumberFormat="1" applyFont="1" applyFill="1" applyBorder="1" applyAlignment="1">
      <alignment horizontal="center" vertical="center" wrapText="1"/>
    </xf>
    <xf numFmtId="164" fontId="33" fillId="0" borderId="5" xfId="0" applyNumberFormat="1" applyFont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left" vertical="center" wrapText="1"/>
    </xf>
    <xf numFmtId="49" fontId="31" fillId="2" borderId="5" xfId="0" applyNumberFormat="1" applyFont="1" applyFill="1" applyBorder="1" applyAlignment="1">
      <alignment horizontal="left" vertical="center" wrapText="1"/>
    </xf>
    <xf numFmtId="164" fontId="31" fillId="2" borderId="5" xfId="0" applyNumberFormat="1" applyFont="1" applyFill="1" applyBorder="1" applyAlignment="1">
      <alignment horizontal="center" vertical="center"/>
    </xf>
    <xf numFmtId="3" fontId="30" fillId="0" borderId="5" xfId="0" applyNumberFormat="1" applyFont="1" applyBorder="1" applyAlignment="1">
      <alignment horizontal="center" vertical="center"/>
    </xf>
    <xf numFmtId="164" fontId="32" fillId="0" borderId="5" xfId="0" applyNumberFormat="1" applyFont="1" applyBorder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 wrapText="1"/>
    </xf>
    <xf numFmtId="3" fontId="30" fillId="2" borderId="3" xfId="0" applyNumberFormat="1" applyFont="1" applyFill="1" applyBorder="1" applyAlignment="1">
      <alignment horizontal="center" vertical="center" wrapText="1"/>
    </xf>
    <xf numFmtId="3" fontId="30" fillId="2" borderId="3" xfId="0" applyNumberFormat="1" applyFont="1" applyFill="1" applyBorder="1" applyAlignment="1">
      <alignment horizontal="center" vertical="center"/>
    </xf>
    <xf numFmtId="3" fontId="31" fillId="0" borderId="3" xfId="0" applyNumberFormat="1" applyFont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1" fontId="30" fillId="2" borderId="3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2" fillId="4" borderId="5" xfId="0" applyFont="1" applyFill="1" applyBorder="1" applyAlignment="1">
      <alignment vertical="center" wrapText="1"/>
    </xf>
    <xf numFmtId="3" fontId="32" fillId="0" borderId="3" xfId="0" applyNumberFormat="1" applyFont="1" applyBorder="1" applyAlignment="1">
      <alignment horizontal="center" vertical="center"/>
    </xf>
    <xf numFmtId="49" fontId="31" fillId="0" borderId="6" xfId="0" applyNumberFormat="1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49" fontId="31" fillId="0" borderId="4" xfId="0" applyNumberFormat="1" applyFont="1" applyBorder="1" applyAlignment="1">
      <alignment horizontal="center" vertical="center" wrapText="1"/>
    </xf>
    <xf numFmtId="49" fontId="30" fillId="0" borderId="6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164" fontId="31" fillId="0" borderId="4" xfId="0" applyNumberFormat="1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" fontId="31" fillId="2" borderId="10" xfId="0" applyNumberFormat="1" applyFont="1" applyFill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top" wrapText="1"/>
    </xf>
    <xf numFmtId="3" fontId="31" fillId="3" borderId="3" xfId="0" applyNumberFormat="1" applyFont="1" applyFill="1" applyBorder="1" applyAlignment="1">
      <alignment horizontal="center" vertical="center" wrapText="1"/>
    </xf>
    <xf numFmtId="49" fontId="31" fillId="3" borderId="4" xfId="0" applyNumberFormat="1" applyFont="1" applyFill="1" applyBorder="1" applyAlignment="1">
      <alignment horizontal="center" vertical="center" wrapText="1"/>
    </xf>
    <xf numFmtId="3" fontId="31" fillId="2" borderId="10" xfId="0" applyNumberFormat="1" applyFont="1" applyFill="1" applyBorder="1" applyAlignment="1">
      <alignment horizontal="center" vertical="center"/>
    </xf>
    <xf numFmtId="3" fontId="31" fillId="0" borderId="10" xfId="0" applyNumberFormat="1" applyFont="1" applyBorder="1" applyAlignment="1">
      <alignment horizontal="center" vertical="center"/>
    </xf>
    <xf numFmtId="49" fontId="31" fillId="2" borderId="4" xfId="0" applyNumberFormat="1" applyFont="1" applyFill="1" applyBorder="1" applyAlignment="1">
      <alignment horizontal="center" vertical="center" wrapText="1"/>
    </xf>
    <xf numFmtId="3" fontId="30" fillId="2" borderId="10" xfId="0" applyNumberFormat="1" applyFont="1" applyFill="1" applyBorder="1" applyAlignment="1">
      <alignment horizontal="center" vertical="center"/>
    </xf>
    <xf numFmtId="164" fontId="30" fillId="2" borderId="5" xfId="0" applyNumberFormat="1" applyFont="1" applyFill="1" applyBorder="1" applyAlignment="1">
      <alignment horizontal="center" vertical="center"/>
    </xf>
    <xf numFmtId="3" fontId="31" fillId="0" borderId="10" xfId="0" applyNumberFormat="1" applyFont="1" applyBorder="1" applyAlignment="1">
      <alignment horizontal="center" vertical="center" wrapText="1"/>
    </xf>
    <xf numFmtId="49" fontId="30" fillId="2" borderId="10" xfId="0" applyNumberFormat="1" applyFont="1" applyFill="1" applyBorder="1" applyAlignment="1">
      <alignment vertical="center" wrapText="1"/>
    </xf>
    <xf numFmtId="164" fontId="31" fillId="2" borderId="10" xfId="0" applyNumberFormat="1" applyFont="1" applyFill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3" fontId="30" fillId="2" borderId="10" xfId="0" applyNumberFormat="1" applyFont="1" applyFill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49" fontId="16" fillId="0" borderId="22" xfId="0" applyNumberFormat="1" applyFont="1" applyBorder="1" applyAlignment="1">
      <alignment horizontal="center" vertical="center"/>
    </xf>
    <xf numFmtId="3" fontId="38" fillId="0" borderId="23" xfId="0" applyNumberFormat="1" applyFont="1" applyBorder="1" applyAlignment="1">
      <alignment horizontal="center" vertical="center" wrapText="1"/>
    </xf>
    <xf numFmtId="3" fontId="38" fillId="0" borderId="24" xfId="0" applyNumberFormat="1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3" fontId="16" fillId="6" borderId="15" xfId="0" applyNumberFormat="1" applyFont="1" applyFill="1" applyBorder="1" applyAlignment="1">
      <alignment horizontal="center" vertical="center"/>
    </xf>
    <xf numFmtId="49" fontId="16" fillId="0" borderId="21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6" fontId="39" fillId="0" borderId="0" xfId="0" applyNumberFormat="1" applyFont="1"/>
    <xf numFmtId="3" fontId="39" fillId="0" borderId="0" xfId="0" applyNumberFormat="1" applyFont="1"/>
    <xf numFmtId="3" fontId="16" fillId="6" borderId="16" xfId="0" applyNumberFormat="1" applyFont="1" applyFill="1" applyBorder="1" applyAlignment="1">
      <alignment horizontal="center" vertical="center"/>
    </xf>
    <xf numFmtId="0" fontId="39" fillId="0" borderId="0" xfId="0" applyFont="1"/>
    <xf numFmtId="166" fontId="39" fillId="0" borderId="0" xfId="0" applyNumberFormat="1" applyFont="1"/>
    <xf numFmtId="8" fontId="39" fillId="0" borderId="0" xfId="0" applyNumberFormat="1" applyFont="1"/>
    <xf numFmtId="3" fontId="16" fillId="0" borderId="16" xfId="0" applyNumberFormat="1" applyFont="1" applyBorder="1" applyAlignment="1">
      <alignment horizontal="center" vertical="center" wrapText="1"/>
    </xf>
    <xf numFmtId="4" fontId="39" fillId="0" borderId="0" xfId="0" applyNumberFormat="1" applyFont="1"/>
    <xf numFmtId="3" fontId="16" fillId="5" borderId="16" xfId="0" applyNumberFormat="1" applyFont="1" applyFill="1" applyBorder="1" applyAlignment="1">
      <alignment horizontal="center" vertical="center"/>
    </xf>
    <xf numFmtId="170" fontId="16" fillId="3" borderId="5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170" fontId="16" fillId="0" borderId="0" xfId="0" applyNumberFormat="1" applyFont="1" applyAlignment="1">
      <alignment horizontal="center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170" fontId="30" fillId="0" borderId="3" xfId="0" applyNumberFormat="1" applyFont="1" applyBorder="1" applyAlignment="1">
      <alignment horizontal="center" vertical="center" wrapText="1"/>
    </xf>
    <xf numFmtId="167" fontId="30" fillId="0" borderId="3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left" vertical="center" wrapText="1"/>
    </xf>
    <xf numFmtId="3" fontId="30" fillId="5" borderId="3" xfId="0" applyNumberFormat="1" applyFont="1" applyFill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 wrapText="1"/>
    </xf>
    <xf numFmtId="3" fontId="30" fillId="0" borderId="5" xfId="0" applyNumberFormat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/>
    </xf>
    <xf numFmtId="1" fontId="6" fillId="0" borderId="33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wrapText="1"/>
    </xf>
    <xf numFmtId="3" fontId="8" fillId="0" borderId="27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center"/>
    </xf>
    <xf numFmtId="170" fontId="6" fillId="0" borderId="3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49" fontId="6" fillId="0" borderId="28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vertical="center" wrapText="1"/>
    </xf>
    <xf numFmtId="3" fontId="6" fillId="0" borderId="16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vertical="center" wrapText="1"/>
    </xf>
    <xf numFmtId="3" fontId="6" fillId="0" borderId="28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5" borderId="10" xfId="0" applyNumberFormat="1" applyFont="1" applyFill="1" applyBorder="1" applyAlignment="1">
      <alignment vertical="center" wrapText="1"/>
    </xf>
    <xf numFmtId="3" fontId="6" fillId="5" borderId="16" xfId="0" applyNumberFormat="1" applyFont="1" applyFill="1" applyBorder="1" applyAlignment="1">
      <alignment horizontal="center" vertical="center"/>
    </xf>
    <xf numFmtId="49" fontId="6" fillId="5" borderId="28" xfId="0" applyNumberFormat="1" applyFont="1" applyFill="1" applyBorder="1" applyAlignment="1">
      <alignment vertical="center" wrapText="1"/>
    </xf>
    <xf numFmtId="3" fontId="6" fillId="5" borderId="10" xfId="0" applyNumberFormat="1" applyFont="1" applyFill="1" applyBorder="1" applyAlignment="1">
      <alignment horizontal="center" vertical="center"/>
    </xf>
    <xf numFmtId="170" fontId="6" fillId="7" borderId="3" xfId="0" applyNumberFormat="1" applyFont="1" applyFill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28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5" borderId="3" xfId="0" applyNumberFormat="1" applyFont="1" applyFill="1" applyBorder="1" applyAlignment="1">
      <alignment vertical="center" wrapText="1"/>
    </xf>
    <xf numFmtId="3" fontId="6" fillId="5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5" borderId="5" xfId="0" applyNumberFormat="1" applyFont="1" applyFill="1" applyBorder="1" applyAlignment="1">
      <alignment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70" fontId="6" fillId="7" borderId="5" xfId="0" applyNumberFormat="1" applyFont="1" applyFill="1" applyBorder="1" applyAlignment="1">
      <alignment horizontal="center" vertical="center" wrapText="1"/>
    </xf>
    <xf numFmtId="170" fontId="6" fillId="0" borderId="5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40" fillId="0" borderId="0" xfId="0" applyFont="1"/>
    <xf numFmtId="8" fontId="41" fillId="0" borderId="0" xfId="0" applyNumberFormat="1" applyFont="1"/>
    <xf numFmtId="0" fontId="6" fillId="7" borderId="0" xfId="0" applyFont="1" applyFill="1"/>
    <xf numFmtId="3" fontId="41" fillId="0" borderId="0" xfId="0" applyNumberFormat="1" applyFont="1"/>
    <xf numFmtId="0" fontId="41" fillId="0" borderId="0" xfId="0" applyFont="1"/>
    <xf numFmtId="0" fontId="6" fillId="0" borderId="3" xfId="0" applyFont="1" applyBorder="1" applyAlignment="1">
      <alignment horizontal="left" vertical="top" wrapText="1"/>
    </xf>
    <xf numFmtId="1" fontId="6" fillId="0" borderId="10" xfId="0" applyNumberFormat="1" applyFont="1" applyBorder="1" applyAlignment="1">
      <alignment horizontal="center" vertical="center" wrapText="1"/>
    </xf>
    <xf numFmtId="3" fontId="6" fillId="7" borderId="0" xfId="0" applyNumberFormat="1" applyFont="1" applyFill="1"/>
    <xf numFmtId="49" fontId="6" fillId="7" borderId="3" xfId="0" applyNumberFormat="1" applyFont="1" applyFill="1" applyBorder="1" applyAlignment="1">
      <alignment vertical="center" wrapText="1"/>
    </xf>
    <xf numFmtId="3" fontId="6" fillId="7" borderId="3" xfId="0" applyNumberFormat="1" applyFont="1" applyFill="1" applyBorder="1" applyAlignment="1">
      <alignment horizontal="center" vertical="center"/>
    </xf>
    <xf numFmtId="4" fontId="41" fillId="0" borderId="0" xfId="0" applyNumberFormat="1" applyFont="1"/>
    <xf numFmtId="0" fontId="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left" vertical="top" wrapText="1"/>
    </xf>
    <xf numFmtId="49" fontId="6" fillId="0" borderId="28" xfId="0" applyNumberFormat="1" applyFont="1" applyBorder="1" applyAlignment="1">
      <alignment horizontal="left" vertical="top" wrapText="1"/>
    </xf>
    <xf numFmtId="6" fontId="41" fillId="0" borderId="0" xfId="0" applyNumberFormat="1" applyFont="1"/>
    <xf numFmtId="49" fontId="6" fillId="0" borderId="3" xfId="0" applyNumberFormat="1" applyFont="1" applyBorder="1" applyAlignment="1">
      <alignment horizontal="left" vertical="center"/>
    </xf>
    <xf numFmtId="3" fontId="6" fillId="0" borderId="3" xfId="4" applyNumberFormat="1" applyFont="1" applyBorder="1" applyAlignment="1">
      <alignment horizontal="center" vertical="center"/>
    </xf>
    <xf numFmtId="3" fontId="40" fillId="0" borderId="0" xfId="0" applyNumberFormat="1" applyFont="1"/>
    <xf numFmtId="8" fontId="40" fillId="0" borderId="0" xfId="0" applyNumberFormat="1" applyFont="1"/>
    <xf numFmtId="3" fontId="6" fillId="7" borderId="16" xfId="0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3" fontId="6" fillId="0" borderId="28" xfId="0" applyNumberFormat="1" applyFont="1" applyBorder="1" applyAlignment="1">
      <alignment horizontal="left" vertical="center"/>
    </xf>
    <xf numFmtId="3" fontId="6" fillId="0" borderId="10" xfId="0" applyNumberFormat="1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4" fontId="39" fillId="0" borderId="0" xfId="0" applyNumberFormat="1" applyFont="1"/>
    <xf numFmtId="3" fontId="16" fillId="0" borderId="10" xfId="0" applyNumberFormat="1" applyFont="1" applyBorder="1" applyAlignment="1">
      <alignment horizontal="center" vertical="center" wrapText="1"/>
    </xf>
    <xf numFmtId="3" fontId="15" fillId="0" borderId="3" xfId="1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164" fontId="30" fillId="0" borderId="3" xfId="0" applyNumberFormat="1" applyFont="1" applyBorder="1" applyAlignment="1">
      <alignment horizontal="center" vertical="center"/>
    </xf>
    <xf numFmtId="3" fontId="30" fillId="6" borderId="3" xfId="0" applyNumberFormat="1" applyFont="1" applyFill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30" fillId="4" borderId="3" xfId="0" applyFont="1" applyFill="1" applyBorder="1" applyAlignment="1">
      <alignment horizontal="left" vertical="center" wrapText="1"/>
    </xf>
    <xf numFmtId="0" fontId="30" fillId="4" borderId="3" xfId="0" applyFont="1" applyFill="1" applyBorder="1" applyAlignment="1">
      <alignment vertical="top" wrapText="1"/>
    </xf>
    <xf numFmtId="169" fontId="30" fillId="0" borderId="0" xfId="0" applyNumberFormat="1" applyFont="1"/>
    <xf numFmtId="170" fontId="30" fillId="3" borderId="3" xfId="0" applyNumberFormat="1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vertical="center" wrapText="1"/>
    </xf>
    <xf numFmtId="3" fontId="30" fillId="3" borderId="0" xfId="0" applyNumberFormat="1" applyFont="1" applyFill="1"/>
    <xf numFmtId="165" fontId="30" fillId="0" borderId="0" xfId="0" applyNumberFormat="1" applyFont="1" applyAlignment="1">
      <alignment horizontal="center" vertical="center"/>
    </xf>
    <xf numFmtId="49" fontId="30" fillId="3" borderId="3" xfId="0" applyNumberFormat="1" applyFont="1" applyFill="1" applyBorder="1" applyAlignment="1">
      <alignment vertical="center" wrapText="1"/>
    </xf>
    <xf numFmtId="164" fontId="30" fillId="3" borderId="3" xfId="0" applyNumberFormat="1" applyFont="1" applyFill="1" applyBorder="1" applyAlignment="1">
      <alignment horizontal="center" vertical="center" wrapText="1"/>
    </xf>
    <xf numFmtId="49" fontId="30" fillId="3" borderId="3" xfId="0" applyNumberFormat="1" applyFont="1" applyFill="1" applyBorder="1" applyAlignment="1">
      <alignment horizontal="center" vertical="center" wrapText="1"/>
    </xf>
    <xf numFmtId="49" fontId="30" fillId="2" borderId="3" xfId="0" applyNumberFormat="1" applyFont="1" applyFill="1" applyBorder="1" applyAlignment="1">
      <alignment horizontal="center" vertical="center" wrapText="1"/>
    </xf>
    <xf numFmtId="168" fontId="30" fillId="0" borderId="0" xfId="0" applyNumberFormat="1" applyFont="1"/>
    <xf numFmtId="49" fontId="6" fillId="0" borderId="30" xfId="0" applyNumberFormat="1" applyFont="1" applyBorder="1" applyAlignment="1">
      <alignment vertical="center"/>
    </xf>
    <xf numFmtId="3" fontId="8" fillId="0" borderId="31" xfId="0" applyNumberFormat="1" applyFont="1" applyBorder="1" applyAlignment="1">
      <alignment horizontal="center" vertical="center"/>
    </xf>
    <xf numFmtId="164" fontId="6" fillId="0" borderId="32" xfId="0" applyNumberFormat="1" applyFont="1" applyBorder="1"/>
    <xf numFmtId="0" fontId="6" fillId="0" borderId="0" xfId="0" applyFont="1" applyAlignment="1">
      <alignment horizontal="right"/>
    </xf>
    <xf numFmtId="3" fontId="6" fillId="0" borderId="3" xfId="0" applyNumberFormat="1" applyFont="1" applyBorder="1"/>
    <xf numFmtId="0" fontId="18" fillId="0" borderId="0" xfId="0" applyFont="1" applyAlignment="1">
      <alignment wrapText="1"/>
    </xf>
    <xf numFmtId="0" fontId="15" fillId="0" borderId="15" xfId="1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</cellXfs>
  <cellStyles count="6">
    <cellStyle name="Currency 2" xfId="5" xr:uid="{46F3035C-A6A0-4540-A8A5-537FF2F79683}"/>
    <cellStyle name="Įprastas 2" xfId="3" xr:uid="{174C03F9-7C64-47AD-9524-EC9E66C337F1}"/>
    <cellStyle name="Normal" xfId="0" builtinId="0"/>
    <cellStyle name="Normal 2" xfId="1" xr:uid="{768D58E2-96D5-4E26-A88A-F4F29A34002E}"/>
    <cellStyle name="Normal 2 4" xfId="4" xr:uid="{A8D333E9-ACCA-4767-8BE2-BD4E13C7865E}"/>
    <cellStyle name="Normal 3" xfId="2" xr:uid="{DD054C14-7DFF-4541-B8CF-C0459C817FA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kclt-my.sharepoint.com/personal/a_jucyte_lkc_lt/Documents/Dokumentai/Aust&#279;s/STATISTIKA/Vis&#371;%20laik&#371;%20TOP/2022%20Lietuvos%20kino%20teatruose%20rodyt&#371;%20film&#371;%20Top%20Atnaujinta.xlsx" TargetMode="External"/><Relationship Id="rId1" Type="http://schemas.openxmlformats.org/officeDocument/2006/relationships/externalLinkPath" Target="https://lkclt.sharepoint.com/Sklaida/Film&#371;%20rodymo%20statistika/Ataskaitos/Kitos/2022%20Lietuvos%20kino%20teatruose%20rodyt&#371;%20film&#371;%20Top%20Atnaujin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ste\Desktop\LKC\2021%20gruod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ste\Downloads\2020-metai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taskaitos%20platintojams\2016\2016%20met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Sausis"/>
      <sheetName val="Vasaris"/>
      <sheetName val="Kovas"/>
      <sheetName val="Balandis"/>
      <sheetName val="Gegužė"/>
      <sheetName val="Birželis"/>
      <sheetName val="Liepa"/>
      <sheetName val="Rugpjūtis"/>
      <sheetName val="Rugsėjis"/>
      <sheetName val="Spalis"/>
      <sheetName val="Lapkritis"/>
      <sheetName val="Gruodis"/>
    </sheetNames>
    <sheetDataSet>
      <sheetData sheetId="0"/>
      <sheetData sheetId="1">
        <row r="60">
          <cell r="E60">
            <v>1738351.5899999996</v>
          </cell>
          <cell r="F60">
            <v>278719</v>
          </cell>
        </row>
      </sheetData>
      <sheetData sheetId="2">
        <row r="76">
          <cell r="E76">
            <v>1207377.56</v>
          </cell>
          <cell r="F76">
            <v>199273</v>
          </cell>
        </row>
      </sheetData>
      <sheetData sheetId="3">
        <row r="74">
          <cell r="E74">
            <v>1047727.09</v>
          </cell>
          <cell r="F74">
            <v>177123</v>
          </cell>
        </row>
      </sheetData>
      <sheetData sheetId="4">
        <row r="101">
          <cell r="E101">
            <v>1517926.8099999996</v>
          </cell>
          <cell r="F101">
            <v>258233</v>
          </cell>
        </row>
      </sheetData>
      <sheetData sheetId="5">
        <row r="95">
          <cell r="E95">
            <v>1064324.8400000001</v>
          </cell>
          <cell r="F95">
            <v>179418</v>
          </cell>
        </row>
      </sheetData>
      <sheetData sheetId="6">
        <row r="87">
          <cell r="E87">
            <v>909033.59000000032</v>
          </cell>
          <cell r="F87">
            <v>168779</v>
          </cell>
        </row>
      </sheetData>
      <sheetData sheetId="7">
        <row r="66">
          <cell r="E66">
            <v>2086899.8099999998</v>
          </cell>
          <cell r="F66">
            <v>352813</v>
          </cell>
        </row>
      </sheetData>
      <sheetData sheetId="8">
        <row r="79">
          <cell r="E79">
            <v>1220663.2500000002</v>
          </cell>
          <cell r="F79">
            <v>213097</v>
          </cell>
        </row>
      </sheetData>
      <sheetData sheetId="9">
        <row r="69">
          <cell r="E69">
            <v>1369458.7899999998</v>
          </cell>
          <cell r="F69">
            <v>225311</v>
          </cell>
        </row>
      </sheetData>
      <sheetData sheetId="10">
        <row r="79">
          <cell r="E79">
            <v>1827775.9499999995</v>
          </cell>
          <cell r="F79">
            <v>293682</v>
          </cell>
        </row>
      </sheetData>
      <sheetData sheetId="11">
        <row r="84">
          <cell r="E84">
            <v>1739297.3799999992</v>
          </cell>
          <cell r="F84">
            <v>276613</v>
          </cell>
        </row>
      </sheetData>
      <sheetData sheetId="12">
        <row r="96">
          <cell r="E96">
            <v>2374567.29</v>
          </cell>
          <cell r="F96">
            <v>370803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"/>
      <sheetName val="Balandis"/>
      <sheetName val="Gegužė"/>
      <sheetName val="Birželis"/>
      <sheetName val="Liepa"/>
      <sheetName val="Rugpjūtis"/>
      <sheetName val="Rugsėjis"/>
      <sheetName val="Spalis"/>
      <sheetName val="Lapkritis"/>
      <sheetName val="Gruodis"/>
    </sheetNames>
    <sheetDataSet>
      <sheetData sheetId="0"/>
      <sheetData sheetId="1">
        <row r="18">
          <cell r="E18">
            <v>29431.800000000003</v>
          </cell>
          <cell r="F18">
            <v>6782</v>
          </cell>
        </row>
      </sheetData>
      <sheetData sheetId="2">
        <row r="74">
          <cell r="E74">
            <v>498395.18999999994</v>
          </cell>
          <cell r="F74">
            <v>86031</v>
          </cell>
        </row>
      </sheetData>
      <sheetData sheetId="3">
        <row r="78">
          <cell r="E78">
            <v>497734.0199999999</v>
          </cell>
          <cell r="F78">
            <v>94011</v>
          </cell>
        </row>
      </sheetData>
      <sheetData sheetId="4">
        <row r="79">
          <cell r="E79">
            <v>739842.87000000011</v>
          </cell>
          <cell r="F79">
            <v>136188</v>
          </cell>
        </row>
      </sheetData>
      <sheetData sheetId="5">
        <row r="72">
          <cell r="E72">
            <v>944282.32</v>
          </cell>
          <cell r="F72">
            <v>175820</v>
          </cell>
        </row>
      </sheetData>
      <sheetData sheetId="6">
        <row r="72">
          <cell r="E72">
            <v>931359.32000000018</v>
          </cell>
          <cell r="F72">
            <v>158648</v>
          </cell>
        </row>
      </sheetData>
      <sheetData sheetId="7">
        <row r="62">
          <cell r="E62">
            <v>1322334.8899999999</v>
          </cell>
          <cell r="F62">
            <v>218348</v>
          </cell>
        </row>
      </sheetData>
      <sheetData sheetId="8">
        <row r="63">
          <cell r="E63">
            <v>1201742.9100000001</v>
          </cell>
          <cell r="F63">
            <v>202083</v>
          </cell>
        </row>
      </sheetData>
      <sheetData sheetId="9">
        <row r="80">
          <cell r="E80">
            <v>1589261.2100000002</v>
          </cell>
          <cell r="F80">
            <v>259687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"/>
      <sheetName val="Sausis"/>
      <sheetName val="Vasaris"/>
      <sheetName val="Kovas"/>
      <sheetName val="Drive-in"/>
      <sheetName val="Birželis"/>
      <sheetName val="Liepa"/>
      <sheetName val="Rugpjūtis"/>
      <sheetName val="Rugsėjis"/>
      <sheetName val="Spalis"/>
      <sheetName val="Lapkritis"/>
    </sheetNames>
    <sheetDataSet>
      <sheetData sheetId="0" refreshError="1"/>
      <sheetData sheetId="1">
        <row r="4">
          <cell r="E4">
            <v>818001.93</v>
          </cell>
        </row>
        <row r="66">
          <cell r="E66">
            <v>2956551.3800000004</v>
          </cell>
          <cell r="F66">
            <v>519805</v>
          </cell>
        </row>
      </sheetData>
      <sheetData sheetId="2">
        <row r="4">
          <cell r="E4">
            <v>594127.04</v>
          </cell>
        </row>
        <row r="83">
          <cell r="E83">
            <v>2238100.3400000012</v>
          </cell>
          <cell r="F83">
            <v>402125</v>
          </cell>
        </row>
      </sheetData>
      <sheetData sheetId="3">
        <row r="4">
          <cell r="E4">
            <v>80203.23</v>
          </cell>
        </row>
        <row r="58">
          <cell r="E58">
            <v>483550.04999999981</v>
          </cell>
          <cell r="F58">
            <v>86073</v>
          </cell>
        </row>
      </sheetData>
      <sheetData sheetId="4" refreshError="1"/>
      <sheetData sheetId="5">
        <row r="4">
          <cell r="E4">
            <v>16618.849999999999</v>
          </cell>
        </row>
        <row r="64">
          <cell r="E64">
            <v>93783.540000000008</v>
          </cell>
          <cell r="F64">
            <v>18710</v>
          </cell>
        </row>
      </sheetData>
      <sheetData sheetId="6">
        <row r="4">
          <cell r="E4">
            <v>57969.45</v>
          </cell>
        </row>
        <row r="84">
          <cell r="E84">
            <v>470218.74999999971</v>
          </cell>
          <cell r="F84">
            <v>92981</v>
          </cell>
        </row>
      </sheetData>
      <sheetData sheetId="7">
        <row r="4">
          <cell r="E4">
            <v>127241.26</v>
          </cell>
        </row>
        <row r="89">
          <cell r="E89">
            <v>676231.05999999994</v>
          </cell>
          <cell r="F89">
            <v>126780</v>
          </cell>
        </row>
      </sheetData>
      <sheetData sheetId="8">
        <row r="4">
          <cell r="E4">
            <v>163760.78</v>
          </cell>
        </row>
        <row r="61">
          <cell r="E61">
            <v>771684.03999999992</v>
          </cell>
          <cell r="F61">
            <v>141434</v>
          </cell>
        </row>
      </sheetData>
      <sheetData sheetId="9">
        <row r="4">
          <cell r="E4">
            <v>105573.07</v>
          </cell>
        </row>
        <row r="67">
          <cell r="E67">
            <v>710699.5</v>
          </cell>
          <cell r="F67">
            <v>130660</v>
          </cell>
        </row>
      </sheetData>
      <sheetData sheetId="10">
        <row r="4">
          <cell r="E4">
            <v>21511</v>
          </cell>
        </row>
        <row r="39">
          <cell r="E39">
            <v>74184.300000000017</v>
          </cell>
          <cell r="F39">
            <v>14516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Sausis"/>
      <sheetName val="Vasaris"/>
      <sheetName val="Kovas"/>
      <sheetName val="Balandis"/>
      <sheetName val="Gegužė"/>
      <sheetName val="Birželis"/>
      <sheetName val="Liepa"/>
      <sheetName val="Rugpjūtis"/>
      <sheetName val="Rugsėjis"/>
      <sheetName val="Spalis"/>
      <sheetName val="Lapkritis"/>
      <sheetName val="Gruodis"/>
    </sheetNames>
    <sheetDataSet>
      <sheetData sheetId="0" refreshError="1">
        <row r="235">
          <cell r="E235">
            <v>1560.15</v>
          </cell>
          <cell r="F235">
            <v>474</v>
          </cell>
        </row>
        <row r="272">
          <cell r="E272">
            <v>241</v>
          </cell>
          <cell r="F272">
            <v>76</v>
          </cell>
        </row>
        <row r="280">
          <cell r="E280">
            <v>167</v>
          </cell>
          <cell r="F280">
            <v>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37CE4-4948-4BB9-A957-3CBED40F6EF8}">
  <dimension ref="A1:T4547"/>
  <sheetViews>
    <sheetView tabSelected="1" topLeftCell="A301" zoomScale="70" zoomScaleNormal="70" workbookViewId="0">
      <selection activeCell="E317" sqref="E317"/>
    </sheetView>
  </sheetViews>
  <sheetFormatPr defaultColWidth="11.42578125" defaultRowHeight="12.75" x14ac:dyDescent="0.2"/>
  <cols>
    <col min="1" max="1" width="8.5703125" style="1" customWidth="1"/>
    <col min="2" max="2" width="74" style="1" customWidth="1"/>
    <col min="3" max="3" width="17" style="13" customWidth="1"/>
    <col min="4" max="4" width="14.85546875" style="13" customWidth="1"/>
    <col min="5" max="5" width="19" style="143" customWidth="1"/>
    <col min="6" max="6" width="33.42578125" style="1" customWidth="1"/>
    <col min="7" max="7" width="27.28515625" style="1" customWidth="1"/>
    <col min="8" max="9" width="11.42578125" style="1"/>
    <col min="10" max="10" width="12.85546875" style="1" bestFit="1" customWidth="1"/>
    <col min="11" max="13" width="11.42578125" style="1"/>
    <col min="14" max="14" width="12.7109375" style="22" bestFit="1" customWidth="1"/>
    <col min="15" max="16384" width="11.42578125" style="1"/>
  </cols>
  <sheetData>
    <row r="1" spans="1:14" ht="32.1" customHeight="1" x14ac:dyDescent="0.3">
      <c r="A1" s="78"/>
      <c r="B1" s="145" t="s">
        <v>6303</v>
      </c>
    </row>
    <row r="2" spans="1:14" ht="16.899999999999999" customHeight="1" thickBot="1" x14ac:dyDescent="0.25">
      <c r="B2" s="146" t="s">
        <v>6304</v>
      </c>
    </row>
    <row r="3" spans="1:14" ht="30" customHeight="1" thickBot="1" x14ac:dyDescent="0.25">
      <c r="A3" s="241"/>
      <c r="B3" s="144" t="s">
        <v>1837</v>
      </c>
      <c r="C3" s="319" t="s">
        <v>3324</v>
      </c>
      <c r="D3" s="319" t="s">
        <v>1927</v>
      </c>
      <c r="E3" s="25" t="s">
        <v>1928</v>
      </c>
      <c r="F3" s="6" t="s">
        <v>1929</v>
      </c>
    </row>
    <row r="4" spans="1:14" s="94" customFormat="1" ht="30" customHeight="1" x14ac:dyDescent="0.2">
      <c r="A4" s="114">
        <v>1</v>
      </c>
      <c r="B4" s="96" t="s">
        <v>4203</v>
      </c>
      <c r="C4" s="238">
        <f>'1993 - 2019 m.'!C4+'2020'!C227+'2021'!C242</f>
        <v>1390578.71</v>
      </c>
      <c r="D4" s="238">
        <f>'1993 - 2019 m.'!D4+'2020'!D227+'2021'!D242</f>
        <v>262254</v>
      </c>
      <c r="E4" s="102">
        <v>43385</v>
      </c>
      <c r="F4" s="99" t="s">
        <v>725</v>
      </c>
      <c r="N4" s="95"/>
    </row>
    <row r="5" spans="1:14" s="94" customFormat="1" ht="30" customHeight="1" x14ac:dyDescent="0.2">
      <c r="A5" s="320">
        <v>2</v>
      </c>
      <c r="B5" s="96" t="s">
        <v>3696</v>
      </c>
      <c r="C5" s="238">
        <f>'1993 - 2019 m.'!C5</f>
        <v>1355457</v>
      </c>
      <c r="D5" s="238">
        <f>'1993 - 2019 m.'!D5</f>
        <v>245595</v>
      </c>
      <c r="E5" s="102">
        <v>43035</v>
      </c>
      <c r="F5" s="99" t="s">
        <v>3467</v>
      </c>
      <c r="N5" s="95"/>
    </row>
    <row r="6" spans="1:14" s="94" customFormat="1" ht="30" customHeight="1" x14ac:dyDescent="0.2">
      <c r="A6" s="114">
        <v>3</v>
      </c>
      <c r="B6" s="96" t="s">
        <v>2997</v>
      </c>
      <c r="C6" s="238">
        <f>'1993 - 2019 m.'!C6</f>
        <v>1344041.3751158481</v>
      </c>
      <c r="D6" s="238">
        <f>'1993 - 2019 m.'!D6</f>
        <v>292654</v>
      </c>
      <c r="E6" s="102">
        <v>41649</v>
      </c>
      <c r="F6" s="99" t="s">
        <v>3176</v>
      </c>
      <c r="N6" s="95"/>
    </row>
    <row r="7" spans="1:14" s="94" customFormat="1" ht="30" customHeight="1" x14ac:dyDescent="0.2">
      <c r="A7" s="320">
        <v>4</v>
      </c>
      <c r="B7" s="236" t="s">
        <v>6041</v>
      </c>
      <c r="C7" s="238">
        <f>'2022'!E4</f>
        <v>1340481.4200000002</v>
      </c>
      <c r="D7" s="238">
        <f>'2022'!F4</f>
        <v>248873</v>
      </c>
      <c r="E7" s="102" t="s">
        <v>5186</v>
      </c>
      <c r="F7" s="99" t="s">
        <v>4640</v>
      </c>
      <c r="N7" s="95"/>
    </row>
    <row r="8" spans="1:14" s="94" customFormat="1" ht="30" customHeight="1" x14ac:dyDescent="0.2">
      <c r="A8" s="114">
        <v>5</v>
      </c>
      <c r="B8" s="96" t="s">
        <v>3694</v>
      </c>
      <c r="C8" s="238">
        <f>'1993 - 2019 m.'!C7</f>
        <v>1315351</v>
      </c>
      <c r="D8" s="238">
        <f>'1993 - 2019 m.'!D7</f>
        <v>235942</v>
      </c>
      <c r="E8" s="102">
        <v>43098</v>
      </c>
      <c r="F8" s="99" t="s">
        <v>3467</v>
      </c>
      <c r="N8" s="95"/>
    </row>
    <row r="9" spans="1:14" s="94" customFormat="1" ht="30" customHeight="1" x14ac:dyDescent="0.2">
      <c r="A9" s="320">
        <v>6</v>
      </c>
      <c r="B9" s="96" t="s">
        <v>4274</v>
      </c>
      <c r="C9" s="238">
        <f>'1993 - 2019 m.'!C8+'2020'!C141</f>
        <v>1263799.05</v>
      </c>
      <c r="D9" s="238">
        <f>'1993 - 2019 m.'!D8+'2020'!D141</f>
        <v>205653</v>
      </c>
      <c r="E9" s="102" t="s">
        <v>4565</v>
      </c>
      <c r="F9" s="99" t="s">
        <v>4566</v>
      </c>
      <c r="N9" s="95"/>
    </row>
    <row r="10" spans="1:14" s="94" customFormat="1" ht="30" customHeight="1" x14ac:dyDescent="0.2">
      <c r="A10" s="114">
        <v>7</v>
      </c>
      <c r="B10" s="96" t="s">
        <v>4187</v>
      </c>
      <c r="C10" s="238">
        <f>'1993 - 2019 m.'!C9+'2020'!C211+'2021'!C240</f>
        <v>1235160.6700000002</v>
      </c>
      <c r="D10" s="238">
        <f>'1993 - 2019 m.'!D9+'2020'!D211+'2021'!D240</f>
        <v>210020</v>
      </c>
      <c r="E10" s="102">
        <v>43406</v>
      </c>
      <c r="F10" s="99" t="s">
        <v>119</v>
      </c>
      <c r="N10" s="95"/>
    </row>
    <row r="11" spans="1:14" s="94" customFormat="1" ht="30" customHeight="1" x14ac:dyDescent="0.2">
      <c r="A11" s="320">
        <v>8</v>
      </c>
      <c r="B11" s="236" t="s">
        <v>6042</v>
      </c>
      <c r="C11" s="238">
        <f>'2022'!E5</f>
        <v>1193119.72</v>
      </c>
      <c r="D11" s="238">
        <f>'2022'!F5</f>
        <v>161952</v>
      </c>
      <c r="E11" s="102" t="s">
        <v>5189</v>
      </c>
      <c r="F11" s="99" t="s">
        <v>3709</v>
      </c>
      <c r="N11" s="95"/>
    </row>
    <row r="12" spans="1:14" s="94" customFormat="1" ht="30" customHeight="1" x14ac:dyDescent="0.2">
      <c r="A12" s="114">
        <v>9</v>
      </c>
      <c r="B12" s="96" t="s">
        <v>3355</v>
      </c>
      <c r="C12" s="238">
        <f>'1993 - 2019 m.'!C10</f>
        <v>1116848.54</v>
      </c>
      <c r="D12" s="238">
        <f>'1993 - 2019 m.'!D10</f>
        <v>240461</v>
      </c>
      <c r="E12" s="106">
        <v>42188</v>
      </c>
      <c r="F12" s="99" t="s">
        <v>3185</v>
      </c>
      <c r="N12" s="95"/>
    </row>
    <row r="13" spans="1:14" s="94" customFormat="1" ht="30" customHeight="1" x14ac:dyDescent="0.2">
      <c r="A13" s="320">
        <v>10</v>
      </c>
      <c r="B13" s="96" t="s">
        <v>3325</v>
      </c>
      <c r="C13" s="238">
        <f>'1993 - 2019 m.'!C11</f>
        <v>1089046.42</v>
      </c>
      <c r="D13" s="238">
        <f>'1993 - 2019 m.'!D11</f>
        <v>303036</v>
      </c>
      <c r="E13" s="102">
        <v>40809</v>
      </c>
      <c r="F13" s="99" t="s">
        <v>613</v>
      </c>
      <c r="N13" s="95"/>
    </row>
    <row r="14" spans="1:14" s="94" customFormat="1" ht="30" customHeight="1" x14ac:dyDescent="0.2">
      <c r="A14" s="114">
        <v>11</v>
      </c>
      <c r="B14" s="96" t="s">
        <v>975</v>
      </c>
      <c r="C14" s="238">
        <f>'1993 - 2019 m.'!C12</f>
        <v>1073635.4263206674</v>
      </c>
      <c r="D14" s="238">
        <f>'1993 - 2019 m.'!D12</f>
        <v>226091</v>
      </c>
      <c r="E14" s="106">
        <v>40165</v>
      </c>
      <c r="F14" s="99" t="s">
        <v>1610</v>
      </c>
      <c r="N14" s="95"/>
    </row>
    <row r="15" spans="1:14" s="94" customFormat="1" ht="30" customHeight="1" x14ac:dyDescent="0.2">
      <c r="A15" s="320">
        <v>12</v>
      </c>
      <c r="B15" s="96" t="s">
        <v>3704</v>
      </c>
      <c r="C15" s="238">
        <f>'1993 - 2019 m.'!C13</f>
        <v>1008470</v>
      </c>
      <c r="D15" s="238">
        <f>'1993 - 2019 m.'!D13</f>
        <v>194486</v>
      </c>
      <c r="E15" s="102">
        <v>42762</v>
      </c>
      <c r="F15" s="99" t="s">
        <v>3721</v>
      </c>
      <c r="N15" s="95"/>
    </row>
    <row r="16" spans="1:14" s="94" customFormat="1" ht="30" customHeight="1" x14ac:dyDescent="0.2">
      <c r="A16" s="114">
        <v>13</v>
      </c>
      <c r="B16" s="96" t="s">
        <v>3691</v>
      </c>
      <c r="C16" s="238">
        <f>'1993 - 2019 m.'!C14</f>
        <v>1007464.25</v>
      </c>
      <c r="D16" s="238">
        <f>'1993 - 2019 m.'!D14</f>
        <v>202951</v>
      </c>
      <c r="E16" s="102">
        <v>42370</v>
      </c>
      <c r="F16" s="99" t="s">
        <v>2033</v>
      </c>
      <c r="N16" s="95"/>
    </row>
    <row r="17" spans="1:14" s="94" customFormat="1" ht="30" customHeight="1" x14ac:dyDescent="0.2">
      <c r="A17" s="320">
        <v>14</v>
      </c>
      <c r="B17" s="236" t="s">
        <v>6043</v>
      </c>
      <c r="C17" s="238">
        <f>'2022'!E6</f>
        <v>988254.99</v>
      </c>
      <c r="D17" s="238">
        <f>'2022'!F6</f>
        <v>141651</v>
      </c>
      <c r="E17" s="102" t="s">
        <v>5192</v>
      </c>
      <c r="F17" s="99" t="s">
        <v>3176</v>
      </c>
      <c r="N17" s="95"/>
    </row>
    <row r="18" spans="1:14" s="94" customFormat="1" ht="30" customHeight="1" x14ac:dyDescent="0.2">
      <c r="A18" s="114">
        <v>15</v>
      </c>
      <c r="B18" s="96" t="s">
        <v>4351</v>
      </c>
      <c r="C18" s="238">
        <f>'1993 - 2019 m.'!C15+'2020'!C200</f>
        <v>983103.42</v>
      </c>
      <c r="D18" s="238">
        <f>'1993 - 2019 m.'!D15+'2020'!D200</f>
        <v>156116</v>
      </c>
      <c r="E18" s="102" t="s">
        <v>4568</v>
      </c>
      <c r="F18" s="99" t="s">
        <v>3464</v>
      </c>
      <c r="N18" s="95"/>
    </row>
    <row r="19" spans="1:14" s="94" customFormat="1" ht="30" customHeight="1" x14ac:dyDescent="0.2">
      <c r="A19" s="320">
        <v>16</v>
      </c>
      <c r="B19" s="96" t="s">
        <v>2326</v>
      </c>
      <c r="C19" s="238">
        <f>'1993 - 2019 m.'!C16</f>
        <v>979773.85020852648</v>
      </c>
      <c r="D19" s="238">
        <f>'1993 - 2019 m.'!D16</f>
        <v>233472</v>
      </c>
      <c r="E19" s="106">
        <v>39995</v>
      </c>
      <c r="F19" s="99" t="s">
        <v>1610</v>
      </c>
      <c r="N19" s="95"/>
    </row>
    <row r="20" spans="1:14" s="94" customFormat="1" ht="30" customHeight="1" x14ac:dyDescent="0.2">
      <c r="A20" s="114">
        <v>17</v>
      </c>
      <c r="B20" s="96" t="s">
        <v>3826</v>
      </c>
      <c r="C20" s="238">
        <f>'1993 - 2019 m.'!C17+'2020'!C125</f>
        <v>887100</v>
      </c>
      <c r="D20" s="238">
        <f>'1993 - 2019 m.'!D17+'2020'!D125</f>
        <v>188011</v>
      </c>
      <c r="E20" s="102">
        <v>42916</v>
      </c>
      <c r="F20" s="99" t="s">
        <v>3456</v>
      </c>
      <c r="N20" s="95"/>
    </row>
    <row r="21" spans="1:14" s="94" customFormat="1" ht="30" customHeight="1" x14ac:dyDescent="0.2">
      <c r="A21" s="320">
        <v>18</v>
      </c>
      <c r="B21" s="96" t="s">
        <v>4297</v>
      </c>
      <c r="C21" s="238">
        <f>'1993 - 2019 m.'!C49+'2020'!C7</f>
        <v>886132.88</v>
      </c>
      <c r="D21" s="238">
        <f>'1993 - 2019 m.'!D49+'2020'!D7</f>
        <v>174624</v>
      </c>
      <c r="E21" s="102" t="s">
        <v>4546</v>
      </c>
      <c r="F21" s="99" t="s">
        <v>3709</v>
      </c>
      <c r="N21" s="95"/>
    </row>
    <row r="22" spans="1:14" s="94" customFormat="1" ht="30" customHeight="1" x14ac:dyDescent="0.2">
      <c r="A22" s="114">
        <v>19</v>
      </c>
      <c r="B22" s="96" t="s">
        <v>2850</v>
      </c>
      <c r="C22" s="238">
        <f>'1993 - 2019 m.'!C18</f>
        <v>880733.75810936058</v>
      </c>
      <c r="D22" s="238">
        <f>'1993 - 2019 m.'!D18</f>
        <v>227364</v>
      </c>
      <c r="E22" s="102">
        <v>41096</v>
      </c>
      <c r="F22" s="99" t="s">
        <v>64</v>
      </c>
      <c r="N22" s="95"/>
    </row>
    <row r="23" spans="1:14" s="94" customFormat="1" ht="30" customHeight="1" x14ac:dyDescent="0.2">
      <c r="A23" s="320">
        <v>20</v>
      </c>
      <c r="B23" s="321" t="s">
        <v>4996</v>
      </c>
      <c r="C23" s="238">
        <f>'2020'!C4</f>
        <v>874110.89</v>
      </c>
      <c r="D23" s="238">
        <f>'2020'!D4</f>
        <v>146815</v>
      </c>
      <c r="E23" s="99" t="s">
        <v>4729</v>
      </c>
      <c r="F23" s="99" t="s">
        <v>4730</v>
      </c>
      <c r="N23" s="95"/>
    </row>
    <row r="24" spans="1:14" s="94" customFormat="1" ht="30" customHeight="1" x14ac:dyDescent="0.2">
      <c r="A24" s="114">
        <v>21</v>
      </c>
      <c r="B24" s="96" t="s">
        <v>3648</v>
      </c>
      <c r="C24" s="238">
        <f>'1993 - 2019 m.'!C19</f>
        <v>837143.1</v>
      </c>
      <c r="D24" s="238">
        <f>'1993 - 2019 m.'!D19</f>
        <v>166914</v>
      </c>
      <c r="E24" s="102">
        <v>42433</v>
      </c>
      <c r="F24" s="99" t="s">
        <v>3467</v>
      </c>
      <c r="N24" s="95"/>
    </row>
    <row r="25" spans="1:14" s="94" customFormat="1" ht="30" customHeight="1" x14ac:dyDescent="0.2">
      <c r="A25" s="320">
        <v>22</v>
      </c>
      <c r="B25" s="96" t="s">
        <v>4399</v>
      </c>
      <c r="C25" s="238">
        <f>'1993 - 2019 m.'!C20+'2020'!C184+'2021'!C220</f>
        <v>817296.07000000007</v>
      </c>
      <c r="D25" s="238">
        <f>'1993 - 2019 m.'!D20+'2020'!D184+'2021'!D220</f>
        <v>154739</v>
      </c>
      <c r="E25" s="102" t="s">
        <v>4583</v>
      </c>
      <c r="F25" s="99" t="s">
        <v>3709</v>
      </c>
      <c r="N25" s="95"/>
    </row>
    <row r="26" spans="1:14" s="94" customFormat="1" ht="30" customHeight="1" x14ac:dyDescent="0.2">
      <c r="A26" s="114">
        <v>23</v>
      </c>
      <c r="B26" s="96" t="s">
        <v>3192</v>
      </c>
      <c r="C26" s="238">
        <f>'1993 - 2019 m.'!C21</f>
        <v>806800</v>
      </c>
      <c r="D26" s="238">
        <f>'1993 - 2019 m.'!D21</f>
        <v>172826</v>
      </c>
      <c r="E26" s="102">
        <v>42006</v>
      </c>
      <c r="F26" s="99" t="s">
        <v>2033</v>
      </c>
      <c r="N26" s="95"/>
    </row>
    <row r="27" spans="1:14" s="94" customFormat="1" ht="30" customHeight="1" x14ac:dyDescent="0.2">
      <c r="A27" s="320">
        <v>24</v>
      </c>
      <c r="B27" s="96" t="s">
        <v>3326</v>
      </c>
      <c r="C27" s="238">
        <f>'1993 - 2019 m.'!C22</f>
        <v>768202.75509731204</v>
      </c>
      <c r="D27" s="238">
        <f>'1993 - 2019 m.'!D22</f>
        <v>190742</v>
      </c>
      <c r="E27" s="102">
        <v>41313</v>
      </c>
      <c r="F27" s="99" t="s">
        <v>613</v>
      </c>
      <c r="N27" s="95"/>
    </row>
    <row r="28" spans="1:14" s="94" customFormat="1" ht="30" customHeight="1" x14ac:dyDescent="0.2">
      <c r="A28" s="114">
        <v>25</v>
      </c>
      <c r="B28" s="96" t="s">
        <v>4167</v>
      </c>
      <c r="C28" s="238">
        <f>'1993 - 2019 m.'!C23</f>
        <v>741578.61</v>
      </c>
      <c r="D28" s="238">
        <f>'1993 - 2019 m.'!D23</f>
        <v>152348</v>
      </c>
      <c r="E28" s="102">
        <v>43434</v>
      </c>
      <c r="F28" s="99" t="s">
        <v>3456</v>
      </c>
      <c r="N28" s="95"/>
    </row>
    <row r="29" spans="1:14" s="94" customFormat="1" ht="30" customHeight="1" x14ac:dyDescent="0.2">
      <c r="A29" s="320">
        <v>26</v>
      </c>
      <c r="B29" s="321" t="s">
        <v>4997</v>
      </c>
      <c r="C29" s="238">
        <f>'2020'!C5</f>
        <v>698797.32000000018</v>
      </c>
      <c r="D29" s="238">
        <f>'2020'!D5</f>
        <v>115283</v>
      </c>
      <c r="E29" s="99" t="s">
        <v>4698</v>
      </c>
      <c r="F29" s="99" t="s">
        <v>725</v>
      </c>
      <c r="N29" s="95"/>
    </row>
    <row r="30" spans="1:14" s="94" customFormat="1" ht="30" customHeight="1" x14ac:dyDescent="0.2">
      <c r="A30" s="114">
        <v>27</v>
      </c>
      <c r="B30" s="96" t="s">
        <v>4294</v>
      </c>
      <c r="C30" s="238">
        <f>'1993 - 2019 m.'!C24</f>
        <v>690896.42999999993</v>
      </c>
      <c r="D30" s="238">
        <f>'1993 - 2019 m.'!D24</f>
        <v>121123</v>
      </c>
      <c r="E30" s="102" t="s">
        <v>4614</v>
      </c>
      <c r="F30" s="99" t="s">
        <v>725</v>
      </c>
      <c r="N30" s="95"/>
    </row>
    <row r="31" spans="1:14" s="94" customFormat="1" ht="30" customHeight="1" x14ac:dyDescent="0.2">
      <c r="A31" s="320">
        <v>28</v>
      </c>
      <c r="B31" s="96" t="s">
        <v>3532</v>
      </c>
      <c r="C31" s="238">
        <f>'1993 - 2019 m.'!C25</f>
        <v>689335</v>
      </c>
      <c r="D31" s="238">
        <f>'1993 - 2019 m.'!D25</f>
        <v>134270</v>
      </c>
      <c r="E31" s="102">
        <v>42650</v>
      </c>
      <c r="F31" s="99" t="s">
        <v>3467</v>
      </c>
      <c r="N31" s="95"/>
    </row>
    <row r="32" spans="1:14" s="94" customFormat="1" ht="30" customHeight="1" x14ac:dyDescent="0.2">
      <c r="A32" s="114">
        <v>29</v>
      </c>
      <c r="B32" s="96" t="s">
        <v>4532</v>
      </c>
      <c r="C32" s="238">
        <f>'1993 - 2019 m.'!C26+'2020'!C192</f>
        <v>675007.28</v>
      </c>
      <c r="D32" s="238">
        <f>'1993 - 2019 m.'!D26+'2020'!D192</f>
        <v>134685</v>
      </c>
      <c r="E32" s="102" t="s">
        <v>4606</v>
      </c>
      <c r="F32" s="99" t="s">
        <v>3456</v>
      </c>
      <c r="N32" s="95"/>
    </row>
    <row r="33" spans="1:14" s="94" customFormat="1" ht="30" customHeight="1" x14ac:dyDescent="0.2">
      <c r="A33" s="320">
        <v>30</v>
      </c>
      <c r="B33" s="96" t="s">
        <v>3581</v>
      </c>
      <c r="C33" s="238">
        <f>'1993 - 2019 m.'!C27</f>
        <v>664996.71</v>
      </c>
      <c r="D33" s="238">
        <f>'1993 - 2019 m.'!D27</f>
        <v>144469</v>
      </c>
      <c r="E33" s="102">
        <v>42566</v>
      </c>
      <c r="F33" s="235" t="s">
        <v>3177</v>
      </c>
      <c r="N33" s="95"/>
    </row>
    <row r="34" spans="1:14" s="94" customFormat="1" ht="30" customHeight="1" x14ac:dyDescent="0.2">
      <c r="A34" s="114">
        <v>31</v>
      </c>
      <c r="B34" s="96" t="s">
        <v>1956</v>
      </c>
      <c r="C34" s="238">
        <f>'1993 - 2019 m.'!C28</f>
        <v>651811.28359592217</v>
      </c>
      <c r="D34" s="238">
        <f>'1993 - 2019 m.'!D28</f>
        <v>219952</v>
      </c>
      <c r="E34" s="106">
        <v>39290</v>
      </c>
      <c r="F34" s="99" t="s">
        <v>1610</v>
      </c>
      <c r="N34" s="95"/>
    </row>
    <row r="35" spans="1:14" s="94" customFormat="1" ht="30" customHeight="1" x14ac:dyDescent="0.2">
      <c r="A35" s="320">
        <v>32</v>
      </c>
      <c r="B35" s="96" t="s">
        <v>4191</v>
      </c>
      <c r="C35" s="238">
        <f>'1993 - 2019 m.'!C29</f>
        <v>646583</v>
      </c>
      <c r="D35" s="238">
        <f>'1993 - 2019 m.'!D29</f>
        <v>112239</v>
      </c>
      <c r="E35" s="102">
        <v>43399</v>
      </c>
      <c r="F35" s="99" t="s">
        <v>3467</v>
      </c>
      <c r="N35" s="95"/>
    </row>
    <row r="36" spans="1:14" s="94" customFormat="1" ht="30" customHeight="1" x14ac:dyDescent="0.2">
      <c r="A36" s="114">
        <v>33</v>
      </c>
      <c r="B36" s="236" t="s">
        <v>6044</v>
      </c>
      <c r="C36" s="238">
        <f>'2022'!E7</f>
        <v>645373.32000000007</v>
      </c>
      <c r="D36" s="238">
        <f>'2022'!F7</f>
        <v>99270</v>
      </c>
      <c r="E36" s="102" t="s">
        <v>5195</v>
      </c>
      <c r="F36" s="99" t="s">
        <v>3365</v>
      </c>
      <c r="N36" s="95"/>
    </row>
    <row r="37" spans="1:14" s="94" customFormat="1" ht="30" customHeight="1" x14ac:dyDescent="0.2">
      <c r="A37" s="320">
        <v>34</v>
      </c>
      <c r="B37" s="128" t="s">
        <v>983</v>
      </c>
      <c r="C37" s="238">
        <f>'1993 - 2019 m.'!C30</f>
        <v>645305.83873957372</v>
      </c>
      <c r="D37" s="238">
        <f>'1993 - 2019 m.'!D30</f>
        <v>247187</v>
      </c>
      <c r="E37" s="322">
        <v>35860</v>
      </c>
      <c r="F37" s="99" t="s">
        <v>1987</v>
      </c>
      <c r="N37" s="95"/>
    </row>
    <row r="38" spans="1:14" s="94" customFormat="1" ht="30" customHeight="1" x14ac:dyDescent="0.2">
      <c r="A38" s="114">
        <v>35</v>
      </c>
      <c r="B38" s="321" t="s">
        <v>4768</v>
      </c>
      <c r="C38" s="323">
        <f>'2021'!C4+'2022'!E46</f>
        <v>639420.51</v>
      </c>
      <c r="D38" s="323">
        <f>'2021'!D4+'2022'!F46</f>
        <v>92213</v>
      </c>
      <c r="E38" s="99" t="s">
        <v>4639</v>
      </c>
      <c r="F38" s="99" t="s">
        <v>4640</v>
      </c>
      <c r="N38" s="95"/>
    </row>
    <row r="39" spans="1:14" s="94" customFormat="1" ht="30" customHeight="1" x14ac:dyDescent="0.2">
      <c r="A39" s="320">
        <v>36</v>
      </c>
      <c r="B39" s="96" t="s">
        <v>2942</v>
      </c>
      <c r="C39" s="238">
        <f>'1993 - 2019 m.'!C31</f>
        <v>633124.71037998144</v>
      </c>
      <c r="D39" s="238">
        <f>'1993 - 2019 m.'!D31</f>
        <v>158373</v>
      </c>
      <c r="E39" s="102">
        <v>40900</v>
      </c>
      <c r="F39" s="99" t="s">
        <v>205</v>
      </c>
      <c r="N39" s="95"/>
    </row>
    <row r="40" spans="1:14" s="94" customFormat="1" ht="30" customHeight="1" x14ac:dyDescent="0.2">
      <c r="A40" s="114">
        <v>37</v>
      </c>
      <c r="B40" s="321" t="s">
        <v>4813</v>
      </c>
      <c r="C40" s="323">
        <f>'2021'!C50+'2022'!E8</f>
        <v>623560.21</v>
      </c>
      <c r="D40" s="323">
        <f>'2021'!D50+'2022'!F8</f>
        <v>87883</v>
      </c>
      <c r="E40" s="234" t="s">
        <v>4675</v>
      </c>
      <c r="F40" s="99" t="s">
        <v>4172</v>
      </c>
      <c r="N40" s="95"/>
    </row>
    <row r="41" spans="1:14" s="94" customFormat="1" ht="30" customHeight="1" x14ac:dyDescent="0.2">
      <c r="A41" s="320">
        <v>38</v>
      </c>
      <c r="B41" s="96" t="s">
        <v>4154</v>
      </c>
      <c r="C41" s="238">
        <f>'1993 - 2019 m.'!C32</f>
        <v>615018.90999999992</v>
      </c>
      <c r="D41" s="238">
        <f>'1993 - 2019 m.'!D32</f>
        <v>129525</v>
      </c>
      <c r="E41" s="102" t="s">
        <v>4155</v>
      </c>
      <c r="F41" s="99" t="s">
        <v>3365</v>
      </c>
      <c r="N41" s="95"/>
    </row>
    <row r="42" spans="1:14" s="94" customFormat="1" ht="30" customHeight="1" x14ac:dyDescent="0.2">
      <c r="A42" s="114">
        <v>39</v>
      </c>
      <c r="B42" s="96" t="s">
        <v>3193</v>
      </c>
      <c r="C42" s="238">
        <f>'1993 - 2019 m.'!C33</f>
        <v>609749.22</v>
      </c>
      <c r="D42" s="238">
        <f>'1993 - 2019 m.'!D33</f>
        <v>124849</v>
      </c>
      <c r="E42" s="102">
        <v>42048</v>
      </c>
      <c r="F42" s="99" t="s">
        <v>3185</v>
      </c>
      <c r="N42" s="95"/>
    </row>
    <row r="43" spans="1:14" s="94" customFormat="1" ht="30" customHeight="1" x14ac:dyDescent="0.2">
      <c r="A43" s="320">
        <v>40</v>
      </c>
      <c r="B43" s="96" t="s">
        <v>3841</v>
      </c>
      <c r="C43" s="238">
        <f>'1993 - 2019 m.'!C34</f>
        <v>597844.27</v>
      </c>
      <c r="D43" s="238">
        <f>'1993 - 2019 m.'!D34</f>
        <v>105755</v>
      </c>
      <c r="E43" s="102">
        <v>42881</v>
      </c>
      <c r="F43" s="99" t="s">
        <v>3709</v>
      </c>
      <c r="N43" s="95"/>
    </row>
    <row r="44" spans="1:14" s="94" customFormat="1" ht="30" customHeight="1" x14ac:dyDescent="0.2">
      <c r="A44" s="114">
        <v>41</v>
      </c>
      <c r="B44" s="96" t="s">
        <v>4257</v>
      </c>
      <c r="C44" s="238">
        <f>'1993 - 2019 m.'!C35</f>
        <v>595681.6</v>
      </c>
      <c r="D44" s="238">
        <f>'1993 - 2019 m.'!D35</f>
        <v>107770</v>
      </c>
      <c r="E44" s="102">
        <v>43315</v>
      </c>
      <c r="F44" s="99" t="s">
        <v>3715</v>
      </c>
      <c r="N44" s="95"/>
    </row>
    <row r="45" spans="1:14" s="94" customFormat="1" ht="30" customHeight="1" x14ac:dyDescent="0.2">
      <c r="A45" s="320">
        <v>42</v>
      </c>
      <c r="B45" s="96" t="s">
        <v>4105</v>
      </c>
      <c r="C45" s="238">
        <f>'1993 - 2019 m.'!C36</f>
        <v>589374</v>
      </c>
      <c r="D45" s="238">
        <f>'1993 - 2019 m.'!D36</f>
        <v>101985</v>
      </c>
      <c r="E45" s="102" t="s">
        <v>4106</v>
      </c>
      <c r="F45" s="99" t="s">
        <v>3467</v>
      </c>
      <c r="G45" s="108"/>
      <c r="N45" s="95"/>
    </row>
    <row r="46" spans="1:14" s="94" customFormat="1" ht="30" customHeight="1" x14ac:dyDescent="0.2">
      <c r="A46" s="114">
        <v>43</v>
      </c>
      <c r="B46" s="96" t="s">
        <v>3703</v>
      </c>
      <c r="C46" s="238">
        <f>'1993 - 2019 m.'!C37+'2020'!C272</f>
        <v>577497</v>
      </c>
      <c r="D46" s="238">
        <f>'1993 - 2019 m.'!D37+'2020'!D272</f>
        <v>123298</v>
      </c>
      <c r="E46" s="102">
        <v>42790</v>
      </c>
      <c r="F46" s="99" t="s">
        <v>725</v>
      </c>
      <c r="N46" s="95"/>
    </row>
    <row r="47" spans="1:14" s="94" customFormat="1" ht="30" customHeight="1" x14ac:dyDescent="0.2">
      <c r="A47" s="320">
        <v>44</v>
      </c>
      <c r="B47" s="96" t="s">
        <v>3290</v>
      </c>
      <c r="C47" s="238">
        <f>'1993 - 2019 m.'!C38</f>
        <v>569674.19999999995</v>
      </c>
      <c r="D47" s="238">
        <f>'1993 - 2019 m.'!D38</f>
        <v>147145</v>
      </c>
      <c r="E47" s="102">
        <v>41467</v>
      </c>
      <c r="F47" s="99" t="s">
        <v>3185</v>
      </c>
      <c r="N47" s="95"/>
    </row>
    <row r="48" spans="1:14" s="94" customFormat="1" ht="30" customHeight="1" x14ac:dyDescent="0.2">
      <c r="A48" s="114">
        <v>45</v>
      </c>
      <c r="B48" s="96" t="s">
        <v>4445</v>
      </c>
      <c r="C48" s="238">
        <f>'1993 - 2019 m.'!C39</f>
        <v>566244.72</v>
      </c>
      <c r="D48" s="238">
        <f>'1993 - 2019 m.'!D39</f>
        <v>92523</v>
      </c>
      <c r="E48" s="102" t="s">
        <v>4597</v>
      </c>
      <c r="F48" s="99" t="s">
        <v>3709</v>
      </c>
      <c r="N48" s="95"/>
    </row>
    <row r="49" spans="1:14" s="94" customFormat="1" ht="30" customHeight="1" x14ac:dyDescent="0.2">
      <c r="A49" s="320">
        <v>46</v>
      </c>
      <c r="B49" s="96" t="s">
        <v>4208</v>
      </c>
      <c r="C49" s="238">
        <f>'1993 - 2019 m.'!C40</f>
        <v>560356.09</v>
      </c>
      <c r="D49" s="238">
        <f>'1993 - 2019 m.'!D40</f>
        <v>97408</v>
      </c>
      <c r="E49" s="102">
        <v>43378</v>
      </c>
      <c r="F49" s="99" t="s">
        <v>3464</v>
      </c>
      <c r="G49" s="324"/>
      <c r="N49" s="95"/>
    </row>
    <row r="50" spans="1:14" s="94" customFormat="1" ht="30" customHeight="1" x14ac:dyDescent="0.2">
      <c r="A50" s="114">
        <v>47</v>
      </c>
      <c r="B50" s="96" t="s">
        <v>3409</v>
      </c>
      <c r="C50" s="238">
        <f>'1993 - 2019 m.'!C41</f>
        <v>544198.26</v>
      </c>
      <c r="D50" s="238">
        <f>'1993 - 2019 m.'!D41</f>
        <v>123935</v>
      </c>
      <c r="E50" s="102">
        <v>42300</v>
      </c>
      <c r="F50" s="99" t="s">
        <v>2934</v>
      </c>
      <c r="N50" s="95"/>
    </row>
    <row r="51" spans="1:14" s="94" customFormat="1" ht="30" customHeight="1" x14ac:dyDescent="0.2">
      <c r="A51" s="320">
        <v>48</v>
      </c>
      <c r="B51" s="96" t="s">
        <v>3912</v>
      </c>
      <c r="C51" s="238">
        <f>'1993 - 2019 m.'!C42</f>
        <v>541862.84000000008</v>
      </c>
      <c r="D51" s="238">
        <f>'1993 - 2019 m.'!D42</f>
        <v>103020</v>
      </c>
      <c r="E51" s="102">
        <v>42776</v>
      </c>
      <c r="F51" s="99" t="s">
        <v>3456</v>
      </c>
      <c r="N51" s="95"/>
    </row>
    <row r="52" spans="1:14" s="94" customFormat="1" ht="30" customHeight="1" x14ac:dyDescent="0.2">
      <c r="A52" s="114">
        <v>49</v>
      </c>
      <c r="B52" s="96" t="s">
        <v>2506</v>
      </c>
      <c r="C52" s="238">
        <f>'1993 - 2019 m.'!C43</f>
        <v>540803.81139944389</v>
      </c>
      <c r="D52" s="238">
        <f>'1993 - 2019 m.'!D43</f>
        <v>153219</v>
      </c>
      <c r="E52" s="106">
        <v>39780</v>
      </c>
      <c r="F52" s="99" t="s">
        <v>1871</v>
      </c>
      <c r="N52" s="95"/>
    </row>
    <row r="53" spans="1:14" s="94" customFormat="1" ht="30" customHeight="1" x14ac:dyDescent="0.2">
      <c r="A53" s="320">
        <v>50</v>
      </c>
      <c r="B53" s="96" t="s">
        <v>256</v>
      </c>
      <c r="C53" s="238">
        <f>'1993 - 2019 m.'!C44</f>
        <v>538286.63113994442</v>
      </c>
      <c r="D53" s="238">
        <f>'1993 - 2019 m.'!D44</f>
        <v>147903</v>
      </c>
      <c r="E53" s="102">
        <v>41075</v>
      </c>
      <c r="F53" s="99" t="s">
        <v>254</v>
      </c>
      <c r="N53" s="95"/>
    </row>
    <row r="54" spans="1:14" s="94" customFormat="1" ht="30" customHeight="1" x14ac:dyDescent="0.2">
      <c r="A54" s="114">
        <v>51</v>
      </c>
      <c r="B54" s="96" t="s">
        <v>3194</v>
      </c>
      <c r="C54" s="238">
        <f>'1993 - 2019 m.'!C45</f>
        <v>529750.52</v>
      </c>
      <c r="D54" s="238">
        <f>'1993 - 2019 m.'!D45</f>
        <v>112543</v>
      </c>
      <c r="E54" s="102">
        <v>42097</v>
      </c>
      <c r="F54" s="99" t="s">
        <v>3185</v>
      </c>
      <c r="N54" s="95"/>
    </row>
    <row r="55" spans="1:14" s="94" customFormat="1" ht="30" customHeight="1" x14ac:dyDescent="0.2">
      <c r="A55" s="320">
        <v>52</v>
      </c>
      <c r="B55" s="96" t="s">
        <v>4421</v>
      </c>
      <c r="C55" s="238">
        <f>'1993 - 2019 m.'!C46+'2020'!C182</f>
        <v>523423.51</v>
      </c>
      <c r="D55" s="238">
        <f>'1993 - 2019 m.'!D46+'2020'!D182</f>
        <v>111926</v>
      </c>
      <c r="E55" s="102" t="s">
        <v>4592</v>
      </c>
      <c r="F55" s="99" t="s">
        <v>3456</v>
      </c>
      <c r="N55" s="95"/>
    </row>
    <row r="56" spans="1:14" s="94" customFormat="1" ht="30" customHeight="1" x14ac:dyDescent="0.2">
      <c r="A56" s="114">
        <v>53</v>
      </c>
      <c r="B56" s="96" t="s">
        <v>2998</v>
      </c>
      <c r="C56" s="238">
        <f>'1993 - 2019 m.'!C47</f>
        <v>519161</v>
      </c>
      <c r="D56" s="238">
        <f>'1993 - 2019 m.'!D47</f>
        <v>122899</v>
      </c>
      <c r="E56" s="102">
        <v>41642</v>
      </c>
      <c r="F56" s="99" t="s">
        <v>2642</v>
      </c>
      <c r="N56" s="95"/>
    </row>
    <row r="57" spans="1:14" s="94" customFormat="1" ht="30" customHeight="1" x14ac:dyDescent="0.2">
      <c r="A57" s="320">
        <v>54</v>
      </c>
      <c r="B57" s="236" t="s">
        <v>6045</v>
      </c>
      <c r="C57" s="238">
        <f>'2022'!E9</f>
        <v>518608.44</v>
      </c>
      <c r="D57" s="238">
        <f>'2022'!F9</f>
        <v>75224</v>
      </c>
      <c r="E57" s="102" t="s">
        <v>5198</v>
      </c>
      <c r="F57" s="99" t="s">
        <v>725</v>
      </c>
      <c r="N57" s="95"/>
    </row>
    <row r="58" spans="1:14" s="94" customFormat="1" ht="30" customHeight="1" x14ac:dyDescent="0.2">
      <c r="A58" s="114">
        <v>55</v>
      </c>
      <c r="B58" s="96" t="s">
        <v>100</v>
      </c>
      <c r="C58" s="238">
        <f>'1993 - 2019 m.'!C48</f>
        <v>517235.0032437442</v>
      </c>
      <c r="D58" s="238">
        <f>'1993 - 2019 m.'!D48</f>
        <v>118504</v>
      </c>
      <c r="E58" s="102">
        <v>41628</v>
      </c>
      <c r="F58" s="99" t="s">
        <v>613</v>
      </c>
      <c r="N58" s="95"/>
    </row>
    <row r="59" spans="1:14" s="94" customFormat="1" ht="30" customHeight="1" x14ac:dyDescent="0.2">
      <c r="A59" s="320">
        <v>56</v>
      </c>
      <c r="B59" s="96" t="s">
        <v>4063</v>
      </c>
      <c r="C59" s="238">
        <f>'1993 - 2019 m.'!C50</f>
        <v>511889.27</v>
      </c>
      <c r="D59" s="238">
        <f>'1993 - 2019 m.'!D50</f>
        <v>89502</v>
      </c>
      <c r="E59" s="102">
        <v>43140</v>
      </c>
      <c r="F59" s="99" t="s">
        <v>3456</v>
      </c>
      <c r="N59" s="95"/>
    </row>
    <row r="60" spans="1:14" s="94" customFormat="1" ht="30" customHeight="1" x14ac:dyDescent="0.2">
      <c r="A60" s="114">
        <v>57</v>
      </c>
      <c r="B60" s="96" t="s">
        <v>4291</v>
      </c>
      <c r="C60" s="238">
        <f>'1993 - 2019 m.'!C51</f>
        <v>508888.97</v>
      </c>
      <c r="D60" s="238">
        <f>'1993 - 2019 m.'!D51</f>
        <v>88763</v>
      </c>
      <c r="E60" s="102" t="s">
        <v>4610</v>
      </c>
      <c r="F60" s="99" t="s">
        <v>3715</v>
      </c>
      <c r="N60" s="95"/>
    </row>
    <row r="61" spans="1:14" s="94" customFormat="1" ht="30" customHeight="1" x14ac:dyDescent="0.2">
      <c r="A61" s="320">
        <v>58</v>
      </c>
      <c r="B61" s="96" t="s">
        <v>3860</v>
      </c>
      <c r="C61" s="238">
        <f>'1993 - 2019 m.'!C52</f>
        <v>501104.75000000006</v>
      </c>
      <c r="D61" s="238">
        <f>'1993 - 2019 m.'!D52</f>
        <v>97457</v>
      </c>
      <c r="E61" s="102">
        <v>42839</v>
      </c>
      <c r="F61" s="99" t="s">
        <v>3456</v>
      </c>
      <c r="N61" s="95"/>
    </row>
    <row r="62" spans="1:14" s="94" customFormat="1" ht="30" customHeight="1" x14ac:dyDescent="0.2">
      <c r="A62" s="114">
        <v>59</v>
      </c>
      <c r="B62" s="96" t="s">
        <v>4258</v>
      </c>
      <c r="C62" s="238">
        <f>'1993 - 2019 m.'!C53</f>
        <v>500446.88</v>
      </c>
      <c r="D62" s="238">
        <f>'1993 - 2019 m.'!D53</f>
        <v>103890</v>
      </c>
      <c r="E62" s="102">
        <v>43315</v>
      </c>
      <c r="F62" s="99" t="s">
        <v>3709</v>
      </c>
      <c r="N62" s="95"/>
    </row>
    <row r="63" spans="1:14" s="94" customFormat="1" ht="30" customHeight="1" x14ac:dyDescent="0.2">
      <c r="A63" s="320">
        <v>60</v>
      </c>
      <c r="B63" s="96" t="s">
        <v>3382</v>
      </c>
      <c r="C63" s="238">
        <f>'1993 - 2019 m.'!C54</f>
        <v>499962.76</v>
      </c>
      <c r="D63" s="238">
        <f>'1993 - 2019 m.'!D54</f>
        <v>88026</v>
      </c>
      <c r="E63" s="102">
        <v>42356</v>
      </c>
      <c r="F63" s="99" t="s">
        <v>3181</v>
      </c>
      <c r="N63" s="95"/>
    </row>
    <row r="64" spans="1:14" s="94" customFormat="1" ht="30" customHeight="1" x14ac:dyDescent="0.2">
      <c r="A64" s="114">
        <v>61</v>
      </c>
      <c r="B64" s="321" t="s">
        <v>4769</v>
      </c>
      <c r="C64" s="323">
        <f>'2021'!C5</f>
        <v>499426.42</v>
      </c>
      <c r="D64" s="323">
        <f>'2021'!D5</f>
        <v>72038</v>
      </c>
      <c r="E64" s="99" t="s">
        <v>4641</v>
      </c>
      <c r="F64" s="235" t="s">
        <v>3365</v>
      </c>
      <c r="G64" s="324"/>
      <c r="N64" s="95"/>
    </row>
    <row r="65" spans="1:14" s="94" customFormat="1" ht="30" customHeight="1" x14ac:dyDescent="0.2">
      <c r="A65" s="320">
        <v>62</v>
      </c>
      <c r="B65" s="96" t="s">
        <v>3572</v>
      </c>
      <c r="C65" s="238">
        <f>'1993 - 2019 m.'!C55</f>
        <v>493341.23</v>
      </c>
      <c r="D65" s="238">
        <f>'1993 - 2019 m.'!D55</f>
        <v>111211</v>
      </c>
      <c r="E65" s="102">
        <v>42587</v>
      </c>
      <c r="F65" s="99" t="s">
        <v>3456</v>
      </c>
      <c r="N65" s="95"/>
    </row>
    <row r="66" spans="1:14" s="94" customFormat="1" ht="30" customHeight="1" x14ac:dyDescent="0.2">
      <c r="A66" s="114">
        <v>63</v>
      </c>
      <c r="B66" s="96" t="s">
        <v>3000</v>
      </c>
      <c r="C66" s="238">
        <f>'1993 - 2019 m.'!C56</f>
        <v>481049.91816033365</v>
      </c>
      <c r="D66" s="238">
        <f>'1993 - 2019 m.'!D56</f>
        <v>110168</v>
      </c>
      <c r="E66" s="102">
        <v>41971</v>
      </c>
      <c r="F66" s="99" t="s">
        <v>119</v>
      </c>
      <c r="N66" s="95"/>
    </row>
    <row r="67" spans="1:14" s="94" customFormat="1" ht="30" customHeight="1" x14ac:dyDescent="0.2">
      <c r="A67" s="320">
        <v>64</v>
      </c>
      <c r="B67" s="96" t="s">
        <v>1391</v>
      </c>
      <c r="C67" s="238">
        <f>'1993 - 2019 m.'!C57</f>
        <v>480806.59175162186</v>
      </c>
      <c r="D67" s="238">
        <f>'1993 - 2019 m.'!D57</f>
        <v>147792</v>
      </c>
      <c r="E67" s="106">
        <v>38814</v>
      </c>
      <c r="F67" s="99" t="s">
        <v>1610</v>
      </c>
      <c r="N67" s="95"/>
    </row>
    <row r="68" spans="1:14" s="94" customFormat="1" ht="30" customHeight="1" x14ac:dyDescent="0.2">
      <c r="A68" s="114">
        <v>65</v>
      </c>
      <c r="B68" s="96" t="s">
        <v>874</v>
      </c>
      <c r="C68" s="238">
        <f>'1993 - 2019 m.'!C58</f>
        <v>480092.96802594996</v>
      </c>
      <c r="D68" s="238">
        <f>'1993 - 2019 m.'!D58</f>
        <v>127240</v>
      </c>
      <c r="E68" s="106">
        <v>40330</v>
      </c>
      <c r="F68" s="99" t="s">
        <v>1871</v>
      </c>
      <c r="N68" s="95"/>
    </row>
    <row r="69" spans="1:14" s="94" customFormat="1" ht="30" customHeight="1" x14ac:dyDescent="0.2">
      <c r="A69" s="320">
        <v>66</v>
      </c>
      <c r="B69" s="96" t="s">
        <v>4272</v>
      </c>
      <c r="C69" s="238">
        <f>'1993 - 2019 m.'!C74+'2020'!C57</f>
        <v>474000</v>
      </c>
      <c r="D69" s="238">
        <f>'1993 - 2019 m.'!D74+'2020'!D57</f>
        <v>76265</v>
      </c>
      <c r="E69" s="102" t="s">
        <v>4557</v>
      </c>
      <c r="F69" s="99" t="s">
        <v>3715</v>
      </c>
      <c r="N69" s="95"/>
    </row>
    <row r="70" spans="1:14" s="94" customFormat="1" ht="30" customHeight="1" x14ac:dyDescent="0.2">
      <c r="A70" s="114">
        <v>67</v>
      </c>
      <c r="B70" s="96" t="s">
        <v>2881</v>
      </c>
      <c r="C70" s="238">
        <f>'1993 - 2019 m.'!C59</f>
        <v>471133.98980537534</v>
      </c>
      <c r="D70" s="238">
        <f>'1993 - 2019 m.'!D59</f>
        <v>112201</v>
      </c>
      <c r="E70" s="102">
        <v>41607</v>
      </c>
      <c r="F70" s="99" t="s">
        <v>2882</v>
      </c>
      <c r="N70" s="95"/>
    </row>
    <row r="71" spans="1:14" s="94" customFormat="1" ht="30" customHeight="1" x14ac:dyDescent="0.2">
      <c r="A71" s="320">
        <v>68</v>
      </c>
      <c r="B71" s="96" t="s">
        <v>3730</v>
      </c>
      <c r="C71" s="238">
        <f>'1993 - 2019 m.'!C60</f>
        <v>469766</v>
      </c>
      <c r="D71" s="238">
        <f>'1993 - 2019 m.'!D60</f>
        <v>102924</v>
      </c>
      <c r="E71" s="102">
        <v>43084</v>
      </c>
      <c r="F71" s="99" t="s">
        <v>119</v>
      </c>
      <c r="N71" s="95"/>
    </row>
    <row r="72" spans="1:14" s="94" customFormat="1" ht="30" customHeight="1" x14ac:dyDescent="0.2">
      <c r="A72" s="114">
        <v>69</v>
      </c>
      <c r="B72" s="96" t="s">
        <v>3195</v>
      </c>
      <c r="C72" s="238">
        <f>'1993 - 2019 m.'!C61</f>
        <v>466504</v>
      </c>
      <c r="D72" s="238">
        <f>'1993 - 2019 m.'!D61</f>
        <v>100406</v>
      </c>
      <c r="E72" s="102">
        <v>42041</v>
      </c>
      <c r="F72" s="99" t="s">
        <v>3321</v>
      </c>
      <c r="N72" s="95"/>
    </row>
    <row r="73" spans="1:14" s="94" customFormat="1" ht="30" customHeight="1" x14ac:dyDescent="0.2">
      <c r="A73" s="320">
        <v>70</v>
      </c>
      <c r="B73" s="96" t="s">
        <v>3698</v>
      </c>
      <c r="C73" s="238">
        <f>'1993 - 2019 m.'!C62</f>
        <v>465368</v>
      </c>
      <c r="D73" s="238">
        <f>'1993 - 2019 m.'!D62</f>
        <v>89616</v>
      </c>
      <c r="E73" s="102">
        <v>43014</v>
      </c>
      <c r="F73" s="99" t="s">
        <v>3715</v>
      </c>
      <c r="N73" s="95"/>
    </row>
    <row r="74" spans="1:14" s="94" customFormat="1" ht="30" customHeight="1" x14ac:dyDescent="0.2">
      <c r="A74" s="114">
        <v>71</v>
      </c>
      <c r="B74" s="96" t="s">
        <v>2982</v>
      </c>
      <c r="C74" s="238">
        <f>'1993 - 2019 m.'!C63</f>
        <v>463334.76309082482</v>
      </c>
      <c r="D74" s="238">
        <f>'1993 - 2019 m.'!D63</f>
        <v>97782</v>
      </c>
      <c r="E74" s="102">
        <v>41264</v>
      </c>
      <c r="F74" s="99" t="s">
        <v>64</v>
      </c>
      <c r="N74" s="95"/>
    </row>
    <row r="75" spans="1:14" s="94" customFormat="1" ht="30" customHeight="1" x14ac:dyDescent="0.2">
      <c r="A75" s="320">
        <v>72</v>
      </c>
      <c r="B75" s="96" t="s">
        <v>4390</v>
      </c>
      <c r="C75" s="238">
        <f>'1993 - 2019 m.'!C65+'2020'!C206</f>
        <v>458063.12000000005</v>
      </c>
      <c r="D75" s="238">
        <f>'1993 - 2019 m.'!D65+'2020'!D206</f>
        <v>76168</v>
      </c>
      <c r="E75" s="102" t="s">
        <v>4578</v>
      </c>
      <c r="F75" s="99" t="s">
        <v>3365</v>
      </c>
      <c r="N75" s="95"/>
    </row>
    <row r="76" spans="1:14" s="94" customFormat="1" ht="30" customHeight="1" x14ac:dyDescent="0.2">
      <c r="A76" s="114">
        <v>73</v>
      </c>
      <c r="B76" s="96" t="s">
        <v>3608</v>
      </c>
      <c r="C76" s="238">
        <f>'1993 - 2019 m.'!C64</f>
        <v>457528.79</v>
      </c>
      <c r="D76" s="238">
        <f>'1993 - 2019 m.'!D64</f>
        <v>104999</v>
      </c>
      <c r="E76" s="102">
        <v>42503</v>
      </c>
      <c r="F76" s="99" t="s">
        <v>3365</v>
      </c>
      <c r="N76" s="95"/>
    </row>
    <row r="77" spans="1:14" s="94" customFormat="1" ht="30" customHeight="1" x14ac:dyDescent="0.2">
      <c r="A77" s="320">
        <v>74</v>
      </c>
      <c r="B77" s="321" t="s">
        <v>4998</v>
      </c>
      <c r="C77" s="238">
        <f>'2020'!C6</f>
        <v>456983.32999999996</v>
      </c>
      <c r="D77" s="238">
        <f>'2020'!D6</f>
        <v>75166</v>
      </c>
      <c r="E77" s="99" t="s">
        <v>4702</v>
      </c>
      <c r="F77" s="99" t="s">
        <v>725</v>
      </c>
      <c r="N77" s="95"/>
    </row>
    <row r="78" spans="1:14" s="94" customFormat="1" ht="30" customHeight="1" x14ac:dyDescent="0.2">
      <c r="A78" s="114">
        <v>75</v>
      </c>
      <c r="B78" s="96" t="s">
        <v>1110</v>
      </c>
      <c r="C78" s="238">
        <f>'1993 - 2019 m.'!C66</f>
        <v>456016.56626506028</v>
      </c>
      <c r="D78" s="238">
        <f>'1993 - 2019 m.'!D66</f>
        <v>118669</v>
      </c>
      <c r="E78" s="106">
        <v>39437</v>
      </c>
      <c r="F78" s="99" t="s">
        <v>194</v>
      </c>
      <c r="N78" s="95"/>
    </row>
    <row r="79" spans="1:14" s="94" customFormat="1" ht="30" customHeight="1" x14ac:dyDescent="0.2">
      <c r="A79" s="320">
        <v>76</v>
      </c>
      <c r="B79" s="96" t="s">
        <v>3573</v>
      </c>
      <c r="C79" s="238">
        <f>'1993 - 2019 m.'!C67</f>
        <v>455787.05</v>
      </c>
      <c r="D79" s="238">
        <f>'1993 - 2019 m.'!D67</f>
        <v>86841</v>
      </c>
      <c r="E79" s="102">
        <v>42587</v>
      </c>
      <c r="F79" s="235" t="s">
        <v>3464</v>
      </c>
      <c r="N79" s="95"/>
    </row>
    <row r="80" spans="1:14" s="94" customFormat="1" ht="30" customHeight="1" x14ac:dyDescent="0.2">
      <c r="A80" s="114">
        <v>77</v>
      </c>
      <c r="B80" s="96" t="s">
        <v>3205</v>
      </c>
      <c r="C80" s="238">
        <f>'1993 - 2019 m.'!C68</f>
        <v>451729.8737256719</v>
      </c>
      <c r="D80" s="238">
        <f>'1993 - 2019 m.'!D68</f>
        <v>82469</v>
      </c>
      <c r="E80" s="102">
        <v>41992</v>
      </c>
      <c r="F80" s="99" t="s">
        <v>3178</v>
      </c>
      <c r="N80" s="95"/>
    </row>
    <row r="81" spans="1:14" s="94" customFormat="1" ht="30" customHeight="1" x14ac:dyDescent="0.2">
      <c r="A81" s="320">
        <v>78</v>
      </c>
      <c r="B81" s="321" t="s">
        <v>4770</v>
      </c>
      <c r="C81" s="323">
        <f>'2021'!C6</f>
        <v>450297.24</v>
      </c>
      <c r="D81" s="323">
        <f>'2021'!D6</f>
        <v>67438</v>
      </c>
      <c r="E81" s="99" t="s">
        <v>4642</v>
      </c>
      <c r="F81" s="99" t="s">
        <v>3464</v>
      </c>
      <c r="N81" s="95"/>
    </row>
    <row r="82" spans="1:14" s="94" customFormat="1" ht="30" customHeight="1" x14ac:dyDescent="0.2">
      <c r="A82" s="114">
        <v>79</v>
      </c>
      <c r="B82" s="96" t="s">
        <v>1870</v>
      </c>
      <c r="C82" s="238">
        <f>'1993 - 2019 m.'!C69</f>
        <v>447566.35194624658</v>
      </c>
      <c r="D82" s="238">
        <f>'1993 - 2019 m.'!D69</f>
        <v>156892</v>
      </c>
      <c r="E82" s="106">
        <v>39241</v>
      </c>
      <c r="F82" s="99" t="s">
        <v>1871</v>
      </c>
      <c r="N82" s="95"/>
    </row>
    <row r="83" spans="1:14" s="94" customFormat="1" ht="30" customHeight="1" x14ac:dyDescent="0.2">
      <c r="A83" s="320">
        <v>80</v>
      </c>
      <c r="B83" s="96" t="s">
        <v>4059</v>
      </c>
      <c r="C83" s="238">
        <f>'1993 - 2019 m.'!C70</f>
        <v>446993</v>
      </c>
      <c r="D83" s="238">
        <f>'1993 - 2019 m.'!D70</f>
        <v>85148</v>
      </c>
      <c r="E83" s="102">
        <v>43147</v>
      </c>
      <c r="F83" s="99" t="s">
        <v>3934</v>
      </c>
      <c r="N83" s="95"/>
    </row>
    <row r="84" spans="1:14" s="94" customFormat="1" ht="30" customHeight="1" x14ac:dyDescent="0.2">
      <c r="A84" s="114">
        <v>81</v>
      </c>
      <c r="B84" s="96" t="s">
        <v>1696</v>
      </c>
      <c r="C84" s="238">
        <f>'1993 - 2019 m.'!C71</f>
        <v>446592.50463392033</v>
      </c>
      <c r="D84" s="238">
        <f>'1993 - 2019 m.'!D71</f>
        <v>155708</v>
      </c>
      <c r="E84" s="106">
        <v>39311</v>
      </c>
      <c r="F84" s="99" t="s">
        <v>1023</v>
      </c>
      <c r="N84" s="95"/>
    </row>
    <row r="85" spans="1:14" s="94" customFormat="1" ht="30" customHeight="1" x14ac:dyDescent="0.2">
      <c r="A85" s="320">
        <v>82</v>
      </c>
      <c r="B85" s="96" t="s">
        <v>3861</v>
      </c>
      <c r="C85" s="238">
        <f>'1993 - 2019 m.'!C72</f>
        <v>442914.1</v>
      </c>
      <c r="D85" s="238">
        <f>'1993 - 2019 m.'!D72</f>
        <v>100384</v>
      </c>
      <c r="E85" s="102">
        <v>42839</v>
      </c>
      <c r="F85" s="99" t="s">
        <v>119</v>
      </c>
      <c r="N85" s="95"/>
    </row>
    <row r="86" spans="1:14" s="94" customFormat="1" ht="30" customHeight="1" x14ac:dyDescent="0.2">
      <c r="A86" s="114">
        <v>83</v>
      </c>
      <c r="B86" s="96" t="s">
        <v>4308</v>
      </c>
      <c r="C86" s="238">
        <f>'1993 - 2019 m.'!C111+'2020'!C22</f>
        <v>439928.32999999996</v>
      </c>
      <c r="D86" s="238">
        <f>'1993 - 2019 m.'!D111+'2020'!D22</f>
        <v>70620</v>
      </c>
      <c r="E86" s="102" t="s">
        <v>4552</v>
      </c>
      <c r="F86" s="99" t="s">
        <v>3365</v>
      </c>
      <c r="N86" s="95"/>
    </row>
    <row r="87" spans="1:14" s="94" customFormat="1" ht="30" customHeight="1" x14ac:dyDescent="0.2">
      <c r="A87" s="320">
        <v>84</v>
      </c>
      <c r="B87" s="96" t="s">
        <v>2244</v>
      </c>
      <c r="C87" s="238">
        <f>'1993 - 2019 m.'!C73</f>
        <v>439744.81580166821</v>
      </c>
      <c r="D87" s="238">
        <f>'1993 - 2019 m.'!D73</f>
        <v>153450</v>
      </c>
      <c r="E87" s="106">
        <v>39010</v>
      </c>
      <c r="F87" s="99" t="s">
        <v>2934</v>
      </c>
      <c r="N87" s="95"/>
    </row>
    <row r="88" spans="1:14" s="94" customFormat="1" ht="30" customHeight="1" x14ac:dyDescent="0.2">
      <c r="A88" s="114">
        <v>85</v>
      </c>
      <c r="B88" s="96" t="s">
        <v>3486</v>
      </c>
      <c r="C88" s="238">
        <f>'1993 - 2019 m.'!C75</f>
        <v>427865</v>
      </c>
      <c r="D88" s="238">
        <f>'1993 - 2019 m.'!D75</f>
        <v>96596</v>
      </c>
      <c r="E88" s="102">
        <v>42727</v>
      </c>
      <c r="F88" s="99" t="s">
        <v>3456</v>
      </c>
      <c r="N88" s="95"/>
    </row>
    <row r="89" spans="1:14" s="94" customFormat="1" ht="30" customHeight="1" x14ac:dyDescent="0.2">
      <c r="A89" s="320">
        <v>86</v>
      </c>
      <c r="B89" s="96" t="s">
        <v>2999</v>
      </c>
      <c r="C89" s="238">
        <f>'1993 - 2019 m.'!C76</f>
        <v>425011</v>
      </c>
      <c r="D89" s="238">
        <f>'1993 - 2019 m.'!D76</f>
        <v>102614</v>
      </c>
      <c r="E89" s="102">
        <v>41740</v>
      </c>
      <c r="F89" s="99" t="s">
        <v>119</v>
      </c>
      <c r="N89" s="95"/>
    </row>
    <row r="90" spans="1:14" s="94" customFormat="1" ht="30" customHeight="1" x14ac:dyDescent="0.2">
      <c r="A90" s="114">
        <v>87</v>
      </c>
      <c r="B90" s="236" t="s">
        <v>6046</v>
      </c>
      <c r="C90" s="238">
        <f>'2022'!E10</f>
        <v>424703.92</v>
      </c>
      <c r="D90" s="238">
        <f>'2022'!F10</f>
        <v>60063</v>
      </c>
      <c r="E90" s="102" t="s">
        <v>5201</v>
      </c>
      <c r="F90" s="99" t="s">
        <v>3709</v>
      </c>
      <c r="N90" s="95"/>
    </row>
    <row r="91" spans="1:14" s="94" customFormat="1" ht="30" customHeight="1" x14ac:dyDescent="0.2">
      <c r="A91" s="320">
        <v>88</v>
      </c>
      <c r="B91" s="236" t="s">
        <v>6047</v>
      </c>
      <c r="C91" s="238">
        <f>'2022'!E11</f>
        <v>423160.66999999993</v>
      </c>
      <c r="D91" s="238">
        <f>'2022'!F11</f>
        <v>83186</v>
      </c>
      <c r="E91" s="102" t="s">
        <v>5205</v>
      </c>
      <c r="F91" s="99" t="s">
        <v>4650</v>
      </c>
      <c r="N91" s="95"/>
    </row>
    <row r="92" spans="1:14" s="94" customFormat="1" ht="30" customHeight="1" x14ac:dyDescent="0.2">
      <c r="A92" s="114">
        <v>89</v>
      </c>
      <c r="B92" s="96" t="s">
        <v>4182</v>
      </c>
      <c r="C92" s="238">
        <f>'1993 - 2019 m.'!C77</f>
        <v>417629</v>
      </c>
      <c r="D92" s="238">
        <f>'1993 - 2019 m.'!D77</f>
        <v>75620</v>
      </c>
      <c r="E92" s="102">
        <v>43413</v>
      </c>
      <c r="F92" s="99" t="s">
        <v>3457</v>
      </c>
      <c r="G92" s="113"/>
      <c r="N92" s="95"/>
    </row>
    <row r="93" spans="1:14" s="94" customFormat="1" ht="30" customHeight="1" x14ac:dyDescent="0.2">
      <c r="A93" s="320">
        <v>90</v>
      </c>
      <c r="B93" s="321" t="s">
        <v>4771</v>
      </c>
      <c r="C93" s="323">
        <f>'2021'!C7</f>
        <v>414625.81</v>
      </c>
      <c r="D93" s="323">
        <f>'2021'!D7</f>
        <v>61490</v>
      </c>
      <c r="E93" s="99" t="s">
        <v>4643</v>
      </c>
      <c r="F93" s="99" t="s">
        <v>4640</v>
      </c>
      <c r="N93" s="95"/>
    </row>
    <row r="94" spans="1:14" s="94" customFormat="1" ht="30" customHeight="1" x14ac:dyDescent="0.2">
      <c r="A94" s="114">
        <v>91</v>
      </c>
      <c r="B94" s="96" t="s">
        <v>3593</v>
      </c>
      <c r="C94" s="238">
        <f>'1993 - 2019 m.'!C78</f>
        <v>414207</v>
      </c>
      <c r="D94" s="238">
        <f>'1993 - 2019 m.'!D78</f>
        <v>85780</v>
      </c>
      <c r="E94" s="102">
        <v>42538</v>
      </c>
      <c r="F94" s="99" t="s">
        <v>2033</v>
      </c>
      <c r="N94" s="95"/>
    </row>
    <row r="95" spans="1:14" s="94" customFormat="1" ht="30" customHeight="1" x14ac:dyDescent="0.2">
      <c r="A95" s="320">
        <v>92</v>
      </c>
      <c r="B95" s="96" t="s">
        <v>3002</v>
      </c>
      <c r="C95" s="238">
        <f>'1993 - 2019 m.'!C79+'2020'!C139</f>
        <v>412762.8489249305</v>
      </c>
      <c r="D95" s="238">
        <f>'1993 - 2019 m.'!D79+'2020'!D139</f>
        <v>84718</v>
      </c>
      <c r="E95" s="102">
        <v>41950</v>
      </c>
      <c r="F95" s="99" t="s">
        <v>3178</v>
      </c>
      <c r="N95" s="95"/>
    </row>
    <row r="96" spans="1:14" s="94" customFormat="1" ht="30" customHeight="1" x14ac:dyDescent="0.2">
      <c r="A96" s="114">
        <v>93</v>
      </c>
      <c r="B96" s="96" t="s">
        <v>189</v>
      </c>
      <c r="C96" s="238">
        <f>'1993 - 2019 m.'!C80</f>
        <v>402286.89759036142</v>
      </c>
      <c r="D96" s="238">
        <f>'1993 - 2019 m.'!D80</f>
        <v>107847</v>
      </c>
      <c r="E96" s="102">
        <v>41355</v>
      </c>
      <c r="F96" s="99" t="s">
        <v>187</v>
      </c>
      <c r="N96" s="95"/>
    </row>
    <row r="97" spans="1:14" s="94" customFormat="1" ht="30" customHeight="1" x14ac:dyDescent="0.2">
      <c r="A97" s="320">
        <v>94</v>
      </c>
      <c r="B97" s="96" t="s">
        <v>4394</v>
      </c>
      <c r="C97" s="238">
        <f>'1993 - 2019 m.'!C81</f>
        <v>402092.74</v>
      </c>
      <c r="D97" s="238">
        <f>'1993 - 2019 m.'!D81</f>
        <v>65917</v>
      </c>
      <c r="E97" s="102" t="s">
        <v>4581</v>
      </c>
      <c r="F97" s="99" t="s">
        <v>3456</v>
      </c>
      <c r="N97" s="95"/>
    </row>
    <row r="98" spans="1:14" s="94" customFormat="1" ht="30" customHeight="1" x14ac:dyDescent="0.2">
      <c r="A98" s="114">
        <v>95</v>
      </c>
      <c r="B98" s="96" t="s">
        <v>3327</v>
      </c>
      <c r="C98" s="238">
        <f>'1993 - 2019 m.'!C82</f>
        <v>400353</v>
      </c>
      <c r="D98" s="238">
        <f>'1993 - 2019 m.'!D82</f>
        <v>88571</v>
      </c>
      <c r="E98" s="102">
        <v>41677</v>
      </c>
      <c r="F98" s="99" t="s">
        <v>725</v>
      </c>
      <c r="N98" s="95"/>
    </row>
    <row r="99" spans="1:14" s="94" customFormat="1" ht="30" customHeight="1" x14ac:dyDescent="0.2">
      <c r="A99" s="320">
        <v>96</v>
      </c>
      <c r="B99" s="96" t="s">
        <v>3523</v>
      </c>
      <c r="C99" s="238">
        <f>'1993 - 2019 m.'!C83</f>
        <v>393508.53</v>
      </c>
      <c r="D99" s="238">
        <f>'1993 - 2019 m.'!D83</f>
        <v>89966</v>
      </c>
      <c r="E99" s="102">
        <v>42664</v>
      </c>
      <c r="F99" s="99" t="s">
        <v>119</v>
      </c>
      <c r="N99" s="95"/>
    </row>
    <row r="100" spans="1:14" s="94" customFormat="1" ht="30" customHeight="1" x14ac:dyDescent="0.2">
      <c r="A100" s="114">
        <v>97</v>
      </c>
      <c r="B100" s="96" t="s">
        <v>808</v>
      </c>
      <c r="C100" s="238">
        <f>'1993 - 2019 m.'!C84</f>
        <v>387148.780699722</v>
      </c>
      <c r="D100" s="238">
        <f>'1993 - 2019 m.'!D84</f>
        <v>111499</v>
      </c>
      <c r="E100" s="102">
        <v>40760</v>
      </c>
      <c r="F100" s="99" t="s">
        <v>2642</v>
      </c>
      <c r="N100" s="95"/>
    </row>
    <row r="101" spans="1:14" s="94" customFormat="1" ht="30" customHeight="1" x14ac:dyDescent="0.2">
      <c r="A101" s="320">
        <v>98</v>
      </c>
      <c r="B101" s="96" t="s">
        <v>3337</v>
      </c>
      <c r="C101" s="238">
        <f>'1993 - 2019 m.'!C85</f>
        <v>385034.69647822058</v>
      </c>
      <c r="D101" s="238">
        <f>'1993 - 2019 m.'!D85</f>
        <v>97340</v>
      </c>
      <c r="E101" s="106">
        <v>40242</v>
      </c>
      <c r="F101" s="99" t="s">
        <v>2642</v>
      </c>
      <c r="N101" s="95"/>
    </row>
    <row r="102" spans="1:14" s="94" customFormat="1" ht="30" customHeight="1" x14ac:dyDescent="0.2">
      <c r="A102" s="114">
        <v>99</v>
      </c>
      <c r="B102" s="96" t="s">
        <v>1160</v>
      </c>
      <c r="C102" s="238">
        <f>'1993 - 2019 m.'!C86</f>
        <v>381572.78151065804</v>
      </c>
      <c r="D102" s="238">
        <f>'1993 - 2019 m.'!D86</f>
        <v>98236</v>
      </c>
      <c r="E102" s="106">
        <v>40130</v>
      </c>
      <c r="F102" s="99" t="s">
        <v>2934</v>
      </c>
      <c r="N102" s="95"/>
    </row>
    <row r="103" spans="1:14" s="94" customFormat="1" ht="30" customHeight="1" x14ac:dyDescent="0.2">
      <c r="A103" s="320">
        <v>100</v>
      </c>
      <c r="B103" s="96" t="s">
        <v>3935</v>
      </c>
      <c r="C103" s="238">
        <f>'1993 - 2019 m.'!C87</f>
        <v>380648.57999999996</v>
      </c>
      <c r="D103" s="238">
        <f>'1993 - 2019 m.'!D87</f>
        <v>75456</v>
      </c>
      <c r="E103" s="102">
        <v>43119</v>
      </c>
      <c r="F103" s="99" t="s">
        <v>3936</v>
      </c>
      <c r="N103" s="95"/>
    </row>
    <row r="104" spans="1:14" s="94" customFormat="1" ht="30" customHeight="1" x14ac:dyDescent="0.2">
      <c r="A104" s="114">
        <v>101</v>
      </c>
      <c r="B104" s="96" t="s">
        <v>478</v>
      </c>
      <c r="C104" s="238">
        <f>'1993 - 2019 m.'!C88</f>
        <v>379258.54379054677</v>
      </c>
      <c r="D104" s="238">
        <f>'1993 - 2019 m.'!D88</f>
        <v>117542</v>
      </c>
      <c r="E104" s="106">
        <v>39024</v>
      </c>
      <c r="F104" s="99" t="s">
        <v>1610</v>
      </c>
      <c r="N104" s="95"/>
    </row>
    <row r="105" spans="1:14" s="94" customFormat="1" ht="30" customHeight="1" x14ac:dyDescent="0.2">
      <c r="A105" s="320">
        <v>102</v>
      </c>
      <c r="B105" s="96" t="s">
        <v>2801</v>
      </c>
      <c r="C105" s="238">
        <f>'1993 - 2019 m.'!C89</f>
        <v>376909.14620018535</v>
      </c>
      <c r="D105" s="238">
        <f>'1993 - 2019 m.'!D89</f>
        <v>79202</v>
      </c>
      <c r="E105" s="102">
        <v>41257</v>
      </c>
      <c r="F105" s="99" t="s">
        <v>419</v>
      </c>
      <c r="N105" s="95"/>
    </row>
    <row r="106" spans="1:14" s="94" customFormat="1" ht="30" customHeight="1" x14ac:dyDescent="0.2">
      <c r="A106" s="114">
        <v>103</v>
      </c>
      <c r="B106" s="96" t="s">
        <v>3976</v>
      </c>
      <c r="C106" s="238">
        <f>'1993 - 2019 m.'!C90</f>
        <v>376475.71</v>
      </c>
      <c r="D106" s="238">
        <f>'1993 - 2019 m.'!D90</f>
        <v>66599</v>
      </c>
      <c r="E106" s="102">
        <v>43238</v>
      </c>
      <c r="F106" s="99" t="s">
        <v>119</v>
      </c>
      <c r="N106" s="95"/>
    </row>
    <row r="107" spans="1:14" s="94" customFormat="1" ht="30" customHeight="1" x14ac:dyDescent="0.2">
      <c r="A107" s="320">
        <v>104</v>
      </c>
      <c r="B107" s="96" t="s">
        <v>3001</v>
      </c>
      <c r="C107" s="238">
        <f>'1993 - 2019 m.'!C91</f>
        <v>376323</v>
      </c>
      <c r="D107" s="238">
        <f>'1993 - 2019 m.'!D91</f>
        <v>89958</v>
      </c>
      <c r="E107" s="102">
        <v>41824</v>
      </c>
      <c r="F107" s="99" t="s">
        <v>119</v>
      </c>
      <c r="N107" s="95"/>
    </row>
    <row r="108" spans="1:14" s="94" customFormat="1" ht="30" customHeight="1" x14ac:dyDescent="0.2">
      <c r="A108" s="114">
        <v>105</v>
      </c>
      <c r="B108" s="96" t="s">
        <v>3401</v>
      </c>
      <c r="C108" s="238">
        <f>'1993 - 2019 m.'!C92</f>
        <v>373338.22</v>
      </c>
      <c r="D108" s="238">
        <f>'1993 - 2019 m.'!D92</f>
        <v>74997</v>
      </c>
      <c r="E108" s="102">
        <v>42314</v>
      </c>
      <c r="F108" s="99" t="s">
        <v>2934</v>
      </c>
      <c r="N108" s="95"/>
    </row>
    <row r="109" spans="1:14" s="94" customFormat="1" ht="30" customHeight="1" x14ac:dyDescent="0.2">
      <c r="A109" s="320">
        <v>106</v>
      </c>
      <c r="B109" s="236" t="s">
        <v>6048</v>
      </c>
      <c r="C109" s="238">
        <f>'2022'!E12</f>
        <v>371927.39</v>
      </c>
      <c r="D109" s="238">
        <f>'2022'!F12</f>
        <v>52747</v>
      </c>
      <c r="E109" s="102">
        <v>44750</v>
      </c>
      <c r="F109" s="99" t="s">
        <v>3709</v>
      </c>
      <c r="N109" s="95"/>
    </row>
    <row r="110" spans="1:14" s="94" customFormat="1" ht="30" customHeight="1" x14ac:dyDescent="0.2">
      <c r="A110" s="114">
        <v>107</v>
      </c>
      <c r="B110" s="96" t="s">
        <v>3420</v>
      </c>
      <c r="C110" s="238">
        <f>'1993 - 2019 m.'!C93</f>
        <v>371840.11000000004</v>
      </c>
      <c r="D110" s="238">
        <f>'1993 - 2019 m.'!D93</f>
        <v>69871</v>
      </c>
      <c r="E110" s="102">
        <v>42279</v>
      </c>
      <c r="F110" s="99" t="s">
        <v>119</v>
      </c>
      <c r="N110" s="95"/>
    </row>
    <row r="111" spans="1:14" s="94" customFormat="1" ht="30" customHeight="1" x14ac:dyDescent="0.2">
      <c r="A111" s="320">
        <v>108</v>
      </c>
      <c r="B111" s="236" t="s">
        <v>6049</v>
      </c>
      <c r="C111" s="238">
        <f>'2022'!E13</f>
        <v>369596.98</v>
      </c>
      <c r="D111" s="238">
        <f>'2022'!F13</f>
        <v>52890</v>
      </c>
      <c r="E111" s="102" t="s">
        <v>5210</v>
      </c>
      <c r="F111" s="99" t="s">
        <v>3464</v>
      </c>
      <c r="N111" s="95"/>
    </row>
    <row r="112" spans="1:14" s="94" customFormat="1" ht="30" customHeight="1" x14ac:dyDescent="0.2">
      <c r="A112" s="114">
        <v>109</v>
      </c>
      <c r="B112" s="96" t="s">
        <v>2770</v>
      </c>
      <c r="C112" s="238">
        <f>'1993 - 2019 m.'!C94</f>
        <v>366760.48424467101</v>
      </c>
      <c r="D112" s="238">
        <f>'1993 - 2019 m.'!D94</f>
        <v>115026</v>
      </c>
      <c r="E112" s="106">
        <v>38856</v>
      </c>
      <c r="F112" s="99" t="s">
        <v>2934</v>
      </c>
      <c r="N112" s="95"/>
    </row>
    <row r="113" spans="1:14" s="94" customFormat="1" ht="30" customHeight="1" x14ac:dyDescent="0.2">
      <c r="A113" s="320">
        <v>110</v>
      </c>
      <c r="B113" s="96" t="s">
        <v>2502</v>
      </c>
      <c r="C113" s="238">
        <f>'1993 - 2019 m.'!C95</f>
        <v>366689.06394810008</v>
      </c>
      <c r="D113" s="238">
        <f>'1993 - 2019 m.'!D95</f>
        <v>94179</v>
      </c>
      <c r="E113" s="106">
        <v>39822</v>
      </c>
      <c r="F113" s="99" t="s">
        <v>1908</v>
      </c>
      <c r="N113" s="95"/>
    </row>
    <row r="114" spans="1:14" s="94" customFormat="1" ht="30" customHeight="1" x14ac:dyDescent="0.2">
      <c r="A114" s="114">
        <v>111</v>
      </c>
      <c r="B114" s="96" t="s">
        <v>668</v>
      </c>
      <c r="C114" s="238">
        <f>'1993 - 2019 m.'!C96</f>
        <v>366624.80491195602</v>
      </c>
      <c r="D114" s="238">
        <f>'1993 - 2019 m.'!D96</f>
        <v>101182</v>
      </c>
      <c r="E114" s="106">
        <v>40466</v>
      </c>
      <c r="F114" s="99" t="s">
        <v>1853</v>
      </c>
      <c r="N114" s="95"/>
    </row>
    <row r="115" spans="1:14" s="94" customFormat="1" ht="30" customHeight="1" x14ac:dyDescent="0.2">
      <c r="A115" s="320">
        <v>112</v>
      </c>
      <c r="B115" s="236" t="s">
        <v>6050</v>
      </c>
      <c r="C115" s="238">
        <f>'2022'!E14</f>
        <v>363003.32</v>
      </c>
      <c r="D115" s="238">
        <f>'2022'!F14</f>
        <v>54439</v>
      </c>
      <c r="E115" s="102" t="s">
        <v>5213</v>
      </c>
      <c r="F115" s="99" t="s">
        <v>4650</v>
      </c>
      <c r="N115" s="95"/>
    </row>
    <row r="116" spans="1:14" s="94" customFormat="1" ht="30" customHeight="1" x14ac:dyDescent="0.2">
      <c r="A116" s="114">
        <v>113</v>
      </c>
      <c r="B116" s="96" t="s">
        <v>3003</v>
      </c>
      <c r="C116" s="238">
        <f>'1993 - 2019 m.'!C97</f>
        <v>357144.34661723819</v>
      </c>
      <c r="D116" s="238">
        <f>'1993 - 2019 m.'!D97</f>
        <v>76891</v>
      </c>
      <c r="E116" s="102">
        <v>41908</v>
      </c>
      <c r="F116" s="99" t="s">
        <v>545</v>
      </c>
      <c r="N116" s="95"/>
    </row>
    <row r="117" spans="1:14" s="94" customFormat="1" ht="30" customHeight="1" x14ac:dyDescent="0.2">
      <c r="A117" s="320">
        <v>114</v>
      </c>
      <c r="B117" s="96" t="s">
        <v>4352</v>
      </c>
      <c r="C117" s="238">
        <f>'1993 - 2019 m.'!C98</f>
        <v>355396.31000000006</v>
      </c>
      <c r="D117" s="238">
        <f>'1993 - 2019 m.'!D98</f>
        <v>72111</v>
      </c>
      <c r="E117" s="102" t="s">
        <v>4568</v>
      </c>
      <c r="F117" s="99" t="s">
        <v>3456</v>
      </c>
      <c r="N117" s="95"/>
    </row>
    <row r="118" spans="1:14" s="94" customFormat="1" ht="30" customHeight="1" x14ac:dyDescent="0.2">
      <c r="A118" s="114">
        <v>115</v>
      </c>
      <c r="B118" s="96" t="s">
        <v>3725</v>
      </c>
      <c r="C118" s="238">
        <f>'1993 - 2019 m.'!C99</f>
        <v>354712.2</v>
      </c>
      <c r="D118" s="238">
        <f>'1993 - 2019 m.'!D99</f>
        <v>61728</v>
      </c>
      <c r="E118" s="102">
        <v>43091</v>
      </c>
      <c r="F118" s="99" t="s">
        <v>3365</v>
      </c>
      <c r="N118" s="95"/>
    </row>
    <row r="119" spans="1:14" s="94" customFormat="1" ht="30" customHeight="1" x14ac:dyDescent="0.2">
      <c r="A119" s="320">
        <v>116</v>
      </c>
      <c r="B119" s="96" t="s">
        <v>4230</v>
      </c>
      <c r="C119" s="238">
        <f>'1993 - 2019 m.'!C100</f>
        <v>354002.56</v>
      </c>
      <c r="D119" s="238">
        <f>'1993 - 2019 m.'!D100</f>
        <v>60419</v>
      </c>
      <c r="E119" s="102">
        <v>43350</v>
      </c>
      <c r="F119" s="99" t="s">
        <v>3464</v>
      </c>
      <c r="N119" s="95"/>
    </row>
    <row r="120" spans="1:14" s="94" customFormat="1" ht="30" customHeight="1" x14ac:dyDescent="0.2">
      <c r="A120" s="114">
        <v>117</v>
      </c>
      <c r="B120" s="96" t="s">
        <v>3991</v>
      </c>
      <c r="C120" s="238">
        <f>'1993 - 2019 m.'!C101</f>
        <v>350051.38</v>
      </c>
      <c r="D120" s="238">
        <f>'1993 - 2019 m.'!D101</f>
        <v>58334</v>
      </c>
      <c r="E120" s="102">
        <v>43217</v>
      </c>
      <c r="F120" s="99" t="s">
        <v>3709</v>
      </c>
      <c r="N120" s="95"/>
    </row>
    <row r="121" spans="1:14" s="94" customFormat="1" ht="30" customHeight="1" x14ac:dyDescent="0.2">
      <c r="A121" s="320">
        <v>118</v>
      </c>
      <c r="B121" s="96" t="s">
        <v>107</v>
      </c>
      <c r="C121" s="238">
        <f>'1993 - 2019 m.'!C102</f>
        <v>349562.8765060241</v>
      </c>
      <c r="D121" s="238">
        <f>'1993 - 2019 m.'!D102</f>
        <v>93191</v>
      </c>
      <c r="E121" s="102">
        <v>41229</v>
      </c>
      <c r="F121" s="99" t="s">
        <v>177</v>
      </c>
      <c r="N121" s="95"/>
    </row>
    <row r="122" spans="1:14" s="94" customFormat="1" ht="30" customHeight="1" x14ac:dyDescent="0.2">
      <c r="A122" s="114">
        <v>119</v>
      </c>
      <c r="B122" s="96" t="s">
        <v>3361</v>
      </c>
      <c r="C122" s="238">
        <f>'1993 - 2019 m.'!C103</f>
        <v>349023</v>
      </c>
      <c r="D122" s="238">
        <f>'1993 - 2019 m.'!D103</f>
        <v>74263</v>
      </c>
      <c r="E122" s="102">
        <v>42321</v>
      </c>
      <c r="F122" s="99" t="s">
        <v>3368</v>
      </c>
      <c r="N122" s="95"/>
    </row>
    <row r="123" spans="1:14" s="94" customFormat="1" ht="30" customHeight="1" x14ac:dyDescent="0.2">
      <c r="A123" s="320">
        <v>120</v>
      </c>
      <c r="B123" s="96" t="s">
        <v>3663</v>
      </c>
      <c r="C123" s="238">
        <f>'1993 - 2019 m.'!C104</f>
        <v>348867.1</v>
      </c>
      <c r="D123" s="238">
        <f>'1993 - 2019 m.'!D104</f>
        <v>68955</v>
      </c>
      <c r="E123" s="102">
        <v>42412</v>
      </c>
      <c r="F123" s="235" t="s">
        <v>3177</v>
      </c>
      <c r="N123" s="95"/>
    </row>
    <row r="124" spans="1:14" s="94" customFormat="1" ht="30" customHeight="1" x14ac:dyDescent="0.2">
      <c r="A124" s="114">
        <v>121</v>
      </c>
      <c r="B124" s="96" t="s">
        <v>2507</v>
      </c>
      <c r="C124" s="238">
        <f>'1993 - 2019 m.'!C105</f>
        <v>348666.15500463394</v>
      </c>
      <c r="D124" s="238">
        <f>'1993 - 2019 m.'!D105</f>
        <v>108982</v>
      </c>
      <c r="E124" s="106">
        <v>39605</v>
      </c>
      <c r="F124" s="99" t="s">
        <v>1871</v>
      </c>
      <c r="N124" s="95"/>
    </row>
    <row r="125" spans="1:14" s="94" customFormat="1" ht="30" customHeight="1" x14ac:dyDescent="0.2">
      <c r="A125" s="320">
        <v>122</v>
      </c>
      <c r="B125" s="96" t="s">
        <v>482</v>
      </c>
      <c r="C125" s="238">
        <f>'1993 - 2019 m.'!C106</f>
        <v>346587.88809082482</v>
      </c>
      <c r="D125" s="238">
        <f>'1993 - 2019 m.'!D106</f>
        <v>100562</v>
      </c>
      <c r="E125" s="322">
        <v>40697</v>
      </c>
      <c r="F125" s="99" t="s">
        <v>205</v>
      </c>
      <c r="N125" s="95"/>
    </row>
    <row r="126" spans="1:14" s="94" customFormat="1" ht="30" customHeight="1" x14ac:dyDescent="0.2">
      <c r="A126" s="114">
        <v>123</v>
      </c>
      <c r="B126" s="96" t="s">
        <v>3445</v>
      </c>
      <c r="C126" s="238">
        <f>'1993 - 2019 m.'!C107</f>
        <v>346556.18</v>
      </c>
      <c r="D126" s="238">
        <f>'1993 - 2019 m.'!D107</f>
        <v>80706</v>
      </c>
      <c r="E126" s="102">
        <v>42230</v>
      </c>
      <c r="F126" s="99" t="s">
        <v>3181</v>
      </c>
      <c r="N126" s="95"/>
    </row>
    <row r="127" spans="1:14" s="94" customFormat="1" ht="30" customHeight="1" x14ac:dyDescent="0.2">
      <c r="A127" s="320">
        <v>124</v>
      </c>
      <c r="B127" s="96" t="s">
        <v>3649</v>
      </c>
      <c r="C127" s="238">
        <f>'1993 - 2019 m.'!C108</f>
        <v>344250.2</v>
      </c>
      <c r="D127" s="238">
        <f>'1993 - 2019 m.'!D108</f>
        <v>76160</v>
      </c>
      <c r="E127" s="102">
        <v>42433</v>
      </c>
      <c r="F127" s="99" t="s">
        <v>3181</v>
      </c>
      <c r="N127" s="95"/>
    </row>
    <row r="128" spans="1:14" s="94" customFormat="1" ht="30" customHeight="1" x14ac:dyDescent="0.2">
      <c r="A128" s="114">
        <v>125</v>
      </c>
      <c r="B128" s="321" t="s">
        <v>5000</v>
      </c>
      <c r="C128" s="238">
        <f>'2020'!C8</f>
        <v>342134.82999999996</v>
      </c>
      <c r="D128" s="238">
        <f>'2020'!D8</f>
        <v>52938</v>
      </c>
      <c r="E128" s="99" t="s">
        <v>4731</v>
      </c>
      <c r="F128" s="99" t="s">
        <v>3464</v>
      </c>
      <c r="N128" s="95"/>
    </row>
    <row r="129" spans="1:14" s="94" customFormat="1" ht="30" customHeight="1" x14ac:dyDescent="0.2">
      <c r="A129" s="320">
        <v>126</v>
      </c>
      <c r="B129" s="321" t="s">
        <v>4772</v>
      </c>
      <c r="C129" s="323">
        <f>'2021'!C8</f>
        <v>341881.88</v>
      </c>
      <c r="D129" s="323">
        <f>'2021'!D8</f>
        <v>49643</v>
      </c>
      <c r="E129" s="99" t="s">
        <v>4644</v>
      </c>
      <c r="F129" s="235" t="s">
        <v>3365</v>
      </c>
      <c r="N129" s="95"/>
    </row>
    <row r="130" spans="1:14" s="94" customFormat="1" ht="30" customHeight="1" x14ac:dyDescent="0.2">
      <c r="A130" s="114">
        <v>127</v>
      </c>
      <c r="B130" s="96" t="s">
        <v>2659</v>
      </c>
      <c r="C130" s="238">
        <f>'1993 - 2019 m.'!C109</f>
        <v>338507</v>
      </c>
      <c r="D130" s="238">
        <f>'1993 - 2019 m.'!D109</f>
        <v>84098</v>
      </c>
      <c r="E130" s="102">
        <v>41138</v>
      </c>
      <c r="F130" s="99" t="s">
        <v>299</v>
      </c>
      <c r="N130" s="95"/>
    </row>
    <row r="131" spans="1:14" s="94" customFormat="1" ht="30" customHeight="1" x14ac:dyDescent="0.2">
      <c r="A131" s="320">
        <v>128</v>
      </c>
      <c r="B131" s="96" t="s">
        <v>3815</v>
      </c>
      <c r="C131" s="238">
        <f>'1993 - 2019 m.'!C110</f>
        <v>337527</v>
      </c>
      <c r="D131" s="238">
        <f>'1993 - 2019 m.'!D110</f>
        <v>75747</v>
      </c>
      <c r="E131" s="102">
        <v>42944</v>
      </c>
      <c r="F131" s="99" t="s">
        <v>3709</v>
      </c>
      <c r="N131" s="95"/>
    </row>
    <row r="132" spans="1:14" s="94" customFormat="1" ht="30" customHeight="1" x14ac:dyDescent="0.2">
      <c r="A132" s="114">
        <v>129</v>
      </c>
      <c r="B132" s="96" t="s">
        <v>481</v>
      </c>
      <c r="C132" s="238">
        <f>'1993 - 2019 m.'!C112</f>
        <v>336383.12384151993</v>
      </c>
      <c r="D132" s="238">
        <f>'1993 - 2019 m.'!D112</f>
        <v>76978</v>
      </c>
      <c r="E132" s="322">
        <v>40683</v>
      </c>
      <c r="F132" s="99" t="s">
        <v>2642</v>
      </c>
      <c r="N132" s="95"/>
    </row>
    <row r="133" spans="1:14" s="94" customFormat="1" ht="30" customHeight="1" x14ac:dyDescent="0.2">
      <c r="A133" s="320">
        <v>130</v>
      </c>
      <c r="B133" s="96" t="s">
        <v>4384</v>
      </c>
      <c r="C133" s="238">
        <f>'1993 - 2019 m.'!C113+'2020'!C174+'2021'!C214</f>
        <v>334177.02999999997</v>
      </c>
      <c r="D133" s="238">
        <f>'1993 - 2019 m.'!D113+'2020'!D174+'2021'!D214</f>
        <v>71371</v>
      </c>
      <c r="E133" s="102" t="s">
        <v>4576</v>
      </c>
      <c r="F133" s="99" t="s">
        <v>3365</v>
      </c>
      <c r="N133" s="95"/>
    </row>
    <row r="134" spans="1:14" s="94" customFormat="1" ht="30" customHeight="1" x14ac:dyDescent="0.2">
      <c r="A134" s="114">
        <v>131</v>
      </c>
      <c r="B134" s="96" t="s">
        <v>381</v>
      </c>
      <c r="C134" s="238">
        <f>'1993 - 2019 m.'!C114</f>
        <v>327481.89874884154</v>
      </c>
      <c r="D134" s="238">
        <f>'1993 - 2019 m.'!D114</f>
        <v>84637</v>
      </c>
      <c r="E134" s="102">
        <v>41201</v>
      </c>
      <c r="F134" s="99" t="s">
        <v>284</v>
      </c>
      <c r="N134" s="95"/>
    </row>
    <row r="135" spans="1:14" s="94" customFormat="1" ht="30" customHeight="1" x14ac:dyDescent="0.2">
      <c r="A135" s="320">
        <v>132</v>
      </c>
      <c r="B135" s="96" t="s">
        <v>2378</v>
      </c>
      <c r="C135" s="238">
        <f>'1993 - 2019 m.'!C115</f>
        <v>325035.999768304</v>
      </c>
      <c r="D135" s="238">
        <f>'1993 - 2019 m.'!D115</f>
        <v>97266</v>
      </c>
      <c r="E135" s="106">
        <v>39647</v>
      </c>
      <c r="F135" s="99" t="s">
        <v>2642</v>
      </c>
      <c r="N135" s="95"/>
    </row>
    <row r="136" spans="1:14" s="94" customFormat="1" ht="30" customHeight="1" x14ac:dyDescent="0.2">
      <c r="A136" s="114">
        <v>133</v>
      </c>
      <c r="B136" s="96" t="s">
        <v>3487</v>
      </c>
      <c r="C136" s="238">
        <f>'1993 - 2019 m.'!C116</f>
        <v>323527.93</v>
      </c>
      <c r="D136" s="238">
        <f>'1993 - 2019 m.'!D116</f>
        <v>64400</v>
      </c>
      <c r="E136" s="102">
        <v>42727</v>
      </c>
      <c r="F136" s="99" t="s">
        <v>3457</v>
      </c>
      <c r="N136" s="95"/>
    </row>
    <row r="137" spans="1:14" s="94" customFormat="1" ht="30" customHeight="1" x14ac:dyDescent="0.2">
      <c r="A137" s="320">
        <v>134</v>
      </c>
      <c r="B137" s="96" t="s">
        <v>23</v>
      </c>
      <c r="C137" s="238">
        <f>'1993 - 2019 m.'!C117</f>
        <v>322279.70922150137</v>
      </c>
      <c r="D137" s="238">
        <f>'1993 - 2019 m.'!D117</f>
        <v>62605</v>
      </c>
      <c r="E137" s="102">
        <v>41621</v>
      </c>
      <c r="F137" s="99" t="s">
        <v>57</v>
      </c>
      <c r="N137" s="95"/>
    </row>
    <row r="138" spans="1:14" s="94" customFormat="1" ht="30" customHeight="1" x14ac:dyDescent="0.2">
      <c r="A138" s="114">
        <v>135</v>
      </c>
      <c r="B138" s="236" t="s">
        <v>6051</v>
      </c>
      <c r="C138" s="238">
        <f>'2022'!E15</f>
        <v>320809.10000000003</v>
      </c>
      <c r="D138" s="238">
        <f>'2022'!F15</f>
        <v>68352</v>
      </c>
      <c r="E138" s="102" t="s">
        <v>5216</v>
      </c>
      <c r="F138" s="99" t="s">
        <v>3464</v>
      </c>
      <c r="N138" s="95"/>
    </row>
    <row r="139" spans="1:14" s="94" customFormat="1" ht="30" customHeight="1" x14ac:dyDescent="0.2">
      <c r="A139" s="320">
        <v>136</v>
      </c>
      <c r="B139" s="96" t="s">
        <v>3729</v>
      </c>
      <c r="C139" s="238">
        <f>'1993 - 2019 m.'!C118</f>
        <v>320366</v>
      </c>
      <c r="D139" s="238">
        <f>'1993 - 2019 m.'!D118</f>
        <v>52110</v>
      </c>
      <c r="E139" s="102">
        <v>43084</v>
      </c>
      <c r="F139" s="99" t="s">
        <v>3709</v>
      </c>
      <c r="N139" s="95"/>
    </row>
    <row r="140" spans="1:14" s="94" customFormat="1" ht="30" customHeight="1" x14ac:dyDescent="0.2">
      <c r="A140" s="114">
        <v>137</v>
      </c>
      <c r="B140" s="96" t="s">
        <v>4313</v>
      </c>
      <c r="C140" s="238">
        <f>'1993 - 2019 m.'!C133+'2020'!C64</f>
        <v>319129.56</v>
      </c>
      <c r="D140" s="238">
        <f>'1993 - 2019 m.'!D133+'2020'!D64</f>
        <v>63166</v>
      </c>
      <c r="E140" s="102" t="s">
        <v>4553</v>
      </c>
      <c r="F140" s="99" t="s">
        <v>3456</v>
      </c>
      <c r="N140" s="95"/>
    </row>
    <row r="141" spans="1:14" s="94" customFormat="1" ht="30" customHeight="1" x14ac:dyDescent="0.2">
      <c r="A141" s="320">
        <v>138</v>
      </c>
      <c r="B141" s="96" t="s">
        <v>4405</v>
      </c>
      <c r="C141" s="238">
        <f>'1993 - 2019 m.'!C119</f>
        <v>318759.05</v>
      </c>
      <c r="D141" s="238">
        <f>'1993 - 2019 m.'!D119</f>
        <v>52884</v>
      </c>
      <c r="E141" s="102" t="s">
        <v>4585</v>
      </c>
      <c r="F141" s="99" t="s">
        <v>3365</v>
      </c>
      <c r="N141" s="95"/>
    </row>
    <row r="142" spans="1:14" s="94" customFormat="1" ht="30" customHeight="1" x14ac:dyDescent="0.2">
      <c r="A142" s="114">
        <v>139</v>
      </c>
      <c r="B142" s="321" t="s">
        <v>4784</v>
      </c>
      <c r="C142" s="323">
        <f>'2021'!C21+'2022'!E29</f>
        <v>318456.90999999997</v>
      </c>
      <c r="D142" s="323">
        <f>'2021'!D21+'2022'!F29</f>
        <v>64898</v>
      </c>
      <c r="E142" s="99" t="s">
        <v>4656</v>
      </c>
      <c r="F142" s="99" t="s">
        <v>4640</v>
      </c>
      <c r="N142" s="95"/>
    </row>
    <row r="143" spans="1:14" s="94" customFormat="1" ht="30" customHeight="1" x14ac:dyDescent="0.2">
      <c r="A143" s="320">
        <v>140</v>
      </c>
      <c r="B143" s="325" t="s">
        <v>3745</v>
      </c>
      <c r="C143" s="238">
        <f>'1993 - 2019 m.'!C120</f>
        <v>315460</v>
      </c>
      <c r="D143" s="238">
        <f>'1993 - 2019 m.'!D120</f>
        <v>56760</v>
      </c>
      <c r="E143" s="102">
        <v>43063</v>
      </c>
      <c r="F143" s="99" t="s">
        <v>3712</v>
      </c>
      <c r="N143" s="95"/>
    </row>
    <row r="144" spans="1:14" s="94" customFormat="1" ht="30" customHeight="1" x14ac:dyDescent="0.2">
      <c r="A144" s="114">
        <v>141</v>
      </c>
      <c r="B144" s="236" t="s">
        <v>6052</v>
      </c>
      <c r="C144" s="238">
        <f>'2022'!E16</f>
        <v>314073.93</v>
      </c>
      <c r="D144" s="238">
        <f>'2022'!F16</f>
        <v>44326</v>
      </c>
      <c r="E144" s="102" t="s">
        <v>5220</v>
      </c>
      <c r="F144" s="99" t="s">
        <v>3464</v>
      </c>
      <c r="N144" s="95"/>
    </row>
    <row r="145" spans="1:14" s="94" customFormat="1" ht="30" customHeight="1" x14ac:dyDescent="0.2">
      <c r="A145" s="320">
        <v>142</v>
      </c>
      <c r="B145" s="236" t="s">
        <v>6053</v>
      </c>
      <c r="C145" s="238">
        <f>'2022'!E17</f>
        <v>313120.62</v>
      </c>
      <c r="D145" s="238">
        <f>'2022'!F17</f>
        <v>48658</v>
      </c>
      <c r="E145" s="102" t="s">
        <v>5222</v>
      </c>
      <c r="F145" s="99" t="s">
        <v>5223</v>
      </c>
      <c r="N145" s="95"/>
    </row>
    <row r="146" spans="1:14" s="94" customFormat="1" ht="30" customHeight="1" x14ac:dyDescent="0.2">
      <c r="A146" s="114">
        <v>143</v>
      </c>
      <c r="B146" s="236" t="s">
        <v>6054</v>
      </c>
      <c r="C146" s="238">
        <f>'2022'!E18</f>
        <v>311123.28000000003</v>
      </c>
      <c r="D146" s="238">
        <f>'2022'!F18</f>
        <v>59594</v>
      </c>
      <c r="E146" s="102" t="s">
        <v>5227</v>
      </c>
      <c r="F146" s="99" t="s">
        <v>4640</v>
      </c>
      <c r="N146" s="95"/>
    </row>
    <row r="147" spans="1:14" s="94" customFormat="1" ht="30" customHeight="1" x14ac:dyDescent="0.2">
      <c r="A147" s="320">
        <v>144</v>
      </c>
      <c r="B147" s="137" t="s">
        <v>1874</v>
      </c>
      <c r="C147" s="238">
        <f>'1993 - 2019 m.'!C121</f>
        <v>304472.05166821135</v>
      </c>
      <c r="D147" s="238">
        <f>'1993 - 2019 m.'!D121</f>
        <v>98591</v>
      </c>
      <c r="E147" s="106">
        <v>39374</v>
      </c>
      <c r="F147" s="99" t="s">
        <v>2934</v>
      </c>
      <c r="N147" s="95"/>
    </row>
    <row r="148" spans="1:14" s="94" customFormat="1" ht="30" customHeight="1" x14ac:dyDescent="0.2">
      <c r="A148" s="114">
        <v>145</v>
      </c>
      <c r="B148" s="96" t="s">
        <v>4468</v>
      </c>
      <c r="C148" s="238">
        <f>'1993 - 2019 m.'!C122</f>
        <v>304190.17000000004</v>
      </c>
      <c r="D148" s="238">
        <f>'1993 - 2019 m.'!D122</f>
        <v>54065</v>
      </c>
      <c r="E148" s="102" t="s">
        <v>4104</v>
      </c>
      <c r="F148" s="99" t="s">
        <v>725</v>
      </c>
      <c r="N148" s="95"/>
    </row>
    <row r="149" spans="1:14" s="94" customFormat="1" ht="30" customHeight="1" x14ac:dyDescent="0.2">
      <c r="A149" s="320">
        <v>146</v>
      </c>
      <c r="B149" s="96" t="s">
        <v>4209</v>
      </c>
      <c r="C149" s="238">
        <f>'1993 - 2019 m.'!C123</f>
        <v>304023.90999999997</v>
      </c>
      <c r="D149" s="238">
        <f>'1993 - 2019 m.'!D123</f>
        <v>50255</v>
      </c>
      <c r="E149" s="102">
        <v>43378</v>
      </c>
      <c r="F149" s="99" t="s">
        <v>3365</v>
      </c>
      <c r="N149" s="95"/>
    </row>
    <row r="150" spans="1:14" s="94" customFormat="1" ht="30" customHeight="1" x14ac:dyDescent="0.2">
      <c r="A150" s="114">
        <v>147</v>
      </c>
      <c r="B150" s="137" t="s">
        <v>582</v>
      </c>
      <c r="C150" s="238">
        <f>'1993 - 2019 m.'!C124</f>
        <v>303881.77710843377</v>
      </c>
      <c r="D150" s="238">
        <f>'1993 - 2019 m.'!D124</f>
        <v>85794</v>
      </c>
      <c r="E150" s="106">
        <v>40571</v>
      </c>
      <c r="F150" s="99" t="s">
        <v>2642</v>
      </c>
      <c r="N150" s="95"/>
    </row>
    <row r="151" spans="1:14" s="94" customFormat="1" ht="30" customHeight="1" x14ac:dyDescent="0.2">
      <c r="A151" s="320">
        <v>148</v>
      </c>
      <c r="B151" s="96" t="s">
        <v>4197</v>
      </c>
      <c r="C151" s="238">
        <f>'1993 - 2019 m.'!C125</f>
        <v>303084.65000000002</v>
      </c>
      <c r="D151" s="238">
        <f>'1993 - 2019 m.'!D125</f>
        <v>66305</v>
      </c>
      <c r="E151" s="102">
        <v>43392</v>
      </c>
      <c r="F151" s="99" t="s">
        <v>3464</v>
      </c>
      <c r="N151" s="95"/>
    </row>
    <row r="152" spans="1:14" s="94" customFormat="1" ht="30" customHeight="1" x14ac:dyDescent="0.2">
      <c r="A152" s="114">
        <v>149</v>
      </c>
      <c r="B152" s="137" t="s">
        <v>2016</v>
      </c>
      <c r="C152" s="238">
        <f>'1993 - 2019 m.'!C126</f>
        <v>302388.18350324378</v>
      </c>
      <c r="D152" s="238">
        <f>'1993 - 2019 m.'!D126</f>
        <v>80121</v>
      </c>
      <c r="E152" s="106">
        <v>40046</v>
      </c>
      <c r="F152" s="99" t="s">
        <v>2642</v>
      </c>
      <c r="N152" s="95"/>
    </row>
    <row r="153" spans="1:14" s="94" customFormat="1" ht="30" customHeight="1" x14ac:dyDescent="0.2">
      <c r="A153" s="320">
        <v>150</v>
      </c>
      <c r="B153" s="96" t="s">
        <v>3509</v>
      </c>
      <c r="C153" s="238">
        <f>'1993 - 2019 m.'!C127</f>
        <v>298177.46999999997</v>
      </c>
      <c r="D153" s="238">
        <f>'1993 - 2019 m.'!D127</f>
        <v>55179</v>
      </c>
      <c r="E153" s="102">
        <v>42692</v>
      </c>
      <c r="F153" s="235" t="s">
        <v>3464</v>
      </c>
      <c r="N153" s="95"/>
    </row>
    <row r="154" spans="1:14" s="94" customFormat="1" ht="30" customHeight="1" x14ac:dyDescent="0.2">
      <c r="A154" s="114">
        <v>151</v>
      </c>
      <c r="B154" s="236" t="s">
        <v>6055</v>
      </c>
      <c r="C154" s="238">
        <f>'2022'!E19</f>
        <v>298115.59000000003</v>
      </c>
      <c r="D154" s="238">
        <f>'2022'!F19</f>
        <v>43896</v>
      </c>
      <c r="E154" s="102" t="s">
        <v>4641</v>
      </c>
      <c r="F154" s="99" t="s">
        <v>3365</v>
      </c>
      <c r="N154" s="95"/>
    </row>
    <row r="155" spans="1:14" s="94" customFormat="1" ht="30" customHeight="1" x14ac:dyDescent="0.2">
      <c r="A155" s="320">
        <v>152</v>
      </c>
      <c r="B155" s="96" t="s">
        <v>3886</v>
      </c>
      <c r="C155" s="238">
        <f>'1993 - 2019 m.'!C128</f>
        <v>297242.44</v>
      </c>
      <c r="D155" s="238">
        <f>'1993 - 2019 m.'!D128</f>
        <v>68640</v>
      </c>
      <c r="E155" s="102">
        <v>42825</v>
      </c>
      <c r="F155" s="99" t="s">
        <v>3365</v>
      </c>
      <c r="N155" s="95"/>
    </row>
    <row r="156" spans="1:14" s="94" customFormat="1" ht="30" customHeight="1" x14ac:dyDescent="0.2">
      <c r="A156" s="114">
        <v>153</v>
      </c>
      <c r="B156" s="96" t="s">
        <v>4103</v>
      </c>
      <c r="C156" s="238">
        <f>'1993 - 2019 m.'!C129</f>
        <v>296131.92</v>
      </c>
      <c r="D156" s="238">
        <f>'1993 - 2019 m.'!D129</f>
        <v>60942</v>
      </c>
      <c r="E156" s="102" t="s">
        <v>4104</v>
      </c>
      <c r="F156" s="99" t="s">
        <v>3709</v>
      </c>
      <c r="N156" s="95"/>
    </row>
    <row r="157" spans="1:14" s="94" customFormat="1" ht="30" customHeight="1" x14ac:dyDescent="0.2">
      <c r="A157" s="320">
        <v>154</v>
      </c>
      <c r="B157" s="96" t="s">
        <v>1475</v>
      </c>
      <c r="C157" s="238">
        <f>'1993 - 2019 m.'!C130</f>
        <v>294292.09337349399</v>
      </c>
      <c r="D157" s="238">
        <f>'1993 - 2019 m.'!D130</f>
        <v>109814</v>
      </c>
      <c r="E157" s="106">
        <v>38926</v>
      </c>
      <c r="F157" s="99" t="s">
        <v>1610</v>
      </c>
      <c r="N157" s="95"/>
    </row>
    <row r="158" spans="1:14" s="94" customFormat="1" ht="30" customHeight="1" x14ac:dyDescent="0.2">
      <c r="A158" s="114">
        <v>155</v>
      </c>
      <c r="B158" s="96" t="s">
        <v>3639</v>
      </c>
      <c r="C158" s="238">
        <f>'1993 - 2019 m.'!C131</f>
        <v>293526.38</v>
      </c>
      <c r="D158" s="238">
        <f>'1993 - 2019 m.'!D131</f>
        <v>65024</v>
      </c>
      <c r="E158" s="102">
        <v>42447</v>
      </c>
      <c r="F158" s="235" t="s">
        <v>3177</v>
      </c>
      <c r="N158" s="95"/>
    </row>
    <row r="159" spans="1:14" s="94" customFormat="1" ht="30" customHeight="1" x14ac:dyDescent="0.2">
      <c r="A159" s="320">
        <v>156</v>
      </c>
      <c r="B159" s="96" t="s">
        <v>4300</v>
      </c>
      <c r="C159" s="238">
        <f>'1993 - 2019 m.'!C191+'2020'!C36</f>
        <v>293220.77999999997</v>
      </c>
      <c r="D159" s="238">
        <f>'1993 - 2019 m.'!D191+'2020'!D36</f>
        <v>45140</v>
      </c>
      <c r="E159" s="102" t="s">
        <v>4549</v>
      </c>
      <c r="F159" s="99" t="s">
        <v>3709</v>
      </c>
      <c r="N159" s="95"/>
    </row>
    <row r="160" spans="1:14" s="94" customFormat="1" ht="30" customHeight="1" x14ac:dyDescent="0.2">
      <c r="A160" s="114">
        <v>157</v>
      </c>
      <c r="B160" s="96" t="s">
        <v>402</v>
      </c>
      <c r="C160" s="238">
        <f>'1993 - 2019 m.'!C132</f>
        <v>291731.34267840593</v>
      </c>
      <c r="D160" s="238">
        <f>'1993 - 2019 m.'!D132</f>
        <v>83528</v>
      </c>
      <c r="E160" s="322">
        <v>40655</v>
      </c>
      <c r="F160" s="99" t="s">
        <v>1610</v>
      </c>
      <c r="N160" s="95"/>
    </row>
    <row r="161" spans="1:14" s="94" customFormat="1" ht="30" customHeight="1" x14ac:dyDescent="0.2">
      <c r="A161" s="320">
        <v>158</v>
      </c>
      <c r="B161" s="96" t="s">
        <v>3809</v>
      </c>
      <c r="C161" s="238">
        <f>'1993 - 2019 m.'!C134</f>
        <v>290313.52999999997</v>
      </c>
      <c r="D161" s="238">
        <f>'1993 - 2019 m.'!D134</f>
        <v>52673</v>
      </c>
      <c r="E161" s="102">
        <v>42958</v>
      </c>
      <c r="F161" s="99" t="s">
        <v>3464</v>
      </c>
      <c r="N161" s="95"/>
    </row>
    <row r="162" spans="1:14" s="94" customFormat="1" ht="30" customHeight="1" x14ac:dyDescent="0.2">
      <c r="A162" s="114">
        <v>159</v>
      </c>
      <c r="B162" s="96" t="s">
        <v>4176</v>
      </c>
      <c r="C162" s="238">
        <f>'1993 - 2019 m.'!C135</f>
        <v>288665.97000000003</v>
      </c>
      <c r="D162" s="238">
        <f>'1993 - 2019 m.'!D135</f>
        <v>48119</v>
      </c>
      <c r="E162" s="102">
        <v>43420</v>
      </c>
      <c r="F162" s="99" t="s">
        <v>3464</v>
      </c>
      <c r="N162" s="95"/>
    </row>
    <row r="163" spans="1:14" s="94" customFormat="1" ht="30" customHeight="1" x14ac:dyDescent="0.2">
      <c r="A163" s="320">
        <v>160</v>
      </c>
      <c r="B163" s="96" t="s">
        <v>2793</v>
      </c>
      <c r="C163" s="238">
        <f>'1993 - 2019 m.'!C136</f>
        <v>287393.84847080632</v>
      </c>
      <c r="D163" s="238">
        <f>'1993 - 2019 m.'!D136</f>
        <v>63980</v>
      </c>
      <c r="E163" s="322">
        <v>40723</v>
      </c>
      <c r="F163" s="99" t="s">
        <v>1871</v>
      </c>
      <c r="N163" s="95"/>
    </row>
    <row r="164" spans="1:14" s="94" customFormat="1" ht="30" customHeight="1" x14ac:dyDescent="0.2">
      <c r="A164" s="114">
        <v>161</v>
      </c>
      <c r="B164" s="96" t="s">
        <v>283</v>
      </c>
      <c r="C164" s="238">
        <f>'1993 - 2019 m.'!C137</f>
        <v>287375.34754402225</v>
      </c>
      <c r="D164" s="238">
        <f>'1993 - 2019 m.'!D137</f>
        <v>72174</v>
      </c>
      <c r="E164" s="102">
        <v>41214</v>
      </c>
      <c r="F164" s="99" t="s">
        <v>284</v>
      </c>
      <c r="N164" s="95"/>
    </row>
    <row r="165" spans="1:14" s="94" customFormat="1" ht="30" customHeight="1" x14ac:dyDescent="0.2">
      <c r="A165" s="320">
        <v>162</v>
      </c>
      <c r="B165" s="96" t="s">
        <v>3196</v>
      </c>
      <c r="C165" s="238">
        <f>'1993 - 2019 m.'!C138</f>
        <v>287029</v>
      </c>
      <c r="D165" s="238">
        <f>'1993 - 2019 m.'!D138</f>
        <v>67245</v>
      </c>
      <c r="E165" s="102">
        <v>42069</v>
      </c>
      <c r="F165" s="99" t="s">
        <v>3179</v>
      </c>
      <c r="N165" s="95"/>
    </row>
    <row r="166" spans="1:14" s="94" customFormat="1" ht="30" customHeight="1" x14ac:dyDescent="0.2">
      <c r="A166" s="114">
        <v>163</v>
      </c>
      <c r="B166" s="236" t="s">
        <v>6056</v>
      </c>
      <c r="C166" s="238">
        <f>'2022'!E20</f>
        <v>286967.92000000004</v>
      </c>
      <c r="D166" s="238">
        <f>'2022'!F20</f>
        <v>57790</v>
      </c>
      <c r="E166" s="102" t="s">
        <v>5232</v>
      </c>
      <c r="F166" s="99" t="s">
        <v>3709</v>
      </c>
      <c r="N166" s="95"/>
    </row>
    <row r="167" spans="1:14" s="94" customFormat="1" ht="30" customHeight="1" x14ac:dyDescent="0.2">
      <c r="A167" s="320">
        <v>164</v>
      </c>
      <c r="B167" s="96" t="s">
        <v>35</v>
      </c>
      <c r="C167" s="238">
        <f>'1993 - 2019 m.'!C139</f>
        <v>283551.92886932346</v>
      </c>
      <c r="D167" s="238">
        <f>'1993 - 2019 m.'!D139</f>
        <v>69751</v>
      </c>
      <c r="E167" s="102">
        <v>41418</v>
      </c>
      <c r="F167" s="99" t="s">
        <v>1853</v>
      </c>
      <c r="N167" s="95"/>
    </row>
    <row r="168" spans="1:14" s="94" customFormat="1" ht="30" customHeight="1" x14ac:dyDescent="0.2">
      <c r="A168" s="114">
        <v>165</v>
      </c>
      <c r="B168" s="96" t="s">
        <v>1875</v>
      </c>
      <c r="C168" s="238">
        <f>'1993 - 2019 m.'!C140</f>
        <v>283391.50834105653</v>
      </c>
      <c r="D168" s="238">
        <f>'1993 - 2019 m.'!D140</f>
        <v>92396</v>
      </c>
      <c r="E168" s="106">
        <v>39171</v>
      </c>
      <c r="F168" s="99" t="s">
        <v>1853</v>
      </c>
      <c r="N168" s="95"/>
    </row>
    <row r="169" spans="1:14" s="94" customFormat="1" ht="30" customHeight="1" x14ac:dyDescent="0.2">
      <c r="A169" s="320">
        <v>166</v>
      </c>
      <c r="B169" s="128" t="s">
        <v>959</v>
      </c>
      <c r="C169" s="238">
        <f>'1993 - 2019 m.'!C141</f>
        <v>282917.05282669142</v>
      </c>
      <c r="D169" s="238">
        <f>'1993 - 2019 m.'!D141</f>
        <v>93334</v>
      </c>
      <c r="E169" s="322">
        <v>36322</v>
      </c>
      <c r="F169" s="99" t="s">
        <v>1069</v>
      </c>
      <c r="N169" s="95"/>
    </row>
    <row r="170" spans="1:14" s="94" customFormat="1" ht="30" customHeight="1" x14ac:dyDescent="0.2">
      <c r="A170" s="114">
        <v>167</v>
      </c>
      <c r="B170" s="96" t="s">
        <v>4110</v>
      </c>
      <c r="C170" s="238">
        <f>'1993 - 2019 m.'!C142</f>
        <v>281753.86</v>
      </c>
      <c r="D170" s="238">
        <f>'1993 - 2019 m.'!D142</f>
        <v>45462</v>
      </c>
      <c r="E170" s="102" t="s">
        <v>4111</v>
      </c>
      <c r="F170" s="99" t="s">
        <v>3464</v>
      </c>
      <c r="N170" s="95"/>
    </row>
    <row r="171" spans="1:14" s="94" customFormat="1" ht="30" customHeight="1" x14ac:dyDescent="0.2">
      <c r="A171" s="320">
        <v>168</v>
      </c>
      <c r="B171" s="96" t="s">
        <v>3925</v>
      </c>
      <c r="C171" s="238">
        <f>'1993 - 2019 m.'!C143</f>
        <v>278324</v>
      </c>
      <c r="D171" s="238">
        <f>'1993 - 2019 m.'!D143</f>
        <v>66813</v>
      </c>
      <c r="E171" s="102">
        <v>42748</v>
      </c>
      <c r="F171" s="99" t="s">
        <v>725</v>
      </c>
      <c r="N171" s="95"/>
    </row>
    <row r="172" spans="1:14" s="94" customFormat="1" ht="30" customHeight="1" x14ac:dyDescent="0.2">
      <c r="A172" s="114">
        <v>169</v>
      </c>
      <c r="B172" s="96" t="s">
        <v>4087</v>
      </c>
      <c r="C172" s="238">
        <f>'1993 - 2019 m.'!C144</f>
        <v>276869.26</v>
      </c>
      <c r="D172" s="238">
        <f>'1993 - 2019 m.'!D144</f>
        <v>59568</v>
      </c>
      <c r="E172" s="102">
        <v>43105</v>
      </c>
      <c r="F172" s="99" t="s">
        <v>3709</v>
      </c>
      <c r="N172" s="95"/>
    </row>
    <row r="173" spans="1:14" s="94" customFormat="1" ht="30" customHeight="1" x14ac:dyDescent="0.2">
      <c r="A173" s="320">
        <v>170</v>
      </c>
      <c r="B173" s="96" t="s">
        <v>2868</v>
      </c>
      <c r="C173" s="238">
        <f>'1993 - 2019 m.'!C145</f>
        <v>276492.97381835029</v>
      </c>
      <c r="D173" s="238">
        <f>'1993 - 2019 m.'!D145</f>
        <v>75731</v>
      </c>
      <c r="E173" s="102">
        <v>40690</v>
      </c>
      <c r="F173" s="99" t="s">
        <v>2869</v>
      </c>
      <c r="N173" s="95"/>
    </row>
    <row r="174" spans="1:14" s="94" customFormat="1" ht="30" customHeight="1" x14ac:dyDescent="0.2">
      <c r="A174" s="114">
        <v>171</v>
      </c>
      <c r="B174" s="96" t="s">
        <v>3804</v>
      </c>
      <c r="C174" s="238">
        <f>'1993 - 2019 m.'!C146</f>
        <v>275772.5</v>
      </c>
      <c r="D174" s="238">
        <f>'1993 - 2019 m.'!D146</f>
        <v>62687</v>
      </c>
      <c r="E174" s="102">
        <v>42965</v>
      </c>
      <c r="F174" s="99" t="s">
        <v>3365</v>
      </c>
      <c r="N174" s="95"/>
    </row>
    <row r="175" spans="1:14" s="94" customFormat="1" ht="30" customHeight="1" x14ac:dyDescent="0.2">
      <c r="A175" s="320">
        <v>172</v>
      </c>
      <c r="B175" s="96" t="s">
        <v>2203</v>
      </c>
      <c r="C175" s="238">
        <f>'1993 - 2019 m.'!C147</f>
        <v>275484.53429101023</v>
      </c>
      <c r="D175" s="238">
        <f>'1993 - 2019 m.'!D147</f>
        <v>85062</v>
      </c>
      <c r="E175" s="106">
        <v>39430</v>
      </c>
      <c r="F175" s="99" t="s">
        <v>1871</v>
      </c>
      <c r="N175" s="95"/>
    </row>
    <row r="176" spans="1:14" s="94" customFormat="1" ht="30" customHeight="1" x14ac:dyDescent="0.2">
      <c r="A176" s="114">
        <v>173</v>
      </c>
      <c r="B176" s="96" t="s">
        <v>2681</v>
      </c>
      <c r="C176" s="238">
        <f>'1993 - 2019 m.'!C148</f>
        <v>274423.94578313251</v>
      </c>
      <c r="D176" s="238">
        <f>'1993 - 2019 m.'!D148</f>
        <v>112495</v>
      </c>
      <c r="E176" s="136">
        <v>36735</v>
      </c>
      <c r="F176" s="99" t="s">
        <v>1818</v>
      </c>
      <c r="N176" s="95"/>
    </row>
    <row r="177" spans="1:14" s="94" customFormat="1" ht="30" customHeight="1" x14ac:dyDescent="0.2">
      <c r="A177" s="320">
        <v>174</v>
      </c>
      <c r="B177" s="96" t="s">
        <v>1907</v>
      </c>
      <c r="C177" s="238">
        <f>'1993 - 2019 m.'!C149</f>
        <v>272133.48586654308</v>
      </c>
      <c r="D177" s="238">
        <f>'1993 - 2019 m.'!D149</f>
        <v>96191</v>
      </c>
      <c r="E177" s="106">
        <v>38289</v>
      </c>
      <c r="F177" s="99" t="s">
        <v>696</v>
      </c>
      <c r="N177" s="95"/>
    </row>
    <row r="178" spans="1:14" s="94" customFormat="1" ht="30" customHeight="1" x14ac:dyDescent="0.2">
      <c r="A178" s="114">
        <v>175</v>
      </c>
      <c r="B178" s="96" t="s">
        <v>2889</v>
      </c>
      <c r="C178" s="238">
        <f>'1993 - 2019 m.'!C150</f>
        <v>271735.35217794258</v>
      </c>
      <c r="D178" s="238">
        <f>'1993 - 2019 m.'!D150</f>
        <v>73799</v>
      </c>
      <c r="E178" s="102">
        <v>40865</v>
      </c>
      <c r="F178" s="99" t="s">
        <v>66</v>
      </c>
      <c r="N178" s="95"/>
    </row>
    <row r="179" spans="1:14" s="94" customFormat="1" ht="30" customHeight="1" x14ac:dyDescent="0.2">
      <c r="A179" s="320">
        <v>176</v>
      </c>
      <c r="B179" s="96" t="s">
        <v>1801</v>
      </c>
      <c r="C179" s="238">
        <f>'1993 - 2019 m.'!C151</f>
        <v>270810.97949490271</v>
      </c>
      <c r="D179" s="238">
        <f>'1993 - 2019 m.'!D151</f>
        <v>68711</v>
      </c>
      <c r="E179" s="106">
        <v>39906</v>
      </c>
      <c r="F179" s="99" t="s">
        <v>1853</v>
      </c>
      <c r="N179" s="95"/>
    </row>
    <row r="180" spans="1:14" s="94" customFormat="1" ht="30" customHeight="1" x14ac:dyDescent="0.2">
      <c r="A180" s="114">
        <v>177</v>
      </c>
      <c r="B180" s="96" t="s">
        <v>2188</v>
      </c>
      <c r="C180" s="238">
        <f>'1993 - 2019 m.'!C152</f>
        <v>270690.4541241891</v>
      </c>
      <c r="D180" s="238">
        <f>'1993 - 2019 m.'!D152</f>
        <v>71743</v>
      </c>
      <c r="E180" s="106">
        <v>40199</v>
      </c>
      <c r="F180" s="99" t="s">
        <v>1312</v>
      </c>
      <c r="N180" s="95"/>
    </row>
    <row r="181" spans="1:14" s="94" customFormat="1" ht="30" customHeight="1" x14ac:dyDescent="0.2">
      <c r="A181" s="320">
        <v>178</v>
      </c>
      <c r="B181" s="96" t="s">
        <v>4020</v>
      </c>
      <c r="C181" s="238">
        <f>'1993 - 2019 m.'!C153+'2020'!C236</f>
        <v>270538.12</v>
      </c>
      <c r="D181" s="238">
        <f>'1993 - 2019 m.'!D153+'2020'!D236</f>
        <v>67199</v>
      </c>
      <c r="E181" s="102">
        <v>43189</v>
      </c>
      <c r="F181" s="99" t="s">
        <v>3938</v>
      </c>
      <c r="N181" s="95"/>
    </row>
    <row r="182" spans="1:14" s="94" customFormat="1" ht="30" customHeight="1" x14ac:dyDescent="0.2">
      <c r="A182" s="114">
        <v>179</v>
      </c>
      <c r="B182" s="96" t="s">
        <v>3197</v>
      </c>
      <c r="C182" s="238">
        <f>'1993 - 2019 m.'!C154</f>
        <v>269798.23</v>
      </c>
      <c r="D182" s="238">
        <f>'1993 - 2019 m.'!D154</f>
        <v>66121</v>
      </c>
      <c r="E182" s="102">
        <v>42090</v>
      </c>
      <c r="F182" s="99" t="s">
        <v>119</v>
      </c>
      <c r="N182" s="95"/>
    </row>
    <row r="183" spans="1:14" s="94" customFormat="1" ht="30" customHeight="1" x14ac:dyDescent="0.2">
      <c r="A183" s="320">
        <v>180</v>
      </c>
      <c r="B183" s="96" t="s">
        <v>3479</v>
      </c>
      <c r="C183" s="238">
        <f>'1993 - 2019 m.'!C155</f>
        <v>269657.76</v>
      </c>
      <c r="D183" s="238">
        <f>'1993 - 2019 m.'!D155</f>
        <v>47156</v>
      </c>
      <c r="E183" s="102">
        <v>42734</v>
      </c>
      <c r="F183" s="235" t="s">
        <v>3365</v>
      </c>
      <c r="N183" s="95"/>
    </row>
    <row r="184" spans="1:14" s="94" customFormat="1" ht="30" customHeight="1" x14ac:dyDescent="0.2">
      <c r="A184" s="114">
        <v>181</v>
      </c>
      <c r="B184" s="96" t="s">
        <v>2926</v>
      </c>
      <c r="C184" s="238">
        <f>'1993 - 2019 m.'!C156</f>
        <v>267786.35310472659</v>
      </c>
      <c r="D184" s="238">
        <f>'1993 - 2019 m.'!D156</f>
        <v>79449</v>
      </c>
      <c r="E184" s="322">
        <v>40774</v>
      </c>
      <c r="F184" s="99" t="s">
        <v>2934</v>
      </c>
      <c r="N184" s="95"/>
    </row>
    <row r="185" spans="1:14" s="94" customFormat="1" ht="30" customHeight="1" x14ac:dyDescent="0.2">
      <c r="A185" s="320">
        <v>182</v>
      </c>
      <c r="B185" s="96" t="s">
        <v>3673</v>
      </c>
      <c r="C185" s="238">
        <f>'1993 - 2019 m.'!C157</f>
        <v>267229</v>
      </c>
      <c r="D185" s="238">
        <f>'1993 - 2019 m.'!D157</f>
        <v>55091</v>
      </c>
      <c r="E185" s="102">
        <v>42398</v>
      </c>
      <c r="F185" s="99" t="s">
        <v>3368</v>
      </c>
      <c r="N185" s="95"/>
    </row>
    <row r="186" spans="1:14" s="94" customFormat="1" ht="30" customHeight="1" x14ac:dyDescent="0.2">
      <c r="A186" s="114">
        <v>183</v>
      </c>
      <c r="B186" s="96" t="s">
        <v>3818</v>
      </c>
      <c r="C186" s="238">
        <f>'1993 - 2019 m.'!C158+'2020'!C231</f>
        <v>266959.5</v>
      </c>
      <c r="D186" s="238">
        <f>'1993 - 2019 m.'!D158+'2020'!D231</f>
        <v>49222</v>
      </c>
      <c r="E186" s="102">
        <v>42937</v>
      </c>
      <c r="F186" s="99" t="s">
        <v>3464</v>
      </c>
      <c r="N186" s="95"/>
    </row>
    <row r="187" spans="1:14" s="94" customFormat="1" ht="30" customHeight="1" x14ac:dyDescent="0.2">
      <c r="A187" s="320">
        <v>184</v>
      </c>
      <c r="B187" s="96" t="s">
        <v>3398</v>
      </c>
      <c r="C187" s="238">
        <f>'1993 - 2019 m.'!C159</f>
        <v>265276.39</v>
      </c>
      <c r="D187" s="238">
        <f>'1993 - 2019 m.'!D159</f>
        <v>51170</v>
      </c>
      <c r="E187" s="102">
        <v>42328</v>
      </c>
      <c r="F187" s="99" t="s">
        <v>3181</v>
      </c>
      <c r="N187" s="95"/>
    </row>
    <row r="188" spans="1:14" s="94" customFormat="1" ht="30" customHeight="1" x14ac:dyDescent="0.2">
      <c r="A188" s="114">
        <v>185</v>
      </c>
      <c r="B188" s="96" t="s">
        <v>3789</v>
      </c>
      <c r="C188" s="238">
        <f>'1993 - 2019 m.'!C160+'2020'!C252</f>
        <v>264024.69</v>
      </c>
      <c r="D188" s="238">
        <f>'1993 - 2019 m.'!D160+'2020'!D252</f>
        <v>47826</v>
      </c>
      <c r="E188" s="102">
        <v>42986</v>
      </c>
      <c r="F188" s="99" t="s">
        <v>3464</v>
      </c>
      <c r="N188" s="95"/>
    </row>
    <row r="189" spans="1:14" s="94" customFormat="1" ht="30" customHeight="1" x14ac:dyDescent="0.2">
      <c r="A189" s="320">
        <v>186</v>
      </c>
      <c r="B189" s="96" t="s">
        <v>2805</v>
      </c>
      <c r="C189" s="238">
        <f>'1993 - 2019 m.'!C161</f>
        <v>263730.60993975907</v>
      </c>
      <c r="D189" s="238">
        <f>'1993 - 2019 m.'!D161</f>
        <v>64385</v>
      </c>
      <c r="E189" s="322">
        <v>40737</v>
      </c>
      <c r="F189" s="99" t="s">
        <v>2869</v>
      </c>
      <c r="N189" s="95"/>
    </row>
    <row r="190" spans="1:14" s="94" customFormat="1" ht="30" customHeight="1" x14ac:dyDescent="0.2">
      <c r="A190" s="114">
        <v>187</v>
      </c>
      <c r="B190" s="236" t="s">
        <v>6057</v>
      </c>
      <c r="C190" s="238">
        <f>'2022'!E21</f>
        <v>262403.53000000003</v>
      </c>
      <c r="D190" s="238">
        <f>'2022'!F21</f>
        <v>36255</v>
      </c>
      <c r="E190" s="102" t="s">
        <v>5235</v>
      </c>
      <c r="F190" s="99" t="s">
        <v>3709</v>
      </c>
      <c r="N190" s="95"/>
    </row>
    <row r="191" spans="1:14" s="94" customFormat="1" ht="30" customHeight="1" x14ac:dyDescent="0.2">
      <c r="A191" s="320">
        <v>188</v>
      </c>
      <c r="B191" s="96" t="s">
        <v>892</v>
      </c>
      <c r="C191" s="238">
        <f>'1993 - 2019 m.'!C162</f>
        <v>261538.22984244672</v>
      </c>
      <c r="D191" s="238">
        <f>'1993 - 2019 m.'!D162</f>
        <v>83357</v>
      </c>
      <c r="E191" s="106">
        <v>39227</v>
      </c>
      <c r="F191" s="99" t="s">
        <v>1023</v>
      </c>
      <c r="N191" s="95"/>
    </row>
    <row r="192" spans="1:14" s="94" customFormat="1" ht="30" customHeight="1" x14ac:dyDescent="0.2">
      <c r="A192" s="114">
        <v>189</v>
      </c>
      <c r="B192" s="96" t="s">
        <v>3965</v>
      </c>
      <c r="C192" s="238">
        <f>'1993 - 2019 m.'!C163</f>
        <v>261232.83</v>
      </c>
      <c r="D192" s="238">
        <f>'1993 - 2019 m.'!D163</f>
        <v>46948</v>
      </c>
      <c r="E192" s="102">
        <v>43259</v>
      </c>
      <c r="F192" s="99" t="s">
        <v>3456</v>
      </c>
      <c r="N192" s="95"/>
    </row>
    <row r="193" spans="1:14" s="94" customFormat="1" ht="30" customHeight="1" x14ac:dyDescent="0.2">
      <c r="A193" s="320">
        <v>190</v>
      </c>
      <c r="B193" s="96" t="s">
        <v>949</v>
      </c>
      <c r="C193" s="238">
        <f>'1993 - 2019 m.'!C164</f>
        <v>259882.124652456</v>
      </c>
      <c r="D193" s="238">
        <f>'1993 - 2019 m.'!D164</f>
        <v>66777</v>
      </c>
      <c r="E193" s="106">
        <v>40382</v>
      </c>
      <c r="F193" s="99" t="s">
        <v>1908</v>
      </c>
      <c r="N193" s="95"/>
    </row>
    <row r="194" spans="1:14" s="94" customFormat="1" ht="30" customHeight="1" x14ac:dyDescent="0.2">
      <c r="A194" s="114">
        <v>191</v>
      </c>
      <c r="B194" s="96" t="s">
        <v>2797</v>
      </c>
      <c r="C194" s="238">
        <f>'1993 - 2019 m.'!C165</f>
        <v>259406.56278962002</v>
      </c>
      <c r="D194" s="238">
        <f>'1993 - 2019 m.'!D165</f>
        <v>72170</v>
      </c>
      <c r="E194" s="102">
        <v>41131</v>
      </c>
      <c r="F194" s="99" t="s">
        <v>162</v>
      </c>
      <c r="N194" s="95"/>
    </row>
    <row r="195" spans="1:14" s="94" customFormat="1" ht="30" customHeight="1" x14ac:dyDescent="0.2">
      <c r="A195" s="320">
        <v>192</v>
      </c>
      <c r="B195" s="96" t="s">
        <v>3004</v>
      </c>
      <c r="C195" s="238">
        <f>'1993 - 2019 m.'!C166</f>
        <v>258903</v>
      </c>
      <c r="D195" s="238">
        <f>'1993 - 2019 m.'!D166</f>
        <v>62739</v>
      </c>
      <c r="E195" s="102">
        <v>41705</v>
      </c>
      <c r="F195" s="99" t="s">
        <v>119</v>
      </c>
      <c r="N195" s="95"/>
    </row>
    <row r="196" spans="1:14" s="94" customFormat="1" ht="30" customHeight="1" x14ac:dyDescent="0.2">
      <c r="A196" s="114">
        <v>193</v>
      </c>
      <c r="B196" s="96" t="s">
        <v>3506</v>
      </c>
      <c r="C196" s="238">
        <f>'1993 - 2019 m.'!C167</f>
        <v>258236.06</v>
      </c>
      <c r="D196" s="238">
        <f>'1993 - 2019 m.'!D167</f>
        <v>58118</v>
      </c>
      <c r="E196" s="102">
        <v>42699</v>
      </c>
      <c r="F196" s="99" t="s">
        <v>3181</v>
      </c>
      <c r="N196" s="95"/>
    </row>
    <row r="197" spans="1:14" s="94" customFormat="1" ht="30" customHeight="1" x14ac:dyDescent="0.2">
      <c r="A197" s="320">
        <v>194</v>
      </c>
      <c r="B197" s="96" t="s">
        <v>4370</v>
      </c>
      <c r="C197" s="238">
        <f>'1993 - 2019 m.'!C168+'2020'!C234</f>
        <v>258058.08000000002</v>
      </c>
      <c r="D197" s="238">
        <f>'1993 - 2019 m.'!D168+'2020'!D234</f>
        <v>40863</v>
      </c>
      <c r="E197" s="102" t="s">
        <v>4573</v>
      </c>
      <c r="F197" s="99" t="s">
        <v>3464</v>
      </c>
      <c r="N197" s="95"/>
    </row>
    <row r="198" spans="1:14" s="94" customFormat="1" ht="30" customHeight="1" x14ac:dyDescent="0.2">
      <c r="A198" s="114">
        <v>195</v>
      </c>
      <c r="B198" s="96" t="s">
        <v>2646</v>
      </c>
      <c r="C198" s="238">
        <f>'1993 - 2019 m.'!C169</f>
        <v>257289.44624652457</v>
      </c>
      <c r="D198" s="238">
        <f>'1993 - 2019 m.'!D169</f>
        <v>80083</v>
      </c>
      <c r="E198" s="106">
        <v>39528</v>
      </c>
      <c r="F198" s="99" t="s">
        <v>1610</v>
      </c>
      <c r="N198" s="95"/>
    </row>
    <row r="199" spans="1:14" s="94" customFormat="1" ht="30" customHeight="1" x14ac:dyDescent="0.2">
      <c r="A199" s="320">
        <v>196</v>
      </c>
      <c r="B199" s="321" t="s">
        <v>4727</v>
      </c>
      <c r="C199" s="323">
        <f>'2021'!C9</f>
        <v>257178.2</v>
      </c>
      <c r="D199" s="323">
        <f>'2021'!D9</f>
        <v>51141</v>
      </c>
      <c r="E199" s="99" t="s">
        <v>4645</v>
      </c>
      <c r="F199" s="99" t="s">
        <v>4640</v>
      </c>
      <c r="N199" s="95"/>
    </row>
    <row r="200" spans="1:14" s="94" customFormat="1" ht="30" customHeight="1" x14ac:dyDescent="0.2">
      <c r="A200" s="114">
        <v>197</v>
      </c>
      <c r="B200" s="96" t="s">
        <v>4219</v>
      </c>
      <c r="C200" s="238">
        <f>'1993 - 2019 m.'!C170</f>
        <v>256713.3</v>
      </c>
      <c r="D200" s="238">
        <f>'1993 - 2019 m.'!D170</f>
        <v>46679</v>
      </c>
      <c r="E200" s="102">
        <v>43364</v>
      </c>
      <c r="F200" s="99" t="s">
        <v>3456</v>
      </c>
      <c r="N200" s="95"/>
    </row>
    <row r="201" spans="1:14" s="94" customFormat="1" ht="30" customHeight="1" x14ac:dyDescent="0.2">
      <c r="A201" s="320">
        <v>198</v>
      </c>
      <c r="B201" s="96" t="s">
        <v>1357</v>
      </c>
      <c r="C201" s="238">
        <f>'1993 - 2019 m.'!C171</f>
        <v>256162.10644114923</v>
      </c>
      <c r="D201" s="238">
        <f>'1993 - 2019 m.'!D171</f>
        <v>69034</v>
      </c>
      <c r="E201" s="106">
        <v>40270</v>
      </c>
      <c r="F201" s="99" t="s">
        <v>3179</v>
      </c>
      <c r="N201" s="95"/>
    </row>
    <row r="202" spans="1:14" s="94" customFormat="1" ht="30" customHeight="1" x14ac:dyDescent="0.2">
      <c r="A202" s="114">
        <v>199</v>
      </c>
      <c r="B202" s="96" t="s">
        <v>4037</v>
      </c>
      <c r="C202" s="238">
        <f>'1993 - 2019 m.'!C172</f>
        <v>254253.77</v>
      </c>
      <c r="D202" s="238">
        <f>'1993 - 2019 m.'!D172</f>
        <v>57003</v>
      </c>
      <c r="E202" s="102">
        <v>43182</v>
      </c>
      <c r="F202" s="99" t="s">
        <v>3365</v>
      </c>
      <c r="N202" s="95"/>
    </row>
    <row r="203" spans="1:14" s="94" customFormat="1" ht="30" customHeight="1" x14ac:dyDescent="0.2">
      <c r="A203" s="320">
        <v>200</v>
      </c>
      <c r="B203" s="96" t="s">
        <v>4392</v>
      </c>
      <c r="C203" s="238">
        <f>'1993 - 2019 m.'!C173</f>
        <v>253767.05</v>
      </c>
      <c r="D203" s="238">
        <f>'1993 - 2019 m.'!D173</f>
        <v>53554</v>
      </c>
      <c r="E203" s="102" t="s">
        <v>4580</v>
      </c>
      <c r="F203" s="99" t="s">
        <v>3709</v>
      </c>
      <c r="N203" s="95"/>
    </row>
    <row r="204" spans="1:14" s="94" customFormat="1" ht="30" customHeight="1" x14ac:dyDescent="0.2">
      <c r="A204" s="114">
        <v>201</v>
      </c>
      <c r="B204" s="96" t="s">
        <v>4171</v>
      </c>
      <c r="C204" s="238">
        <f>'1993 - 2019 m.'!C174</f>
        <v>252564.36000000002</v>
      </c>
      <c r="D204" s="238">
        <f>'1993 - 2019 m.'!D174</f>
        <v>49764</v>
      </c>
      <c r="E204" s="102">
        <v>43427</v>
      </c>
      <c r="F204" s="99" t="s">
        <v>4172</v>
      </c>
      <c r="N204" s="95"/>
    </row>
    <row r="205" spans="1:14" s="94" customFormat="1" ht="30" customHeight="1" x14ac:dyDescent="0.2">
      <c r="A205" s="320">
        <v>202</v>
      </c>
      <c r="B205" s="96" t="s">
        <v>4401</v>
      </c>
      <c r="C205" s="238">
        <f>'1993 - 2019 m.'!C175</f>
        <v>251803.73</v>
      </c>
      <c r="D205" s="238">
        <f>'1993 - 2019 m.'!D175</f>
        <v>41145</v>
      </c>
      <c r="E205" s="102" t="s">
        <v>4584</v>
      </c>
      <c r="F205" s="99" t="s">
        <v>3464</v>
      </c>
      <c r="N205" s="95"/>
    </row>
    <row r="206" spans="1:14" s="94" customFormat="1" ht="30" customHeight="1" x14ac:dyDescent="0.2">
      <c r="A206" s="114">
        <v>203</v>
      </c>
      <c r="B206" s="236" t="s">
        <v>6058</v>
      </c>
      <c r="C206" s="238">
        <f>'2022'!E22</f>
        <v>250831.02</v>
      </c>
      <c r="D206" s="238">
        <f>'2022'!F22</f>
        <v>38976</v>
      </c>
      <c r="E206" s="102" t="s">
        <v>5222</v>
      </c>
      <c r="F206" s="99" t="s">
        <v>3464</v>
      </c>
      <c r="N206" s="95"/>
    </row>
    <row r="207" spans="1:14" s="94" customFormat="1" ht="30" customHeight="1" x14ac:dyDescent="0.2">
      <c r="A207" s="320">
        <v>204</v>
      </c>
      <c r="B207" s="96" t="s">
        <v>3199</v>
      </c>
      <c r="C207" s="238">
        <f>'1993 - 2019 m.'!C176</f>
        <v>250777.9</v>
      </c>
      <c r="D207" s="238">
        <f>'1993 - 2019 m.'!D176</f>
        <v>50816</v>
      </c>
      <c r="E207" s="102">
        <v>42167</v>
      </c>
      <c r="F207" s="99" t="s">
        <v>3185</v>
      </c>
      <c r="N207" s="95"/>
    </row>
    <row r="208" spans="1:14" s="94" customFormat="1" ht="30" customHeight="1" x14ac:dyDescent="0.2">
      <c r="A208" s="114">
        <v>205</v>
      </c>
      <c r="B208" s="137" t="s">
        <v>1887</v>
      </c>
      <c r="C208" s="238">
        <f>'1993 - 2019 m.'!C177</f>
        <v>250580.5433271548</v>
      </c>
      <c r="D208" s="238">
        <f>'1993 - 2019 m.'!D177</f>
        <v>71357</v>
      </c>
      <c r="E208" s="106">
        <v>39381</v>
      </c>
      <c r="F208" s="99" t="s">
        <v>2934</v>
      </c>
      <c r="N208" s="95"/>
    </row>
    <row r="209" spans="1:14" s="94" customFormat="1" ht="30" customHeight="1" x14ac:dyDescent="0.2">
      <c r="A209" s="320">
        <v>206</v>
      </c>
      <c r="B209" s="96" t="s">
        <v>3674</v>
      </c>
      <c r="C209" s="238">
        <f>'1993 - 2019 m.'!C178</f>
        <v>250137.81</v>
      </c>
      <c r="D209" s="238">
        <f>'1993 - 2019 m.'!D178</f>
        <v>48824</v>
      </c>
      <c r="E209" s="102">
        <v>42398</v>
      </c>
      <c r="F209" s="235" t="s">
        <v>3177</v>
      </c>
      <c r="N209" s="95"/>
    </row>
    <row r="210" spans="1:14" s="94" customFormat="1" ht="30" customHeight="1" x14ac:dyDescent="0.2">
      <c r="A210" s="114">
        <v>207</v>
      </c>
      <c r="B210" s="236" t="s">
        <v>6059</v>
      </c>
      <c r="C210" s="238">
        <f>'2022'!E23</f>
        <v>250092.83</v>
      </c>
      <c r="D210" s="238">
        <f>'2022'!F23</f>
        <v>36559</v>
      </c>
      <c r="E210" s="102" t="s">
        <v>5239</v>
      </c>
      <c r="F210" s="99" t="s">
        <v>3365</v>
      </c>
      <c r="N210" s="95"/>
    </row>
    <row r="211" spans="1:14" s="94" customFormat="1" ht="30" customHeight="1" x14ac:dyDescent="0.2">
      <c r="A211" s="320">
        <v>208</v>
      </c>
      <c r="B211" s="96" t="s">
        <v>93</v>
      </c>
      <c r="C211" s="238">
        <f>'1993 - 2019 m.'!C179</f>
        <v>249085.93025949955</v>
      </c>
      <c r="D211" s="238">
        <f>'1993 - 2019 m.'!D179</f>
        <v>49656</v>
      </c>
      <c r="E211" s="102">
        <v>41551</v>
      </c>
      <c r="F211" s="99" t="s">
        <v>419</v>
      </c>
      <c r="N211" s="95"/>
    </row>
    <row r="212" spans="1:14" s="94" customFormat="1" ht="30" customHeight="1" x14ac:dyDescent="0.2">
      <c r="A212" s="114">
        <v>209</v>
      </c>
      <c r="B212" s="321" t="s">
        <v>4948</v>
      </c>
      <c r="C212" s="238">
        <f>'2020'!C9+'2021'!C192</f>
        <v>246700.44</v>
      </c>
      <c r="D212" s="238">
        <f>'2020'!D9+'2021'!D192</f>
        <v>51378</v>
      </c>
      <c r="E212" s="99" t="s">
        <v>4702</v>
      </c>
      <c r="F212" s="99" t="s">
        <v>3709</v>
      </c>
      <c r="N212" s="95"/>
    </row>
    <row r="213" spans="1:14" s="94" customFormat="1" ht="30" customHeight="1" x14ac:dyDescent="0.2">
      <c r="A213" s="320">
        <v>210</v>
      </c>
      <c r="B213" s="96" t="s">
        <v>3005</v>
      </c>
      <c r="C213" s="238">
        <f>'1993 - 2019 m.'!C180</f>
        <v>245739.07553290084</v>
      </c>
      <c r="D213" s="238">
        <f>'1993 - 2019 m.'!D180</f>
        <v>47181</v>
      </c>
      <c r="E213" s="102">
        <v>41817</v>
      </c>
      <c r="F213" s="99" t="s">
        <v>3179</v>
      </c>
      <c r="N213" s="95"/>
    </row>
    <row r="214" spans="1:14" s="94" customFormat="1" ht="30" customHeight="1" x14ac:dyDescent="0.2">
      <c r="A214" s="114">
        <v>211</v>
      </c>
      <c r="B214" s="96" t="s">
        <v>3699</v>
      </c>
      <c r="C214" s="238">
        <f>'1993 - 2019 m.'!C181</f>
        <v>243062.26</v>
      </c>
      <c r="D214" s="238">
        <f>'1993 - 2019 m.'!D181</f>
        <v>46856</v>
      </c>
      <c r="E214" s="102">
        <v>43000</v>
      </c>
      <c r="F214" s="99" t="s">
        <v>2319</v>
      </c>
      <c r="N214" s="95"/>
    </row>
    <row r="215" spans="1:14" s="94" customFormat="1" ht="30" customHeight="1" x14ac:dyDescent="0.2">
      <c r="A215" s="320">
        <v>212</v>
      </c>
      <c r="B215" s="96" t="s">
        <v>2570</v>
      </c>
      <c r="C215" s="238">
        <f>'1993 - 2019 m.'!C182</f>
        <v>242673.86758572751</v>
      </c>
      <c r="D215" s="238">
        <f>'1993 - 2019 m.'!D182</f>
        <v>63586</v>
      </c>
      <c r="E215" s="102">
        <v>41046</v>
      </c>
      <c r="F215" s="99" t="s">
        <v>254</v>
      </c>
      <c r="N215" s="95"/>
    </row>
    <row r="216" spans="1:14" s="94" customFormat="1" ht="30" customHeight="1" x14ac:dyDescent="0.2">
      <c r="A216" s="114">
        <v>213</v>
      </c>
      <c r="B216" s="96" t="s">
        <v>206</v>
      </c>
      <c r="C216" s="238">
        <f>'1993 - 2019 m.'!C183</f>
        <v>241533.89430954587</v>
      </c>
      <c r="D216" s="238">
        <f>'1993 - 2019 m.'!D183</f>
        <v>66071</v>
      </c>
      <c r="E216" s="102">
        <v>41488</v>
      </c>
      <c r="F216" s="99" t="s">
        <v>182</v>
      </c>
      <c r="N216" s="95"/>
    </row>
    <row r="217" spans="1:14" s="94" customFormat="1" ht="30" customHeight="1" x14ac:dyDescent="0.2">
      <c r="A217" s="320">
        <v>214</v>
      </c>
      <c r="B217" s="96" t="s">
        <v>2581</v>
      </c>
      <c r="C217" s="238">
        <f>'1993 - 2019 m.'!C184</f>
        <v>241484.67910101949</v>
      </c>
      <c r="D217" s="238">
        <f>'1993 - 2019 m.'!D184</f>
        <v>67493</v>
      </c>
      <c r="E217" s="102">
        <v>40977</v>
      </c>
      <c r="F217" s="99" t="s">
        <v>299</v>
      </c>
      <c r="N217" s="95"/>
    </row>
    <row r="218" spans="1:14" s="94" customFormat="1" ht="30" customHeight="1" x14ac:dyDescent="0.2">
      <c r="A218" s="114">
        <v>215</v>
      </c>
      <c r="B218" s="96" t="s">
        <v>3278</v>
      </c>
      <c r="C218" s="238">
        <f>'1993 - 2019 m.'!C185</f>
        <v>240963</v>
      </c>
      <c r="D218" s="238">
        <f>'1993 - 2019 m.'!D185</f>
        <v>63080</v>
      </c>
      <c r="E218" s="102">
        <v>41565</v>
      </c>
      <c r="F218" s="99" t="s">
        <v>119</v>
      </c>
      <c r="N218" s="95"/>
    </row>
    <row r="219" spans="1:14" s="94" customFormat="1" ht="30" customHeight="1" x14ac:dyDescent="0.2">
      <c r="A219" s="320">
        <v>216</v>
      </c>
      <c r="B219" s="321" t="s">
        <v>4773</v>
      </c>
      <c r="C219" s="323">
        <f>'2021'!C10</f>
        <v>240820.08</v>
      </c>
      <c r="D219" s="323">
        <f>'2021'!D10</f>
        <v>49145</v>
      </c>
      <c r="E219" s="99" t="s">
        <v>4642</v>
      </c>
      <c r="F219" s="99" t="s">
        <v>4640</v>
      </c>
      <c r="N219" s="95"/>
    </row>
    <row r="220" spans="1:14" s="94" customFormat="1" ht="30" customHeight="1" x14ac:dyDescent="0.2">
      <c r="A220" s="114">
        <v>217</v>
      </c>
      <c r="B220" s="96" t="s">
        <v>2782</v>
      </c>
      <c r="C220" s="238">
        <f>'1993 - 2019 m.'!C186</f>
        <v>238954.47173308619</v>
      </c>
      <c r="D220" s="238">
        <f>'1993 - 2019 m.'!D186</f>
        <v>68387</v>
      </c>
      <c r="E220" s="106">
        <v>40662</v>
      </c>
      <c r="F220" s="99" t="s">
        <v>1853</v>
      </c>
      <c r="N220" s="95"/>
    </row>
    <row r="221" spans="1:14" s="94" customFormat="1" ht="30" customHeight="1" x14ac:dyDescent="0.2">
      <c r="A221" s="320">
        <v>218</v>
      </c>
      <c r="B221" s="96" t="s">
        <v>2003</v>
      </c>
      <c r="C221" s="238">
        <f>'1993 - 2019 m.'!C187</f>
        <v>238923.35206209455</v>
      </c>
      <c r="D221" s="238">
        <f>'1993 - 2019 m.'!D187</f>
        <v>59294</v>
      </c>
      <c r="E221" s="106" t="s">
        <v>1238</v>
      </c>
      <c r="F221" s="99" t="s">
        <v>2642</v>
      </c>
      <c r="N221" s="95"/>
    </row>
    <row r="222" spans="1:14" s="94" customFormat="1" ht="30" customHeight="1" x14ac:dyDescent="0.2">
      <c r="A222" s="114">
        <v>219</v>
      </c>
      <c r="B222" s="96" t="s">
        <v>3517</v>
      </c>
      <c r="C222" s="238">
        <f>'1993 - 2019 m.'!C188</f>
        <v>237780.43</v>
      </c>
      <c r="D222" s="238">
        <f>'1993 - 2019 m.'!D188</f>
        <v>48084</v>
      </c>
      <c r="E222" s="102">
        <v>42678</v>
      </c>
      <c r="F222" s="235" t="s">
        <v>725</v>
      </c>
      <c r="N222" s="95"/>
    </row>
    <row r="223" spans="1:14" s="94" customFormat="1" ht="30" customHeight="1" x14ac:dyDescent="0.2">
      <c r="A223" s="320">
        <v>220</v>
      </c>
      <c r="B223" s="96" t="s">
        <v>114</v>
      </c>
      <c r="C223" s="238">
        <f>'1993 - 2019 m.'!C189</f>
        <v>236698.62140871177</v>
      </c>
      <c r="D223" s="238">
        <f>'1993 - 2019 m.'!D189</f>
        <v>49434</v>
      </c>
      <c r="E223" s="102">
        <v>41446</v>
      </c>
      <c r="F223" s="99" t="s">
        <v>205</v>
      </c>
      <c r="N223" s="95"/>
    </row>
    <row r="224" spans="1:14" s="94" customFormat="1" ht="30" customHeight="1" x14ac:dyDescent="0.2">
      <c r="A224" s="114">
        <v>221</v>
      </c>
      <c r="B224" s="96" t="s">
        <v>2002</v>
      </c>
      <c r="C224" s="238">
        <f>'1993 - 2019 m.'!C190</f>
        <v>232799.4091751622</v>
      </c>
      <c r="D224" s="238">
        <f>'1993 - 2019 m.'!D190</f>
        <v>58976</v>
      </c>
      <c r="E224" s="106">
        <v>40144</v>
      </c>
      <c r="F224" s="99" t="s">
        <v>640</v>
      </c>
      <c r="N224" s="95"/>
    </row>
    <row r="225" spans="1:14" s="94" customFormat="1" ht="30" customHeight="1" x14ac:dyDescent="0.2">
      <c r="A225" s="320">
        <v>222</v>
      </c>
      <c r="B225" s="96" t="s">
        <v>2054</v>
      </c>
      <c r="C225" s="238">
        <f>'1993 - 2019 m.'!C192</f>
        <v>231215.50625579242</v>
      </c>
      <c r="D225" s="238">
        <f>'1993 - 2019 m.'!D192</f>
        <v>68758</v>
      </c>
      <c r="E225" s="106" t="s">
        <v>1329</v>
      </c>
      <c r="F225" s="99" t="s">
        <v>1610</v>
      </c>
      <c r="N225" s="95"/>
    </row>
    <row r="226" spans="1:14" s="94" customFormat="1" ht="30" customHeight="1" x14ac:dyDescent="0.2">
      <c r="A226" s="114">
        <v>223</v>
      </c>
      <c r="B226" s="96" t="s">
        <v>3933</v>
      </c>
      <c r="C226" s="238">
        <f>'1993 - 2019 m.'!C193</f>
        <v>230591.98331788694</v>
      </c>
      <c r="D226" s="238">
        <f>'1993 - 2019 m.'!D193</f>
        <v>66619</v>
      </c>
      <c r="E226" s="106">
        <v>39631</v>
      </c>
      <c r="F226" s="99" t="s">
        <v>2934</v>
      </c>
      <c r="N226" s="95"/>
    </row>
    <row r="227" spans="1:14" s="94" customFormat="1" ht="30" customHeight="1" x14ac:dyDescent="0.2">
      <c r="A227" s="320">
        <v>224</v>
      </c>
      <c r="B227" s="321" t="s">
        <v>4779</v>
      </c>
      <c r="C227" s="323">
        <f>'2021'!C16+'2022'!E62</f>
        <v>230504.25</v>
      </c>
      <c r="D227" s="323">
        <f>'2021'!D16+'2022'!F62</f>
        <v>46025</v>
      </c>
      <c r="E227" s="99" t="s">
        <v>4639</v>
      </c>
      <c r="F227" s="99" t="s">
        <v>3709</v>
      </c>
      <c r="N227" s="95"/>
    </row>
    <row r="228" spans="1:14" s="94" customFormat="1" ht="30" customHeight="1" x14ac:dyDescent="0.2">
      <c r="A228" s="114">
        <v>225</v>
      </c>
      <c r="B228" s="321" t="s">
        <v>4983</v>
      </c>
      <c r="C228" s="238">
        <f>'2020'!C10+'2021'!C238</f>
        <v>229369.90999999997</v>
      </c>
      <c r="D228" s="238">
        <f>'2020'!D10+'2021'!D238</f>
        <v>49009</v>
      </c>
      <c r="E228" s="99" t="s">
        <v>4720</v>
      </c>
      <c r="F228" s="99" t="s">
        <v>4681</v>
      </c>
      <c r="N228" s="95"/>
    </row>
    <row r="229" spans="1:14" s="94" customFormat="1" ht="30" customHeight="1" x14ac:dyDescent="0.2">
      <c r="A229" s="320">
        <v>226</v>
      </c>
      <c r="B229" s="321" t="s">
        <v>4774</v>
      </c>
      <c r="C229" s="323">
        <f>'2021'!C11</f>
        <v>229363.01</v>
      </c>
      <c r="D229" s="323">
        <f>'2021'!D11</f>
        <v>49445</v>
      </c>
      <c r="E229" s="99" t="s">
        <v>4646</v>
      </c>
      <c r="F229" s="99" t="s">
        <v>3709</v>
      </c>
      <c r="N229" s="95"/>
    </row>
    <row r="230" spans="1:14" s="94" customFormat="1" ht="30" customHeight="1" x14ac:dyDescent="0.2">
      <c r="A230" s="114">
        <v>227</v>
      </c>
      <c r="B230" s="96" t="s">
        <v>3769</v>
      </c>
      <c r="C230" s="238">
        <f>'1993 - 2019 m.'!C194</f>
        <v>228665.29</v>
      </c>
      <c r="D230" s="238">
        <f>'1993 - 2019 m.'!D194</f>
        <v>52009</v>
      </c>
      <c r="E230" s="102">
        <v>43028</v>
      </c>
      <c r="F230" s="99" t="s">
        <v>725</v>
      </c>
      <c r="N230" s="95"/>
    </row>
    <row r="231" spans="1:14" s="94" customFormat="1" ht="30" customHeight="1" x14ac:dyDescent="0.2">
      <c r="A231" s="320">
        <v>228</v>
      </c>
      <c r="B231" s="96" t="s">
        <v>3539</v>
      </c>
      <c r="C231" s="238">
        <f>'1993 - 2019 m.'!C195</f>
        <v>227929.45</v>
      </c>
      <c r="D231" s="238">
        <f>'1993 - 2019 m.'!D195</f>
        <v>51712</v>
      </c>
      <c r="E231" s="102">
        <v>42636</v>
      </c>
      <c r="F231" s="235" t="s">
        <v>3464</v>
      </c>
      <c r="N231" s="95"/>
    </row>
    <row r="232" spans="1:14" s="94" customFormat="1" ht="30" customHeight="1" x14ac:dyDescent="0.2">
      <c r="A232" s="114">
        <v>229</v>
      </c>
      <c r="B232" s="236" t="s">
        <v>6060</v>
      </c>
      <c r="C232" s="238">
        <f>'2022'!E24</f>
        <v>227664.45</v>
      </c>
      <c r="D232" s="238">
        <f>'2022'!F24</f>
        <v>34537</v>
      </c>
      <c r="E232" s="102">
        <v>44834</v>
      </c>
      <c r="F232" s="99" t="s">
        <v>4650</v>
      </c>
      <c r="N232" s="95"/>
    </row>
    <row r="233" spans="1:14" s="94" customFormat="1" ht="30" customHeight="1" x14ac:dyDescent="0.2">
      <c r="A233" s="320">
        <v>230</v>
      </c>
      <c r="B233" s="321" t="s">
        <v>5001</v>
      </c>
      <c r="C233" s="238">
        <f>'2020'!C11</f>
        <v>227526.42</v>
      </c>
      <c r="D233" s="238">
        <f>'2020'!D11</f>
        <v>37216</v>
      </c>
      <c r="E233" s="99" t="s">
        <v>4714</v>
      </c>
      <c r="F233" s="99" t="s">
        <v>725</v>
      </c>
      <c r="N233" s="95"/>
    </row>
    <row r="234" spans="1:14" s="94" customFormat="1" ht="30" customHeight="1" x14ac:dyDescent="0.2">
      <c r="A234" s="114">
        <v>231</v>
      </c>
      <c r="B234" s="96" t="s">
        <v>3937</v>
      </c>
      <c r="C234" s="238">
        <f>'1993 - 2019 m.'!C196</f>
        <v>225771</v>
      </c>
      <c r="D234" s="238">
        <f>'1993 - 2019 m.'!D196</f>
        <v>41565</v>
      </c>
      <c r="E234" s="102">
        <v>43133</v>
      </c>
      <c r="F234" s="99" t="s">
        <v>3467</v>
      </c>
      <c r="N234" s="95"/>
    </row>
    <row r="235" spans="1:14" s="94" customFormat="1" ht="30" customHeight="1" x14ac:dyDescent="0.2">
      <c r="A235" s="320">
        <v>232</v>
      </c>
      <c r="B235" s="96" t="s">
        <v>1349</v>
      </c>
      <c r="C235" s="238">
        <f>'1993 - 2019 m.'!C197</f>
        <v>223857.44902687674</v>
      </c>
      <c r="D235" s="238">
        <f>'1993 - 2019 m.'!D197</f>
        <v>66530</v>
      </c>
      <c r="E235" s="106">
        <v>37988</v>
      </c>
      <c r="F235" s="99" t="s">
        <v>1908</v>
      </c>
      <c r="N235" s="95"/>
    </row>
    <row r="236" spans="1:14" s="94" customFormat="1" ht="30" customHeight="1" x14ac:dyDescent="0.2">
      <c r="A236" s="114">
        <v>233</v>
      </c>
      <c r="B236" s="96" t="s">
        <v>2626</v>
      </c>
      <c r="C236" s="238">
        <f>'1993 - 2019 m.'!C198</f>
        <v>223148.02479147358</v>
      </c>
      <c r="D236" s="238">
        <f>'1993 - 2019 m.'!D198</f>
        <v>52402</v>
      </c>
      <c r="E236" s="106">
        <v>40417</v>
      </c>
      <c r="F236" s="99" t="s">
        <v>66</v>
      </c>
      <c r="N236" s="95"/>
    </row>
    <row r="237" spans="1:14" s="94" customFormat="1" ht="30" customHeight="1" x14ac:dyDescent="0.2">
      <c r="A237" s="320">
        <v>234</v>
      </c>
      <c r="B237" s="96" t="s">
        <v>3834</v>
      </c>
      <c r="C237" s="238">
        <f>'1993 - 2019 m.'!C199</f>
        <v>221522.11999999994</v>
      </c>
      <c r="D237" s="238">
        <f>'1993 - 2019 m.'!D199</f>
        <v>38814</v>
      </c>
      <c r="E237" s="102">
        <v>42895</v>
      </c>
      <c r="F237" s="99" t="s">
        <v>3456</v>
      </c>
      <c r="N237" s="95"/>
    </row>
    <row r="238" spans="1:14" s="94" customFormat="1" ht="30" customHeight="1" x14ac:dyDescent="0.2">
      <c r="A238" s="114">
        <v>235</v>
      </c>
      <c r="B238" s="96" t="s">
        <v>2001</v>
      </c>
      <c r="C238" s="238">
        <f>'1993 - 2019 m.'!C200</f>
        <v>221354.68315569972</v>
      </c>
      <c r="D238" s="238">
        <f>'1993 - 2019 m.'!D200</f>
        <v>60423</v>
      </c>
      <c r="E238" s="106">
        <v>40011</v>
      </c>
      <c r="F238" s="99" t="s">
        <v>1908</v>
      </c>
      <c r="N238" s="95"/>
    </row>
    <row r="239" spans="1:14" s="94" customFormat="1" ht="30" customHeight="1" x14ac:dyDescent="0.2">
      <c r="A239" s="320">
        <v>236</v>
      </c>
      <c r="B239" s="236" t="s">
        <v>6061</v>
      </c>
      <c r="C239" s="238">
        <f>'2022'!E25</f>
        <v>221096.56000000003</v>
      </c>
      <c r="D239" s="238">
        <f>'2022'!F25</f>
        <v>32324</v>
      </c>
      <c r="E239" s="102" t="s">
        <v>5244</v>
      </c>
      <c r="F239" s="99" t="s">
        <v>3464</v>
      </c>
      <c r="N239" s="95"/>
    </row>
    <row r="240" spans="1:14" s="94" customFormat="1" ht="30" customHeight="1" x14ac:dyDescent="0.2">
      <c r="A240" s="114">
        <v>237</v>
      </c>
      <c r="B240" s="96" t="s">
        <v>3286</v>
      </c>
      <c r="C240" s="238">
        <f>'1993 - 2019 m.'!C201</f>
        <v>221000</v>
      </c>
      <c r="D240" s="238">
        <f>'1993 - 2019 m.'!D201</f>
        <v>59516</v>
      </c>
      <c r="E240" s="102">
        <v>41929</v>
      </c>
      <c r="F240" s="99" t="s">
        <v>725</v>
      </c>
      <c r="N240" s="95"/>
    </row>
    <row r="241" spans="1:14" s="94" customFormat="1" ht="30" customHeight="1" x14ac:dyDescent="0.2">
      <c r="A241" s="320">
        <v>238</v>
      </c>
      <c r="B241" s="96" t="s">
        <v>1802</v>
      </c>
      <c r="C241" s="238">
        <f>'1993 - 2019 m.'!C202</f>
        <v>220086.16195551437</v>
      </c>
      <c r="D241" s="238">
        <f>'1993 - 2019 m.'!D202</f>
        <v>53283</v>
      </c>
      <c r="E241" s="106">
        <v>39857</v>
      </c>
      <c r="F241" s="99" t="s">
        <v>823</v>
      </c>
      <c r="N241" s="95"/>
    </row>
    <row r="242" spans="1:14" s="94" customFormat="1" ht="30" customHeight="1" x14ac:dyDescent="0.2">
      <c r="A242" s="114">
        <v>239</v>
      </c>
      <c r="B242" s="96" t="s">
        <v>4276</v>
      </c>
      <c r="C242" s="238">
        <f>'1993 - 2019 m.'!C203</f>
        <v>219559.02</v>
      </c>
      <c r="D242" s="238">
        <f>'1993 - 2019 m.'!D203</f>
        <v>35233</v>
      </c>
      <c r="E242" s="102" t="s">
        <v>4570</v>
      </c>
      <c r="F242" s="99" t="s">
        <v>4555</v>
      </c>
      <c r="N242" s="95"/>
    </row>
    <row r="243" spans="1:14" s="94" customFormat="1" ht="30" customHeight="1" x14ac:dyDescent="0.2">
      <c r="A243" s="320">
        <v>240</v>
      </c>
      <c r="B243" s="96" t="s">
        <v>615</v>
      </c>
      <c r="C243" s="238">
        <f>'1993 - 2019 m.'!C204</f>
        <v>219134.8760426321</v>
      </c>
      <c r="D243" s="238">
        <f>'1993 - 2019 m.'!D204</f>
        <v>56848</v>
      </c>
      <c r="E243" s="106">
        <v>40109</v>
      </c>
      <c r="F243" s="99" t="s">
        <v>2934</v>
      </c>
      <c r="N243" s="95"/>
    </row>
    <row r="244" spans="1:14" s="94" customFormat="1" ht="30" customHeight="1" x14ac:dyDescent="0.2">
      <c r="A244" s="114">
        <v>241</v>
      </c>
      <c r="B244" s="96" t="s">
        <v>4267</v>
      </c>
      <c r="C244" s="238">
        <f>'1993 - 2019 m.'!C205</f>
        <v>218095</v>
      </c>
      <c r="D244" s="238">
        <f>'1993 - 2019 m.'!D205</f>
        <v>53442</v>
      </c>
      <c r="E244" s="102">
        <v>42321</v>
      </c>
      <c r="F244" s="99" t="s">
        <v>725</v>
      </c>
      <c r="N244" s="95"/>
    </row>
    <row r="245" spans="1:14" s="94" customFormat="1" ht="30" customHeight="1" x14ac:dyDescent="0.2">
      <c r="A245" s="320">
        <v>242</v>
      </c>
      <c r="B245" s="96" t="s">
        <v>1367</v>
      </c>
      <c r="C245" s="238">
        <f>'1993 - 2019 m.'!C206</f>
        <v>217727.35171455052</v>
      </c>
      <c r="D245" s="238">
        <f>'1993 - 2019 m.'!D206</f>
        <v>69180</v>
      </c>
      <c r="E245" s="106">
        <v>37764</v>
      </c>
      <c r="F245" s="99" t="s">
        <v>1908</v>
      </c>
      <c r="N245" s="95"/>
    </row>
    <row r="246" spans="1:14" s="94" customFormat="1" ht="30" customHeight="1" x14ac:dyDescent="0.2">
      <c r="A246" s="114">
        <v>243</v>
      </c>
      <c r="B246" s="321" t="s">
        <v>4775</v>
      </c>
      <c r="C246" s="323">
        <f>'2021'!C12</f>
        <v>216992.94</v>
      </c>
      <c r="D246" s="323">
        <f>'2021'!D12</f>
        <v>34411</v>
      </c>
      <c r="E246" s="99" t="s">
        <v>4647</v>
      </c>
      <c r="F246" s="99" t="s">
        <v>4640</v>
      </c>
      <c r="N246" s="95"/>
    </row>
    <row r="247" spans="1:14" s="94" customFormat="1" ht="30" customHeight="1" x14ac:dyDescent="0.2">
      <c r="A247" s="320">
        <v>244</v>
      </c>
      <c r="B247" s="96" t="s">
        <v>2311</v>
      </c>
      <c r="C247" s="238">
        <f>'1993 - 2019 m.'!C207</f>
        <v>216420.75996292863</v>
      </c>
      <c r="D247" s="238">
        <f>'1993 - 2019 m.'!D207</f>
        <v>59947</v>
      </c>
      <c r="E247" s="106">
        <v>39661</v>
      </c>
      <c r="F247" s="99" t="s">
        <v>1853</v>
      </c>
      <c r="N247" s="95"/>
    </row>
    <row r="248" spans="1:14" s="94" customFormat="1" ht="30" customHeight="1" x14ac:dyDescent="0.2">
      <c r="A248" s="114">
        <v>245</v>
      </c>
      <c r="B248" s="96" t="s">
        <v>2324</v>
      </c>
      <c r="C248" s="238">
        <f>'1993 - 2019 m.'!C208</f>
        <v>216110.51899907322</v>
      </c>
      <c r="D248" s="238">
        <f>'1993 - 2019 m.'!D208</f>
        <v>55277</v>
      </c>
      <c r="E248" s="106">
        <v>39759</v>
      </c>
      <c r="F248" s="99" t="s">
        <v>608</v>
      </c>
      <c r="N248" s="95"/>
    </row>
    <row r="249" spans="1:14" s="94" customFormat="1" ht="30" customHeight="1" x14ac:dyDescent="0.2">
      <c r="A249" s="320">
        <v>246</v>
      </c>
      <c r="B249" s="96" t="s">
        <v>3544</v>
      </c>
      <c r="C249" s="238">
        <f>'1993 - 2019 m.'!C209</f>
        <v>215454.85</v>
      </c>
      <c r="D249" s="238">
        <f>'1993 - 2019 m.'!D209</f>
        <v>42938</v>
      </c>
      <c r="E249" s="102">
        <v>42629</v>
      </c>
      <c r="F249" s="99" t="s">
        <v>3471</v>
      </c>
      <c r="N249" s="95"/>
    </row>
    <row r="250" spans="1:14" s="94" customFormat="1" ht="30" customHeight="1" x14ac:dyDescent="0.2">
      <c r="A250" s="114">
        <v>247</v>
      </c>
      <c r="B250" s="96" t="s">
        <v>1352</v>
      </c>
      <c r="C250" s="238">
        <f>'1993 - 2019 m.'!C210</f>
        <v>214764.03208989807</v>
      </c>
      <c r="D250" s="238">
        <f>'1993 - 2019 m.'!D210</f>
        <v>56631</v>
      </c>
      <c r="E250" s="106">
        <v>39946</v>
      </c>
      <c r="F250" s="99" t="s">
        <v>2934</v>
      </c>
      <c r="N250" s="95"/>
    </row>
    <row r="251" spans="1:14" s="94" customFormat="1" ht="30" customHeight="1" x14ac:dyDescent="0.2">
      <c r="A251" s="320">
        <v>248</v>
      </c>
      <c r="B251" s="96" t="s">
        <v>294</v>
      </c>
      <c r="C251" s="238">
        <f>'1993 - 2019 m.'!C211</f>
        <v>214689.7011121409</v>
      </c>
      <c r="D251" s="238">
        <f>'1993 - 2019 m.'!D211</f>
        <v>75259</v>
      </c>
      <c r="E251" s="106">
        <v>39059</v>
      </c>
      <c r="F251" s="99" t="s">
        <v>696</v>
      </c>
      <c r="N251" s="95"/>
    </row>
    <row r="252" spans="1:14" s="94" customFormat="1" ht="30" customHeight="1" x14ac:dyDescent="0.2">
      <c r="A252" s="114">
        <v>249</v>
      </c>
      <c r="B252" s="96" t="s">
        <v>2577</v>
      </c>
      <c r="C252" s="238">
        <f>'1993 - 2019 m.'!C212</f>
        <v>214636.35310472662</v>
      </c>
      <c r="D252" s="238">
        <f>'1993 - 2019 m.'!D212</f>
        <v>66451</v>
      </c>
      <c r="E252" s="106">
        <v>39269</v>
      </c>
      <c r="F252" s="99" t="s">
        <v>1871</v>
      </c>
      <c r="N252" s="95"/>
    </row>
    <row r="253" spans="1:14" s="94" customFormat="1" ht="30" customHeight="1" x14ac:dyDescent="0.2">
      <c r="A253" s="320">
        <v>250</v>
      </c>
      <c r="B253" s="96" t="s">
        <v>4287</v>
      </c>
      <c r="C253" s="238">
        <f>'1993 - 2019 m.'!C213</f>
        <v>214476.02</v>
      </c>
      <c r="D253" s="238">
        <f>'1993 - 2019 m.'!D213</f>
        <v>40040</v>
      </c>
      <c r="E253" s="102" t="s">
        <v>4599</v>
      </c>
      <c r="F253" s="99" t="s">
        <v>725</v>
      </c>
      <c r="N253" s="95"/>
    </row>
    <row r="254" spans="1:14" s="94" customFormat="1" ht="30" customHeight="1" x14ac:dyDescent="0.2">
      <c r="A254" s="114">
        <v>251</v>
      </c>
      <c r="B254" s="96" t="s">
        <v>1943</v>
      </c>
      <c r="C254" s="238">
        <f>'1993 - 2019 m.'!C214</f>
        <v>212732.4200648749</v>
      </c>
      <c r="D254" s="238">
        <f>'1993 - 2019 m.'!D214</f>
        <v>56216</v>
      </c>
      <c r="E254" s="106">
        <v>40074</v>
      </c>
      <c r="F254" s="99" t="s">
        <v>2642</v>
      </c>
      <c r="N254" s="95"/>
    </row>
    <row r="255" spans="1:14" s="94" customFormat="1" ht="30" customHeight="1" x14ac:dyDescent="0.2">
      <c r="A255" s="320">
        <v>252</v>
      </c>
      <c r="B255" s="96" t="s">
        <v>3422</v>
      </c>
      <c r="C255" s="238">
        <f>'1993 - 2019 m.'!C215</f>
        <v>212400.63999999998</v>
      </c>
      <c r="D255" s="238">
        <f>'1993 - 2019 m.'!D215</f>
        <v>39226</v>
      </c>
      <c r="E255" s="102">
        <v>42272</v>
      </c>
      <c r="F255" s="99" t="s">
        <v>3185</v>
      </c>
      <c r="N255" s="95"/>
    </row>
    <row r="256" spans="1:14" s="94" customFormat="1" ht="30" customHeight="1" x14ac:dyDescent="0.2">
      <c r="A256" s="114">
        <v>253</v>
      </c>
      <c r="B256" s="96" t="s">
        <v>2340</v>
      </c>
      <c r="C256" s="238">
        <f>'1993 - 2019 m.'!C216</f>
        <v>211891.79796107509</v>
      </c>
      <c r="D256" s="238">
        <f>'1993 - 2019 m.'!D216</f>
        <v>55587</v>
      </c>
      <c r="E256" s="106">
        <v>40361</v>
      </c>
      <c r="F256" s="99" t="s">
        <v>66</v>
      </c>
      <c r="N256" s="95"/>
    </row>
    <row r="257" spans="1:17" s="94" customFormat="1" ht="30" customHeight="1" x14ac:dyDescent="0.2">
      <c r="A257" s="320">
        <v>254</v>
      </c>
      <c r="B257" s="96" t="s">
        <v>208</v>
      </c>
      <c r="C257" s="238">
        <f>'1993 - 2019 m.'!C217</f>
        <v>211706.78869323447</v>
      </c>
      <c r="D257" s="238">
        <f>'1993 - 2019 m.'!D217</f>
        <v>59647</v>
      </c>
      <c r="E257" s="102">
        <v>41425</v>
      </c>
      <c r="F257" s="99" t="s">
        <v>119</v>
      </c>
      <c r="N257" s="95"/>
    </row>
    <row r="258" spans="1:17" s="94" customFormat="1" ht="30" customHeight="1" x14ac:dyDescent="0.2">
      <c r="A258" s="114">
        <v>255</v>
      </c>
      <c r="B258" s="96" t="s">
        <v>266</v>
      </c>
      <c r="C258" s="238">
        <f>'1993 - 2019 m.'!C218</f>
        <v>211416.09708063022</v>
      </c>
      <c r="D258" s="238">
        <f>'1993 - 2019 m.'!D218</f>
        <v>54748</v>
      </c>
      <c r="E258" s="102">
        <v>41572</v>
      </c>
      <c r="F258" s="99" t="s">
        <v>182</v>
      </c>
      <c r="N258" s="95"/>
    </row>
    <row r="259" spans="1:17" s="94" customFormat="1" ht="30" customHeight="1" x14ac:dyDescent="0.2">
      <c r="A259" s="320">
        <v>256</v>
      </c>
      <c r="B259" s="96" t="s">
        <v>1885</v>
      </c>
      <c r="C259" s="238">
        <f>'1993 - 2019 m.'!C219</f>
        <v>211376.27432808158</v>
      </c>
      <c r="D259" s="238">
        <f>'1993 - 2019 m.'!D219</f>
        <v>62465</v>
      </c>
      <c r="E259" s="106">
        <v>38121</v>
      </c>
      <c r="F259" s="99" t="s">
        <v>1908</v>
      </c>
      <c r="N259" s="95"/>
    </row>
    <row r="260" spans="1:17" s="94" customFormat="1" ht="30" customHeight="1" x14ac:dyDescent="0.2">
      <c r="A260" s="114">
        <v>257</v>
      </c>
      <c r="B260" s="96" t="s">
        <v>4070</v>
      </c>
      <c r="C260" s="238">
        <f>'1993 - 2019 m.'!C220</f>
        <v>211095.11000000002</v>
      </c>
      <c r="D260" s="238">
        <f>'1993 - 2019 m.'!D220</f>
        <v>37621</v>
      </c>
      <c r="E260" s="102">
        <v>43126</v>
      </c>
      <c r="F260" s="99" t="s">
        <v>119</v>
      </c>
      <c r="N260" s="95"/>
    </row>
    <row r="261" spans="1:17" s="94" customFormat="1" ht="30" customHeight="1" x14ac:dyDescent="0.2">
      <c r="A261" s="320">
        <v>258</v>
      </c>
      <c r="B261" s="96" t="s">
        <v>2411</v>
      </c>
      <c r="C261" s="238">
        <f>'1993 - 2019 m.'!C221</f>
        <v>210167.86376274328</v>
      </c>
      <c r="D261" s="238">
        <f>'1993 - 2019 m.'!D221</f>
        <v>73027</v>
      </c>
      <c r="E261" s="106">
        <v>39283</v>
      </c>
      <c r="F261" s="99" t="s">
        <v>1908</v>
      </c>
      <c r="N261" s="95"/>
    </row>
    <row r="262" spans="1:17" s="94" customFormat="1" ht="30" customHeight="1" x14ac:dyDescent="0.2">
      <c r="A262" s="114">
        <v>259</v>
      </c>
      <c r="B262" s="96" t="s">
        <v>2989</v>
      </c>
      <c r="C262" s="238">
        <f>'1993 - 2019 m.'!C222</f>
        <v>210108.89712696942</v>
      </c>
      <c r="D262" s="238">
        <f>'1993 - 2019 m.'!D222</f>
        <v>47094</v>
      </c>
      <c r="E262" s="102">
        <v>40956</v>
      </c>
      <c r="F262" s="99" t="s">
        <v>182</v>
      </c>
      <c r="N262" s="95"/>
    </row>
    <row r="263" spans="1:17" s="94" customFormat="1" ht="30" customHeight="1" x14ac:dyDescent="0.2">
      <c r="A263" s="320">
        <v>260</v>
      </c>
      <c r="B263" s="96" t="s">
        <v>1482</v>
      </c>
      <c r="C263" s="238">
        <f>'1993 - 2019 m.'!C223</f>
        <v>209657.3795180723</v>
      </c>
      <c r="D263" s="238">
        <f>'1993 - 2019 m.'!D223</f>
        <v>67524</v>
      </c>
      <c r="E263" s="106">
        <v>38912</v>
      </c>
      <c r="F263" s="99" t="s">
        <v>1023</v>
      </c>
      <c r="N263" s="95"/>
    </row>
    <row r="264" spans="1:17" s="94" customFormat="1" ht="30" customHeight="1" x14ac:dyDescent="0.2">
      <c r="A264" s="114">
        <v>261</v>
      </c>
      <c r="B264" s="321" t="s">
        <v>5002</v>
      </c>
      <c r="C264" s="238">
        <f>'2020'!C12</f>
        <v>209493.34</v>
      </c>
      <c r="D264" s="238">
        <f>'2020'!D12</f>
        <v>35023</v>
      </c>
      <c r="E264" s="99" t="s">
        <v>4732</v>
      </c>
      <c r="F264" s="99" t="s">
        <v>725</v>
      </c>
      <c r="N264" s="95"/>
    </row>
    <row r="265" spans="1:17" s="94" customFormat="1" ht="30" customHeight="1" x14ac:dyDescent="0.2">
      <c r="A265" s="320">
        <v>262</v>
      </c>
      <c r="B265" s="96" t="s">
        <v>1551</v>
      </c>
      <c r="C265" s="238">
        <f>'1993 - 2019 m.'!C224</f>
        <v>208907.26367006489</v>
      </c>
      <c r="D265" s="238">
        <f>'1993 - 2019 m.'!D224</f>
        <v>70541</v>
      </c>
      <c r="E265" s="106">
        <v>37799</v>
      </c>
      <c r="F265" s="99" t="s">
        <v>1818</v>
      </c>
      <c r="N265" s="95"/>
    </row>
    <row r="266" spans="1:17" s="94" customFormat="1" ht="30" customHeight="1" x14ac:dyDescent="0.2">
      <c r="A266" s="114">
        <v>263</v>
      </c>
      <c r="B266" s="96" t="s">
        <v>2133</v>
      </c>
      <c r="C266" s="238">
        <f>'1993 - 2019 m.'!C225</f>
        <v>208891.69659406858</v>
      </c>
      <c r="D266" s="238">
        <f>'1993 - 2019 m.'!D225</f>
        <v>55833</v>
      </c>
      <c r="E266" s="106">
        <v>39976</v>
      </c>
      <c r="F266" s="99" t="s">
        <v>1908</v>
      </c>
      <c r="N266" s="95"/>
    </row>
    <row r="267" spans="1:17" s="94" customFormat="1" ht="30" customHeight="1" x14ac:dyDescent="0.2">
      <c r="A267" s="320">
        <v>264</v>
      </c>
      <c r="B267" s="236" t="s">
        <v>6062</v>
      </c>
      <c r="C267" s="238">
        <f>'2022'!E26</f>
        <v>207212.15</v>
      </c>
      <c r="D267" s="238">
        <f>'2022'!F26</f>
        <v>42102</v>
      </c>
      <c r="E267" s="102" t="s">
        <v>5247</v>
      </c>
      <c r="F267" s="99" t="s">
        <v>4640</v>
      </c>
      <c r="N267" s="95"/>
    </row>
    <row r="268" spans="1:17" s="94" customFormat="1" ht="30" customHeight="1" x14ac:dyDescent="0.2">
      <c r="A268" s="114">
        <v>265</v>
      </c>
      <c r="B268" s="236" t="s">
        <v>6063</v>
      </c>
      <c r="C268" s="238">
        <f>'2022'!E27</f>
        <v>206914</v>
      </c>
      <c r="D268" s="238">
        <f>'2022'!F27</f>
        <v>41636</v>
      </c>
      <c r="E268" s="102" t="s">
        <v>5198</v>
      </c>
      <c r="F268" s="99" t="s">
        <v>545</v>
      </c>
      <c r="N268" s="95"/>
    </row>
    <row r="269" spans="1:17" s="94" customFormat="1" ht="30" customHeight="1" x14ac:dyDescent="0.2">
      <c r="A269" s="320">
        <v>266</v>
      </c>
      <c r="B269" s="96" t="s">
        <v>92</v>
      </c>
      <c r="C269" s="238">
        <f>'1993 - 2019 m.'!C226</f>
        <v>205986</v>
      </c>
      <c r="D269" s="238">
        <f>'1993 - 2019 m.'!D226</f>
        <v>57728</v>
      </c>
      <c r="E269" s="102">
        <v>41509</v>
      </c>
      <c r="F269" s="99" t="s">
        <v>408</v>
      </c>
      <c r="N269" s="95"/>
    </row>
    <row r="270" spans="1:17" s="94" customFormat="1" ht="30" customHeight="1" x14ac:dyDescent="0.2">
      <c r="A270" s="114">
        <v>267</v>
      </c>
      <c r="B270" s="96" t="s">
        <v>3300</v>
      </c>
      <c r="C270" s="238">
        <f>'1993 - 2019 m.'!C227</f>
        <v>205346.81962465245</v>
      </c>
      <c r="D270" s="238">
        <f>'1993 - 2019 m.'!D227</f>
        <v>43697</v>
      </c>
      <c r="E270" s="102">
        <v>41964</v>
      </c>
      <c r="F270" s="99" t="s">
        <v>3180</v>
      </c>
      <c r="Q270" s="116"/>
    </row>
    <row r="271" spans="1:17" s="94" customFormat="1" ht="30" customHeight="1" x14ac:dyDescent="0.2">
      <c r="A271" s="320">
        <v>268</v>
      </c>
      <c r="B271" s="96" t="s">
        <v>2282</v>
      </c>
      <c r="C271" s="238">
        <f>'1993 - 2019 m.'!C228</f>
        <v>205134.96292863763</v>
      </c>
      <c r="D271" s="238">
        <f>'1993 - 2019 m.'!D228</f>
        <v>55369</v>
      </c>
      <c r="E271" s="106">
        <v>39437</v>
      </c>
      <c r="F271" s="99" t="s">
        <v>2642</v>
      </c>
      <c r="N271" s="95"/>
    </row>
    <row r="272" spans="1:17" s="94" customFormat="1" ht="30" customHeight="1" x14ac:dyDescent="0.2">
      <c r="A272" s="114">
        <v>269</v>
      </c>
      <c r="B272" s="96" t="s">
        <v>1145</v>
      </c>
      <c r="C272" s="238">
        <f>'1993 - 2019 m.'!C229</f>
        <v>204676.34962928639</v>
      </c>
      <c r="D272" s="238">
        <f>'1993 - 2019 m.'!D229</f>
        <v>61447</v>
      </c>
      <c r="E272" s="106">
        <v>39808</v>
      </c>
      <c r="F272" s="99" t="s">
        <v>1853</v>
      </c>
      <c r="Q272" s="116"/>
    </row>
    <row r="273" spans="1:20" s="94" customFormat="1" ht="30" customHeight="1" x14ac:dyDescent="0.2">
      <c r="A273" s="320">
        <v>270</v>
      </c>
      <c r="B273" s="236" t="s">
        <v>6064</v>
      </c>
      <c r="C273" s="238">
        <f>'2022'!E28</f>
        <v>204404.83</v>
      </c>
      <c r="D273" s="238">
        <f>'2022'!F28</f>
        <v>31926</v>
      </c>
      <c r="E273" s="102" t="s">
        <v>5251</v>
      </c>
      <c r="F273" s="99" t="s">
        <v>5252</v>
      </c>
      <c r="T273" s="116"/>
    </row>
    <row r="274" spans="1:20" s="94" customFormat="1" ht="30" customHeight="1" x14ac:dyDescent="0.2">
      <c r="A274" s="114">
        <v>271</v>
      </c>
      <c r="B274" s="96" t="s">
        <v>3490</v>
      </c>
      <c r="C274" s="238">
        <f>'1993 - 2019 m.'!C230</f>
        <v>203751.16000000003</v>
      </c>
      <c r="D274" s="238">
        <f>'1993 - 2019 m.'!D230</f>
        <v>36358</v>
      </c>
      <c r="E274" s="102">
        <v>42720</v>
      </c>
      <c r="F274" s="99" t="s">
        <v>3181</v>
      </c>
    </row>
    <row r="275" spans="1:20" s="94" customFormat="1" ht="30" customHeight="1" x14ac:dyDescent="0.2">
      <c r="A275" s="320">
        <v>272</v>
      </c>
      <c r="B275" s="96" t="s">
        <v>3893</v>
      </c>
      <c r="C275" s="238">
        <f>'1993 - 2019 m.'!C231</f>
        <v>203332.63</v>
      </c>
      <c r="D275" s="238">
        <f>'1993 - 2019 m.'!D231</f>
        <v>36635</v>
      </c>
      <c r="E275" s="102">
        <v>42804</v>
      </c>
      <c r="F275" s="99" t="s">
        <v>3464</v>
      </c>
      <c r="N275" s="95"/>
    </row>
    <row r="276" spans="1:20" s="94" customFormat="1" ht="30" customHeight="1" x14ac:dyDescent="0.2">
      <c r="A276" s="114">
        <v>273</v>
      </c>
      <c r="B276" s="96" t="s">
        <v>94</v>
      </c>
      <c r="C276" s="238">
        <f>'1993 - 2019 m.'!C232</f>
        <v>203172.43975903615</v>
      </c>
      <c r="D276" s="238">
        <f>'1993 - 2019 m.'!D232</f>
        <v>54908</v>
      </c>
      <c r="E276" s="102">
        <v>41537</v>
      </c>
      <c r="F276" s="99" t="s">
        <v>2642</v>
      </c>
      <c r="N276" s="95"/>
    </row>
    <row r="277" spans="1:20" s="94" customFormat="1" ht="30" customHeight="1" x14ac:dyDescent="0.2">
      <c r="A277" s="320">
        <v>274</v>
      </c>
      <c r="B277" s="96" t="s">
        <v>3913</v>
      </c>
      <c r="C277" s="238">
        <f>'1993 - 2019 m.'!C233</f>
        <v>202835.12</v>
      </c>
      <c r="D277" s="238">
        <f>'1993 - 2019 m.'!D233</f>
        <v>45924</v>
      </c>
      <c r="E277" s="102">
        <v>42776</v>
      </c>
      <c r="F277" s="99" t="s">
        <v>3464</v>
      </c>
      <c r="N277" s="95"/>
    </row>
    <row r="278" spans="1:20" s="94" customFormat="1" ht="30" customHeight="1" x14ac:dyDescent="0.2">
      <c r="A278" s="114">
        <v>275</v>
      </c>
      <c r="B278" s="96" t="s">
        <v>2680</v>
      </c>
      <c r="C278" s="238">
        <f>'1993 - 2019 m.'!C234</f>
        <v>201889.98783595924</v>
      </c>
      <c r="D278" s="238">
        <f>'1993 - 2019 m.'!D234</f>
        <v>61073</v>
      </c>
      <c r="E278" s="106">
        <v>39143</v>
      </c>
      <c r="F278" s="99" t="s">
        <v>195</v>
      </c>
      <c r="N278" s="95"/>
    </row>
    <row r="279" spans="1:20" s="94" customFormat="1" ht="30" customHeight="1" x14ac:dyDescent="0.2">
      <c r="A279" s="320">
        <v>276</v>
      </c>
      <c r="B279" s="96" t="s">
        <v>3668</v>
      </c>
      <c r="C279" s="238">
        <f>'1993 - 2019 m.'!C235</f>
        <v>201674.08</v>
      </c>
      <c r="D279" s="238">
        <f>'1993 - 2019 m.'!D235</f>
        <v>47142</v>
      </c>
      <c r="E279" s="102">
        <v>42405</v>
      </c>
      <c r="F279" s="235" t="s">
        <v>3177</v>
      </c>
      <c r="M279" s="115"/>
      <c r="N279" s="113"/>
      <c r="O279" s="117"/>
    </row>
    <row r="280" spans="1:20" s="94" customFormat="1" ht="30" customHeight="1" x14ac:dyDescent="0.2">
      <c r="A280" s="114">
        <v>277</v>
      </c>
      <c r="B280" s="96" t="s">
        <v>2718</v>
      </c>
      <c r="C280" s="238">
        <f>'1993 - 2019 m.'!C236</f>
        <v>200311.05189990732</v>
      </c>
      <c r="D280" s="238">
        <f>'1993 - 2019 m.'!D236</f>
        <v>66378</v>
      </c>
      <c r="E280" s="106">
        <v>37610</v>
      </c>
      <c r="F280" s="99" t="s">
        <v>1908</v>
      </c>
      <c r="N280" s="95"/>
    </row>
    <row r="281" spans="1:20" s="94" customFormat="1" ht="30" customHeight="1" x14ac:dyDescent="0.2">
      <c r="A281" s="320">
        <v>278</v>
      </c>
      <c r="B281" s="96" t="s">
        <v>2419</v>
      </c>
      <c r="C281" s="238">
        <f>'1993 - 2019 m.'!C237</f>
        <v>199852.72822057462</v>
      </c>
      <c r="D281" s="238">
        <f>'1993 - 2019 m.'!D237</f>
        <v>56647</v>
      </c>
      <c r="E281" s="106">
        <v>39521</v>
      </c>
      <c r="F281" s="99" t="s">
        <v>1908</v>
      </c>
      <c r="H281" s="113"/>
    </row>
    <row r="282" spans="1:20" s="94" customFormat="1" ht="30" customHeight="1" x14ac:dyDescent="0.2">
      <c r="A282" s="114">
        <v>279</v>
      </c>
      <c r="B282" s="96" t="s">
        <v>2696</v>
      </c>
      <c r="C282" s="238">
        <f>'1993 - 2019 m.'!C238</f>
        <v>198233.46269694163</v>
      </c>
      <c r="D282" s="238">
        <f>'1993 - 2019 m.'!D238</f>
        <v>56412</v>
      </c>
      <c r="E282" s="102">
        <v>40921</v>
      </c>
      <c r="F282" s="99" t="s">
        <v>2304</v>
      </c>
      <c r="H282" s="113"/>
    </row>
    <row r="283" spans="1:20" s="94" customFormat="1" ht="30" customHeight="1" x14ac:dyDescent="0.2">
      <c r="A283" s="320">
        <v>280</v>
      </c>
      <c r="B283" s="96" t="s">
        <v>2897</v>
      </c>
      <c r="C283" s="238">
        <f>'1993 - 2019 m.'!C239</f>
        <v>198086.41971733089</v>
      </c>
      <c r="D283" s="238">
        <f>'1993 - 2019 m.'!D239</f>
        <v>55049</v>
      </c>
      <c r="E283" s="102">
        <v>41243</v>
      </c>
      <c r="F283" s="99" t="s">
        <v>254</v>
      </c>
      <c r="H283" s="113"/>
    </row>
    <row r="284" spans="1:20" s="94" customFormat="1" ht="30" customHeight="1" x14ac:dyDescent="0.2">
      <c r="A284" s="114">
        <v>281</v>
      </c>
      <c r="B284" s="96" t="s">
        <v>3198</v>
      </c>
      <c r="C284" s="238">
        <f>'1993 - 2019 m.'!C240</f>
        <v>197575.31</v>
      </c>
      <c r="D284" s="238">
        <f>'1993 - 2019 m.'!D240</f>
        <v>46380</v>
      </c>
      <c r="E284" s="102">
        <v>42013</v>
      </c>
      <c r="F284" s="99" t="s">
        <v>3181</v>
      </c>
      <c r="N284" s="95"/>
    </row>
    <row r="285" spans="1:20" s="94" customFormat="1" ht="30" customHeight="1" x14ac:dyDescent="0.2">
      <c r="A285" s="320">
        <v>282</v>
      </c>
      <c r="B285" s="96" t="s">
        <v>3006</v>
      </c>
      <c r="C285" s="238">
        <f>'1993 - 2019 m.'!C241</f>
        <v>197565.31221037998</v>
      </c>
      <c r="D285" s="238">
        <f>'1993 - 2019 m.'!D241</f>
        <v>51731</v>
      </c>
      <c r="E285" s="102">
        <v>41768</v>
      </c>
      <c r="F285" s="99" t="s">
        <v>3180</v>
      </c>
      <c r="N285" s="95"/>
    </row>
    <row r="286" spans="1:20" s="94" customFormat="1" ht="30" customHeight="1" x14ac:dyDescent="0.2">
      <c r="A286" s="114">
        <v>283</v>
      </c>
      <c r="B286" s="96" t="s">
        <v>2240</v>
      </c>
      <c r="C286" s="238">
        <f>'1993 - 2019 m.'!C242</f>
        <v>197027.57182576461</v>
      </c>
      <c r="D286" s="238">
        <f>'1993 - 2019 m.'!D242</f>
        <v>54209</v>
      </c>
      <c r="E286" s="106">
        <v>39675</v>
      </c>
      <c r="F286" s="99" t="s">
        <v>1610</v>
      </c>
      <c r="N286" s="95"/>
    </row>
    <row r="287" spans="1:20" s="94" customFormat="1" ht="30" customHeight="1" x14ac:dyDescent="0.2">
      <c r="A287" s="320">
        <v>284</v>
      </c>
      <c r="B287" s="96" t="s">
        <v>2320</v>
      </c>
      <c r="C287" s="238">
        <f>'1993 - 2019 m.'!C243</f>
        <v>196973.8762743281</v>
      </c>
      <c r="D287" s="238">
        <f>'1993 - 2019 m.'!D243</f>
        <v>52426</v>
      </c>
      <c r="E287" s="106">
        <v>39647</v>
      </c>
      <c r="F287" s="99" t="s">
        <v>1853</v>
      </c>
      <c r="N287" s="95"/>
    </row>
    <row r="288" spans="1:20" s="94" customFormat="1" ht="30" customHeight="1" x14ac:dyDescent="0.2">
      <c r="A288" s="114">
        <v>285</v>
      </c>
      <c r="B288" s="96" t="s">
        <v>3776</v>
      </c>
      <c r="C288" s="238">
        <f>'1993 - 2019 m.'!C249+'2020'!C180</f>
        <v>196871.58000000002</v>
      </c>
      <c r="D288" s="238">
        <f>'1993 - 2019 m.'!D249+'2020'!D180</f>
        <v>34368</v>
      </c>
      <c r="E288" s="102">
        <v>43014</v>
      </c>
      <c r="F288" s="99" t="s">
        <v>3365</v>
      </c>
      <c r="N288" s="95"/>
    </row>
    <row r="289" spans="1:14" s="94" customFormat="1" ht="30" customHeight="1" x14ac:dyDescent="0.2">
      <c r="A289" s="320">
        <v>286</v>
      </c>
      <c r="B289" s="96" t="s">
        <v>1647</v>
      </c>
      <c r="C289" s="238">
        <f>'1993 - 2019 m.'!C244</f>
        <v>196641.01598702502</v>
      </c>
      <c r="D289" s="238">
        <f>'1993 - 2019 m.'!D244</f>
        <v>61983</v>
      </c>
      <c r="E289" s="106">
        <v>40207</v>
      </c>
      <c r="F289" s="99" t="s">
        <v>2642</v>
      </c>
      <c r="N289" s="95"/>
    </row>
    <row r="290" spans="1:14" s="94" customFormat="1" ht="30" customHeight="1" x14ac:dyDescent="0.2">
      <c r="A290" s="114">
        <v>287</v>
      </c>
      <c r="B290" s="96" t="s">
        <v>749</v>
      </c>
      <c r="C290" s="238">
        <f>'1993 - 2019 m.'!C245</f>
        <v>196561.71802594999</v>
      </c>
      <c r="D290" s="238">
        <f>'1993 - 2019 m.'!D245</f>
        <v>42782</v>
      </c>
      <c r="E290" s="102">
        <v>41054</v>
      </c>
      <c r="F290" s="99" t="s">
        <v>182</v>
      </c>
      <c r="N290" s="95"/>
    </row>
    <row r="291" spans="1:14" s="94" customFormat="1" ht="30" customHeight="1" x14ac:dyDescent="0.2">
      <c r="A291" s="320">
        <v>288</v>
      </c>
      <c r="B291" s="96" t="s">
        <v>1465</v>
      </c>
      <c r="C291" s="238">
        <f>'1993 - 2019 m.'!C246</f>
        <v>196139.07553290084</v>
      </c>
      <c r="D291" s="238">
        <f>'1993 - 2019 m.'!D246</f>
        <v>56467</v>
      </c>
      <c r="E291" s="106">
        <v>37645</v>
      </c>
      <c r="F291" s="99" t="s">
        <v>1908</v>
      </c>
      <c r="N291" s="95"/>
    </row>
    <row r="292" spans="1:14" s="94" customFormat="1" ht="30" customHeight="1" x14ac:dyDescent="0.2">
      <c r="A292" s="114">
        <v>289</v>
      </c>
      <c r="B292" s="96" t="s">
        <v>4485</v>
      </c>
      <c r="C292" s="238">
        <f>'1993 - 2019 m.'!C248+'2020'!C242</f>
        <v>196137.4</v>
      </c>
      <c r="D292" s="238">
        <f>'1993 - 2019 m.'!D248+'2020'!D242</f>
        <v>42631</v>
      </c>
      <c r="E292" s="102" t="s">
        <v>4612</v>
      </c>
      <c r="F292" s="99" t="s">
        <v>3464</v>
      </c>
      <c r="N292" s="95"/>
    </row>
    <row r="293" spans="1:14" s="94" customFormat="1" ht="30" customHeight="1" x14ac:dyDescent="0.2">
      <c r="A293" s="320">
        <v>290</v>
      </c>
      <c r="B293" s="96" t="s">
        <v>2695</v>
      </c>
      <c r="C293" s="238">
        <f>'1993 - 2019 m.'!C247</f>
        <v>196041.22161723819</v>
      </c>
      <c r="D293" s="238">
        <f>'1993 - 2019 m.'!D247</f>
        <v>50312</v>
      </c>
      <c r="E293" s="102">
        <v>40907</v>
      </c>
      <c r="F293" s="99" t="s">
        <v>2944</v>
      </c>
      <c r="N293" s="95"/>
    </row>
    <row r="294" spans="1:14" s="94" customFormat="1" ht="30" customHeight="1" x14ac:dyDescent="0.2">
      <c r="A294" s="114">
        <v>291</v>
      </c>
      <c r="B294" s="96" t="s">
        <v>3362</v>
      </c>
      <c r="C294" s="238">
        <f>'1993 - 2019 m.'!C250</f>
        <v>195370.71000000002</v>
      </c>
      <c r="D294" s="238">
        <f>'1993 - 2019 m.'!D250</f>
        <v>43040</v>
      </c>
      <c r="E294" s="102">
        <v>42272</v>
      </c>
      <c r="F294" s="99" t="s">
        <v>2033</v>
      </c>
      <c r="N294" s="95"/>
    </row>
    <row r="295" spans="1:14" s="94" customFormat="1" ht="30" customHeight="1" x14ac:dyDescent="0.2">
      <c r="A295" s="320">
        <v>292</v>
      </c>
      <c r="B295" s="96" t="s">
        <v>3007</v>
      </c>
      <c r="C295" s="238">
        <f>'1993 - 2019 m.'!C251</f>
        <v>195300</v>
      </c>
      <c r="D295" s="238">
        <f>'1993 - 2019 m.'!D251</f>
        <v>48453</v>
      </c>
      <c r="E295" s="102">
        <v>41873</v>
      </c>
      <c r="F295" s="99" t="s">
        <v>3181</v>
      </c>
      <c r="N295" s="95"/>
    </row>
    <row r="296" spans="1:14" s="94" customFormat="1" ht="30" customHeight="1" x14ac:dyDescent="0.2">
      <c r="A296" s="114">
        <v>293</v>
      </c>
      <c r="B296" s="236" t="s">
        <v>6065</v>
      </c>
      <c r="C296" s="238">
        <f>'2022'!E30</f>
        <v>194741.08999999997</v>
      </c>
      <c r="D296" s="238">
        <f>'2022'!F30</f>
        <v>30379</v>
      </c>
      <c r="E296" s="102" t="s">
        <v>5257</v>
      </c>
      <c r="F296" s="99" t="s">
        <v>4640</v>
      </c>
      <c r="N296" s="95"/>
    </row>
    <row r="297" spans="1:14" s="94" customFormat="1" ht="30" customHeight="1" x14ac:dyDescent="0.2">
      <c r="A297" s="320">
        <v>294</v>
      </c>
      <c r="B297" s="96" t="s">
        <v>2436</v>
      </c>
      <c r="C297" s="238">
        <f>'1993 - 2019 m.'!C252</f>
        <v>194728.046802595</v>
      </c>
      <c r="D297" s="238">
        <f>'1993 - 2019 m.'!D252</f>
        <v>53820</v>
      </c>
      <c r="E297" s="102">
        <v>40837</v>
      </c>
      <c r="F297" s="99" t="s">
        <v>299</v>
      </c>
      <c r="N297" s="95"/>
    </row>
    <row r="298" spans="1:14" s="94" customFormat="1" ht="30" customHeight="1" x14ac:dyDescent="0.2">
      <c r="A298" s="114">
        <v>295</v>
      </c>
      <c r="B298" s="321" t="s">
        <v>4783</v>
      </c>
      <c r="C298" s="323">
        <f>'2021'!C20+'2022'!E66</f>
        <v>192563.71</v>
      </c>
      <c r="D298" s="323">
        <f>'2021'!D20+'2022'!F66</f>
        <v>28460</v>
      </c>
      <c r="E298" s="99" t="s">
        <v>4655</v>
      </c>
      <c r="F298" s="99" t="s">
        <v>3464</v>
      </c>
      <c r="N298" s="95"/>
    </row>
    <row r="299" spans="1:14" s="94" customFormat="1" ht="30" customHeight="1" x14ac:dyDescent="0.2">
      <c r="A299" s="320">
        <v>296</v>
      </c>
      <c r="B299" s="96" t="s">
        <v>849</v>
      </c>
      <c r="C299" s="238">
        <f>'1993 - 2019 m.'!C253</f>
        <v>192533.19045412418</v>
      </c>
      <c r="D299" s="238">
        <f>'1993 - 2019 m.'!D253</f>
        <v>66426</v>
      </c>
      <c r="E299" s="106">
        <v>38688</v>
      </c>
      <c r="F299" s="99" t="s">
        <v>1908</v>
      </c>
      <c r="N299" s="95"/>
    </row>
    <row r="300" spans="1:14" s="94" customFormat="1" ht="30" customHeight="1" x14ac:dyDescent="0.2">
      <c r="A300" s="114">
        <v>297</v>
      </c>
      <c r="B300" s="96" t="s">
        <v>3200</v>
      </c>
      <c r="C300" s="238">
        <f>'1993 - 2019 m.'!C254</f>
        <v>192227.19</v>
      </c>
      <c r="D300" s="238">
        <f>'1993 - 2019 m.'!D254</f>
        <v>49224</v>
      </c>
      <c r="E300" s="102">
        <v>42034</v>
      </c>
      <c r="F300" s="99" t="s">
        <v>3180</v>
      </c>
      <c r="N300" s="95"/>
    </row>
    <row r="301" spans="1:14" s="94" customFormat="1" ht="30" customHeight="1" x14ac:dyDescent="0.2">
      <c r="A301" s="320">
        <v>298</v>
      </c>
      <c r="B301" s="96" t="s">
        <v>4533</v>
      </c>
      <c r="C301" s="238">
        <f>'1993 - 2019 m.'!C255</f>
        <v>191799.38999999998</v>
      </c>
      <c r="D301" s="238">
        <f>'1993 - 2019 m.'!D255</f>
        <v>30738</v>
      </c>
      <c r="E301" s="102" t="s">
        <v>4606</v>
      </c>
      <c r="F301" s="99" t="s">
        <v>3709</v>
      </c>
      <c r="N301" s="95"/>
    </row>
    <row r="302" spans="1:14" s="94" customFormat="1" ht="30" customHeight="1" x14ac:dyDescent="0.2">
      <c r="A302" s="114">
        <v>299</v>
      </c>
      <c r="B302" s="96" t="s">
        <v>3738</v>
      </c>
      <c r="C302" s="238">
        <f>'1993 - 2019 m.'!C256</f>
        <v>191721</v>
      </c>
      <c r="D302" s="238">
        <f>'1993 - 2019 m.'!D256</f>
        <v>42288</v>
      </c>
      <c r="E302" s="102">
        <v>43070</v>
      </c>
      <c r="F302" s="99" t="s">
        <v>725</v>
      </c>
      <c r="N302" s="95"/>
    </row>
    <row r="303" spans="1:14" s="94" customFormat="1" ht="30" customHeight="1" x14ac:dyDescent="0.2">
      <c r="A303" s="320">
        <v>300</v>
      </c>
      <c r="B303" s="96" t="s">
        <v>1223</v>
      </c>
      <c r="C303" s="238">
        <f>'1993 - 2019 m.'!C257</f>
        <v>190621.3797497683</v>
      </c>
      <c r="D303" s="238">
        <f>'1993 - 2019 m.'!D257</f>
        <v>57349</v>
      </c>
      <c r="E303" s="106">
        <v>39500</v>
      </c>
      <c r="F303" s="99" t="s">
        <v>640</v>
      </c>
      <c r="N303" s="95"/>
    </row>
    <row r="304" spans="1:14" s="94" customFormat="1" ht="30" customHeight="1" x14ac:dyDescent="0.2">
      <c r="A304" s="114">
        <v>301</v>
      </c>
      <c r="B304" s="96" t="s">
        <v>738</v>
      </c>
      <c r="C304" s="238">
        <f>'1993 - 2019 m.'!C258</f>
        <v>190329.35588507878</v>
      </c>
      <c r="D304" s="238">
        <f>'1993 - 2019 m.'!D258</f>
        <v>70208</v>
      </c>
      <c r="E304" s="106">
        <v>38947</v>
      </c>
      <c r="F304" s="99" t="s">
        <v>1023</v>
      </c>
      <c r="N304" s="95"/>
    </row>
    <row r="305" spans="1:16" s="94" customFormat="1" ht="30" customHeight="1" x14ac:dyDescent="0.2">
      <c r="A305" s="320">
        <v>302</v>
      </c>
      <c r="B305" s="96" t="s">
        <v>3681</v>
      </c>
      <c r="C305" s="238">
        <f>'1993 - 2019 m.'!C259</f>
        <v>190004.34999999998</v>
      </c>
      <c r="D305" s="238">
        <f>'1993 - 2019 m.'!D259</f>
        <v>42806</v>
      </c>
      <c r="E305" s="102">
        <v>42384</v>
      </c>
      <c r="F305" s="99" t="s">
        <v>3181</v>
      </c>
      <c r="N305" s="95"/>
    </row>
    <row r="306" spans="1:16" s="94" customFormat="1" ht="30" customHeight="1" x14ac:dyDescent="0.2">
      <c r="A306" s="114">
        <v>303</v>
      </c>
      <c r="B306" s="128" t="s">
        <v>2763</v>
      </c>
      <c r="C306" s="238">
        <f>'1993 - 2019 m.'!C260</f>
        <v>189993.33873957369</v>
      </c>
      <c r="D306" s="238">
        <f>'1993 - 2019 m.'!D260</f>
        <v>75648</v>
      </c>
      <c r="E306" s="322">
        <v>36420</v>
      </c>
      <c r="F306" s="99" t="s">
        <v>1987</v>
      </c>
      <c r="H306" s="116"/>
      <c r="L306" s="113"/>
      <c r="M306" s="113"/>
      <c r="N306" s="113"/>
      <c r="O306" s="117"/>
      <c r="P306" s="117"/>
    </row>
    <row r="307" spans="1:16" s="94" customFormat="1" ht="30" customHeight="1" x14ac:dyDescent="0.2">
      <c r="A307" s="320">
        <v>304</v>
      </c>
      <c r="B307" s="96" t="s">
        <v>4060</v>
      </c>
      <c r="C307" s="238">
        <f>'1993 - 2019 m.'!C261</f>
        <v>189286.05999999997</v>
      </c>
      <c r="D307" s="238">
        <f>'1993 - 2019 m.'!D261</f>
        <v>32487</v>
      </c>
      <c r="E307" s="102">
        <v>43147</v>
      </c>
      <c r="F307" s="99" t="s">
        <v>3709</v>
      </c>
      <c r="N307" s="95"/>
    </row>
    <row r="308" spans="1:16" s="94" customFormat="1" ht="30" customHeight="1" x14ac:dyDescent="0.2">
      <c r="A308" s="114">
        <v>305</v>
      </c>
      <c r="B308" s="236" t="s">
        <v>6066</v>
      </c>
      <c r="C308" s="238">
        <f>'2022'!E31</f>
        <v>189193.70000000004</v>
      </c>
      <c r="D308" s="238">
        <f>'2022'!F31</f>
        <v>46693</v>
      </c>
      <c r="E308" s="102" t="s">
        <v>5259</v>
      </c>
      <c r="F308" s="99" t="s">
        <v>725</v>
      </c>
      <c r="N308" s="95"/>
    </row>
    <row r="309" spans="1:16" s="94" customFormat="1" ht="30" customHeight="1" x14ac:dyDescent="0.2">
      <c r="A309" s="320">
        <v>306</v>
      </c>
      <c r="B309" s="236" t="s">
        <v>6067</v>
      </c>
      <c r="C309" s="238">
        <f>'2022'!E32</f>
        <v>189029.38</v>
      </c>
      <c r="D309" s="238">
        <f>'2022'!F32</f>
        <v>27960</v>
      </c>
      <c r="E309" s="102" t="s">
        <v>5259</v>
      </c>
      <c r="F309" s="99" t="s">
        <v>4650</v>
      </c>
      <c r="N309" s="95"/>
    </row>
    <row r="310" spans="1:16" s="94" customFormat="1" ht="30" customHeight="1" x14ac:dyDescent="0.2">
      <c r="A310" s="114">
        <v>307</v>
      </c>
      <c r="B310" s="96" t="s">
        <v>1254</v>
      </c>
      <c r="C310" s="238">
        <f>'1993 - 2019 m.'!C262</f>
        <v>189015.58155699723</v>
      </c>
      <c r="D310" s="238">
        <f>'1993 - 2019 m.'!D262</f>
        <v>66875</v>
      </c>
      <c r="E310" s="106">
        <v>37141</v>
      </c>
      <c r="F310" s="99" t="s">
        <v>1818</v>
      </c>
      <c r="N310" s="95"/>
    </row>
    <row r="311" spans="1:16" s="94" customFormat="1" ht="30" customHeight="1" x14ac:dyDescent="0.2">
      <c r="A311" s="320">
        <v>308</v>
      </c>
      <c r="B311" s="321" t="s">
        <v>5003</v>
      </c>
      <c r="C311" s="238">
        <f>'2020'!C13</f>
        <v>188864.69999999998</v>
      </c>
      <c r="D311" s="238">
        <f>'2020'!D13</f>
        <v>31654</v>
      </c>
      <c r="E311" s="99" t="s">
        <v>4733</v>
      </c>
      <c r="F311" s="235" t="s">
        <v>3365</v>
      </c>
      <c r="N311" s="95"/>
    </row>
    <row r="312" spans="1:16" s="94" customFormat="1" ht="30" customHeight="1" x14ac:dyDescent="0.2">
      <c r="A312" s="114">
        <v>309</v>
      </c>
      <c r="B312" s="236" t="s">
        <v>6068</v>
      </c>
      <c r="C312" s="238">
        <f>'2022'!E33</f>
        <v>188462.3</v>
      </c>
      <c r="D312" s="238">
        <f>'2022'!F33</f>
        <v>30002</v>
      </c>
      <c r="E312" s="102" t="s">
        <v>5244</v>
      </c>
      <c r="F312" s="99" t="s">
        <v>2815</v>
      </c>
      <c r="N312" s="95"/>
    </row>
    <row r="313" spans="1:16" s="94" customFormat="1" ht="30" customHeight="1" x14ac:dyDescent="0.2">
      <c r="A313" s="320">
        <v>310</v>
      </c>
      <c r="B313" s="96" t="s">
        <v>95</v>
      </c>
      <c r="C313" s="238">
        <f>'1993 - 2019 m.'!C264+'2020'!C208</f>
        <v>191096</v>
      </c>
      <c r="D313" s="238">
        <f>'1993 - 2019 m.'!D264+'2020'!D208</f>
        <v>59324</v>
      </c>
      <c r="E313" s="102">
        <v>41544</v>
      </c>
      <c r="F313" s="99" t="s">
        <v>169</v>
      </c>
      <c r="N313" s="95"/>
    </row>
    <row r="314" spans="1:16" s="94" customFormat="1" ht="30" customHeight="1" x14ac:dyDescent="0.2">
      <c r="A314" s="114">
        <v>311</v>
      </c>
      <c r="B314" s="96" t="s">
        <v>2130</v>
      </c>
      <c r="C314" s="238">
        <f>'1993 - 2019 m.'!C263</f>
        <v>188233.95505097311</v>
      </c>
      <c r="D314" s="238">
        <f>'1993 - 2019 m.'!D263</f>
        <v>54750</v>
      </c>
      <c r="E314" s="106">
        <v>40501</v>
      </c>
      <c r="F314" s="99" t="s">
        <v>1908</v>
      </c>
    </row>
    <row r="315" spans="1:16" s="94" customFormat="1" ht="30" customHeight="1" x14ac:dyDescent="0.2">
      <c r="A315" s="320">
        <v>312</v>
      </c>
      <c r="B315" s="96" t="s">
        <v>3513</v>
      </c>
      <c r="C315" s="238">
        <f>'1993 - 2019 m.'!C265</f>
        <v>187069.31</v>
      </c>
      <c r="D315" s="238">
        <f>'1993 - 2019 m.'!D265</f>
        <v>35985</v>
      </c>
      <c r="E315" s="102">
        <v>42685</v>
      </c>
      <c r="F315" s="235" t="s">
        <v>3365</v>
      </c>
    </row>
    <row r="316" spans="1:16" s="94" customFormat="1" ht="30" customHeight="1" x14ac:dyDescent="0.2">
      <c r="A316" s="114">
        <v>313</v>
      </c>
      <c r="B316" s="96" t="s">
        <v>1171</v>
      </c>
      <c r="C316" s="238">
        <f>'1993 - 2019 m.'!C266</f>
        <v>186372.10379981465</v>
      </c>
      <c r="D316" s="238">
        <f>'1993 - 2019 m.'!D266</f>
        <v>70917</v>
      </c>
      <c r="E316" s="106">
        <v>38618</v>
      </c>
      <c r="F316" s="99" t="s">
        <v>1520</v>
      </c>
    </row>
    <row r="317" spans="1:16" s="94" customFormat="1" ht="30" customHeight="1" x14ac:dyDescent="0.2">
      <c r="A317" s="320">
        <v>314</v>
      </c>
      <c r="B317" s="96" t="s">
        <v>3635</v>
      </c>
      <c r="C317" s="238">
        <f>'1993 - 2019 m.'!C267</f>
        <v>186174.19999999998</v>
      </c>
      <c r="D317" s="238">
        <f>'1993 - 2019 m.'!D267</f>
        <v>33032</v>
      </c>
      <c r="E317" s="322">
        <v>42454</v>
      </c>
      <c r="F317" s="99" t="s">
        <v>3464</v>
      </c>
      <c r="K317" s="113"/>
      <c r="L317" s="108"/>
    </row>
    <row r="318" spans="1:16" s="94" customFormat="1" ht="30" customHeight="1" x14ac:dyDescent="0.2">
      <c r="A318" s="114">
        <v>315</v>
      </c>
      <c r="B318" s="96" t="s">
        <v>2141</v>
      </c>
      <c r="C318" s="238">
        <f>'1993 - 2019 m.'!C268</f>
        <v>185499.4497219648</v>
      </c>
      <c r="D318" s="238">
        <f>'1993 - 2019 m.'!D268</f>
        <v>50290</v>
      </c>
      <c r="E318" s="106">
        <v>39605</v>
      </c>
      <c r="F318" s="99" t="s">
        <v>1908</v>
      </c>
    </row>
    <row r="319" spans="1:16" s="94" customFormat="1" ht="30" customHeight="1" x14ac:dyDescent="0.2">
      <c r="A319" s="320">
        <v>316</v>
      </c>
      <c r="B319" s="96" t="s">
        <v>3050</v>
      </c>
      <c r="C319" s="238">
        <f>'1993 - 2019 m.'!C269</f>
        <v>185465.76691380909</v>
      </c>
      <c r="D319" s="238">
        <f>'1993 - 2019 m.'!D269</f>
        <v>35052</v>
      </c>
      <c r="E319" s="102">
        <v>41635</v>
      </c>
      <c r="F319" s="99" t="s">
        <v>3185</v>
      </c>
    </row>
    <row r="320" spans="1:16" s="94" customFormat="1" ht="30" customHeight="1" x14ac:dyDescent="0.2">
      <c r="A320" s="114">
        <v>317</v>
      </c>
      <c r="B320" s="96" t="s">
        <v>2365</v>
      </c>
      <c r="C320" s="238">
        <f>'1993 - 2019 m.'!C270</f>
        <v>184446.96478220576</v>
      </c>
      <c r="D320" s="238">
        <f>'1993 - 2019 m.'!D270</f>
        <v>46915</v>
      </c>
      <c r="E320" s="106">
        <v>40522</v>
      </c>
      <c r="F320" s="99" t="s">
        <v>1610</v>
      </c>
    </row>
    <row r="321" spans="1:14" s="94" customFormat="1" ht="30" customHeight="1" x14ac:dyDescent="0.2">
      <c r="A321" s="320">
        <v>318</v>
      </c>
      <c r="B321" s="321" t="s">
        <v>4950</v>
      </c>
      <c r="C321" s="323">
        <f>'2021'!C194+'2022'!E35</f>
        <v>184361.71000000002</v>
      </c>
      <c r="D321" s="323">
        <f>'2021'!D194+'2022'!F35</f>
        <v>36636</v>
      </c>
      <c r="E321" s="99" t="s">
        <v>4703</v>
      </c>
      <c r="F321" s="99" t="s">
        <v>4650</v>
      </c>
    </row>
    <row r="322" spans="1:14" s="94" customFormat="1" ht="30" customHeight="1" x14ac:dyDescent="0.2">
      <c r="A322" s="114">
        <v>319</v>
      </c>
      <c r="B322" s="236" t="s">
        <v>6069</v>
      </c>
      <c r="C322" s="238">
        <f>'2022'!E34</f>
        <v>184243.05000000002</v>
      </c>
      <c r="D322" s="238">
        <f>'2022'!F34</f>
        <v>36237</v>
      </c>
      <c r="E322" s="102" t="s">
        <v>5267</v>
      </c>
      <c r="F322" s="99" t="s">
        <v>3365</v>
      </c>
      <c r="H322" s="113"/>
    </row>
    <row r="323" spans="1:14" s="94" customFormat="1" ht="30" customHeight="1" x14ac:dyDescent="0.2">
      <c r="A323" s="320">
        <v>320</v>
      </c>
      <c r="B323" s="96" t="s">
        <v>2631</v>
      </c>
      <c r="C323" s="238">
        <f>'1993 - 2019 m.'!C271</f>
        <v>184202.96570898982</v>
      </c>
      <c r="D323" s="238">
        <f>'1993 - 2019 m.'!D271</f>
        <v>64657</v>
      </c>
      <c r="E323" s="106">
        <v>37246</v>
      </c>
      <c r="F323" s="99" t="s">
        <v>1908</v>
      </c>
    </row>
    <row r="324" spans="1:14" s="94" customFormat="1" ht="30" customHeight="1" x14ac:dyDescent="0.2">
      <c r="A324" s="114">
        <v>321</v>
      </c>
      <c r="B324" s="96" t="s">
        <v>3595</v>
      </c>
      <c r="C324" s="238">
        <f>'1993 - 2019 m.'!C272</f>
        <v>184197.46</v>
      </c>
      <c r="D324" s="238">
        <f>'1993 - 2019 m.'!D272</f>
        <v>37101</v>
      </c>
      <c r="E324" s="102">
        <v>42531</v>
      </c>
      <c r="F324" s="99" t="s">
        <v>3464</v>
      </c>
    </row>
    <row r="325" spans="1:14" s="94" customFormat="1" ht="30" customHeight="1" x14ac:dyDescent="0.2">
      <c r="A325" s="320">
        <v>322</v>
      </c>
      <c r="B325" s="96" t="s">
        <v>3201</v>
      </c>
      <c r="C325" s="238">
        <f>'1993 - 2019 m.'!C273</f>
        <v>183685</v>
      </c>
      <c r="D325" s="238">
        <f>'1993 - 2019 m.'!D273</f>
        <v>37229</v>
      </c>
      <c r="E325" s="102">
        <v>42139</v>
      </c>
      <c r="F325" s="99" t="s">
        <v>3178</v>
      </c>
    </row>
    <row r="326" spans="1:14" s="94" customFormat="1" ht="30" customHeight="1" x14ac:dyDescent="0.2">
      <c r="A326" s="114">
        <v>323</v>
      </c>
      <c r="B326" s="96" t="s">
        <v>2978</v>
      </c>
      <c r="C326" s="238">
        <f>'1993 - 2019 m.'!C274</f>
        <v>183061.57321594071</v>
      </c>
      <c r="D326" s="238">
        <f>'1993 - 2019 m.'!D274</f>
        <v>60198</v>
      </c>
      <c r="E326" s="106">
        <v>40571</v>
      </c>
      <c r="F326" s="99" t="s">
        <v>2642</v>
      </c>
    </row>
    <row r="327" spans="1:14" s="94" customFormat="1" ht="30" customHeight="1" x14ac:dyDescent="0.2">
      <c r="A327" s="320">
        <v>324</v>
      </c>
      <c r="B327" s="96" t="s">
        <v>2497</v>
      </c>
      <c r="C327" s="238">
        <f>'1993 - 2019 m.'!C275</f>
        <v>182538.374652456</v>
      </c>
      <c r="D327" s="238">
        <f>'1993 - 2019 m.'!D275</f>
        <v>50271</v>
      </c>
      <c r="E327" s="106">
        <v>40529</v>
      </c>
      <c r="F327" s="99" t="s">
        <v>1871</v>
      </c>
    </row>
    <row r="328" spans="1:14" s="94" customFormat="1" ht="30" customHeight="1" x14ac:dyDescent="0.2">
      <c r="A328" s="114">
        <v>325</v>
      </c>
      <c r="B328" s="96" t="s">
        <v>2836</v>
      </c>
      <c r="C328" s="238">
        <f>'1993 - 2019 m.'!C276</f>
        <v>181978.53626042634</v>
      </c>
      <c r="D328" s="238">
        <f>'1993 - 2019 m.'!D276</f>
        <v>50396</v>
      </c>
      <c r="E328" s="102">
        <v>41285</v>
      </c>
      <c r="F328" s="99" t="s">
        <v>162</v>
      </c>
      <c r="N328" s="95"/>
    </row>
    <row r="329" spans="1:14" s="94" customFormat="1" ht="30" customHeight="1" x14ac:dyDescent="0.2">
      <c r="A329" s="320">
        <v>326</v>
      </c>
      <c r="B329" s="96" t="s">
        <v>4492</v>
      </c>
      <c r="C329" s="238">
        <f>'1993 - 2019 m.'!C277</f>
        <v>181750.65</v>
      </c>
      <c r="D329" s="238">
        <f>'1993 - 2019 m.'!D277</f>
        <v>29680</v>
      </c>
      <c r="E329" s="102" t="s">
        <v>4611</v>
      </c>
      <c r="F329" s="99" t="s">
        <v>119</v>
      </c>
      <c r="N329" s="95"/>
    </row>
    <row r="330" spans="1:14" s="94" customFormat="1" ht="30" customHeight="1" x14ac:dyDescent="0.2">
      <c r="A330" s="114">
        <v>327</v>
      </c>
      <c r="B330" s="96" t="s">
        <v>2503</v>
      </c>
      <c r="C330" s="238">
        <f>'1993 - 2019 m.'!C278</f>
        <v>181674.03266913811</v>
      </c>
      <c r="D330" s="238">
        <f>'1993 - 2019 m.'!D278</f>
        <v>53507</v>
      </c>
      <c r="E330" s="106">
        <v>38331</v>
      </c>
      <c r="F330" s="99" t="s">
        <v>262</v>
      </c>
      <c r="N330" s="95"/>
    </row>
    <row r="331" spans="1:14" s="94" customFormat="1" ht="30" customHeight="1" x14ac:dyDescent="0.2">
      <c r="A331" s="320">
        <v>328</v>
      </c>
      <c r="B331" s="321" t="s">
        <v>4776</v>
      </c>
      <c r="C331" s="323">
        <f>'2021'!C13</f>
        <v>181409.13999999996</v>
      </c>
      <c r="D331" s="323">
        <f>'2021'!D13</f>
        <v>28724</v>
      </c>
      <c r="E331" s="99" t="s">
        <v>4648</v>
      </c>
      <c r="F331" s="99" t="s">
        <v>4566</v>
      </c>
      <c r="N331" s="95"/>
    </row>
    <row r="332" spans="1:14" s="94" customFormat="1" ht="30" customHeight="1" x14ac:dyDescent="0.2">
      <c r="A332" s="114">
        <v>329</v>
      </c>
      <c r="B332" s="96" t="s">
        <v>4088</v>
      </c>
      <c r="C332" s="238">
        <f>'1993 - 2019 m.'!C279</f>
        <v>181160.53</v>
      </c>
      <c r="D332" s="238">
        <f>'1993 - 2019 m.'!D279</f>
        <v>32235</v>
      </c>
      <c r="E332" s="102">
        <v>43105</v>
      </c>
      <c r="F332" s="99" t="s">
        <v>3365</v>
      </c>
      <c r="N332" s="95"/>
    </row>
    <row r="333" spans="1:14" s="94" customFormat="1" ht="30" customHeight="1" x14ac:dyDescent="0.2">
      <c r="A333" s="320">
        <v>330</v>
      </c>
      <c r="B333" s="96" t="s">
        <v>3755</v>
      </c>
      <c r="C333" s="238">
        <f>'1993 - 2019 m.'!C280</f>
        <v>180647</v>
      </c>
      <c r="D333" s="238">
        <f>'1993 - 2019 m.'!D280</f>
        <v>33689</v>
      </c>
      <c r="E333" s="102">
        <v>43049</v>
      </c>
      <c r="F333" s="99" t="s">
        <v>119</v>
      </c>
      <c r="N333" s="95"/>
    </row>
    <row r="334" spans="1:14" s="94" customFormat="1" ht="30" customHeight="1" x14ac:dyDescent="0.2">
      <c r="A334" s="114">
        <v>331</v>
      </c>
      <c r="B334" s="96" t="s">
        <v>4414</v>
      </c>
      <c r="C334" s="238">
        <f>'1993 - 2019 m.'!C281</f>
        <v>180540.41</v>
      </c>
      <c r="D334" s="238">
        <f>'1993 - 2019 m.'!D281</f>
        <v>31707</v>
      </c>
      <c r="E334" s="102" t="s">
        <v>4588</v>
      </c>
      <c r="F334" s="99" t="s">
        <v>3456</v>
      </c>
      <c r="N334" s="95"/>
    </row>
    <row r="335" spans="1:14" s="94" customFormat="1" ht="30" customHeight="1" x14ac:dyDescent="0.2">
      <c r="A335" s="320">
        <v>332</v>
      </c>
      <c r="B335" s="96" t="s">
        <v>982</v>
      </c>
      <c r="C335" s="238">
        <f>'1993 - 2019 m.'!C282</f>
        <v>180298.1638090825</v>
      </c>
      <c r="D335" s="238">
        <f>'1993 - 2019 m.'!D282</f>
        <v>51727</v>
      </c>
      <c r="E335" s="106">
        <v>39402</v>
      </c>
      <c r="F335" s="99" t="s">
        <v>1871</v>
      </c>
      <c r="N335" s="95"/>
    </row>
    <row r="336" spans="1:14" s="94" customFormat="1" ht="30" customHeight="1" x14ac:dyDescent="0.2">
      <c r="A336" s="114">
        <v>333</v>
      </c>
      <c r="B336" s="96" t="s">
        <v>2014</v>
      </c>
      <c r="C336" s="238">
        <f>'1993 - 2019 m.'!C283</f>
        <v>180176.66821130677</v>
      </c>
      <c r="D336" s="238">
        <f>'1993 - 2019 m.'!D283</f>
        <v>52845</v>
      </c>
      <c r="E336" s="106">
        <v>39171</v>
      </c>
      <c r="F336" s="99" t="s">
        <v>1908</v>
      </c>
      <c r="N336" s="95"/>
    </row>
    <row r="337" spans="1:14" s="94" customFormat="1" ht="30" customHeight="1" x14ac:dyDescent="0.2">
      <c r="A337" s="320">
        <v>334</v>
      </c>
      <c r="B337" s="96" t="s">
        <v>1942</v>
      </c>
      <c r="C337" s="238">
        <f>'1993 - 2019 m.'!C284</f>
        <v>179438.57159406858</v>
      </c>
      <c r="D337" s="238">
        <f>'1993 - 2019 m.'!D284</f>
        <v>48211</v>
      </c>
      <c r="E337" s="106" t="s">
        <v>2325</v>
      </c>
      <c r="F337" s="99" t="s">
        <v>1610</v>
      </c>
      <c r="N337" s="95"/>
    </row>
    <row r="338" spans="1:14" s="94" customFormat="1" ht="30" customHeight="1" x14ac:dyDescent="0.2">
      <c r="A338" s="114">
        <v>335</v>
      </c>
      <c r="B338" s="96" t="s">
        <v>4149</v>
      </c>
      <c r="C338" s="238">
        <f>'1993 - 2019 m.'!C285</f>
        <v>179325.02999999997</v>
      </c>
      <c r="D338" s="238">
        <f>'1993 - 2019 m.'!D285</f>
        <v>31437</v>
      </c>
      <c r="E338" s="102" t="s">
        <v>4150</v>
      </c>
      <c r="F338" s="99" t="s">
        <v>3456</v>
      </c>
      <c r="N338" s="95"/>
    </row>
    <row r="339" spans="1:14" s="94" customFormat="1" ht="30" customHeight="1" x14ac:dyDescent="0.2">
      <c r="A339" s="320">
        <v>336</v>
      </c>
      <c r="B339" s="128" t="s">
        <v>1102</v>
      </c>
      <c r="C339" s="238">
        <f>'1993 - 2019 m.'!C286</f>
        <v>178844.70574606117</v>
      </c>
      <c r="D339" s="238">
        <f>'1993 - 2019 m.'!D286</f>
        <v>70548</v>
      </c>
      <c r="E339" s="322">
        <v>36385</v>
      </c>
      <c r="F339" s="99" t="s">
        <v>1818</v>
      </c>
      <c r="N339" s="95"/>
    </row>
    <row r="340" spans="1:14" s="94" customFormat="1" ht="30" customHeight="1" x14ac:dyDescent="0.2">
      <c r="A340" s="114">
        <v>337</v>
      </c>
      <c r="B340" s="96" t="s">
        <v>1627</v>
      </c>
      <c r="C340" s="238">
        <f>'1993 - 2019 m.'!C287</f>
        <v>178730.59545875812</v>
      </c>
      <c r="D340" s="238">
        <f>'1993 - 2019 m.'!D287</f>
        <v>54256</v>
      </c>
      <c r="E340" s="106">
        <v>38135</v>
      </c>
      <c r="F340" s="99" t="s">
        <v>1610</v>
      </c>
      <c r="N340" s="95"/>
    </row>
    <row r="341" spans="1:14" s="94" customFormat="1" ht="30" customHeight="1" x14ac:dyDescent="0.2">
      <c r="A341" s="320">
        <v>338</v>
      </c>
      <c r="B341" s="96" t="s">
        <v>1010</v>
      </c>
      <c r="C341" s="238">
        <f>'1993 - 2019 m.'!C288</f>
        <v>178306.59175162189</v>
      </c>
      <c r="D341" s="238">
        <f>'1993 - 2019 m.'!D288</f>
        <v>57380</v>
      </c>
      <c r="E341" s="106">
        <v>37869</v>
      </c>
      <c r="F341" s="99" t="s">
        <v>290</v>
      </c>
      <c r="N341" s="95"/>
    </row>
    <row r="342" spans="1:14" s="94" customFormat="1" ht="30" customHeight="1" x14ac:dyDescent="0.2">
      <c r="A342" s="114">
        <v>339</v>
      </c>
      <c r="B342" s="96" t="s">
        <v>2508</v>
      </c>
      <c r="C342" s="238">
        <f>'1993 - 2019 m.'!C289</f>
        <v>177760.94763670064</v>
      </c>
      <c r="D342" s="238">
        <f>'1993 - 2019 m.'!D289</f>
        <v>49360</v>
      </c>
      <c r="E342" s="106">
        <v>39626</v>
      </c>
      <c r="F342" s="99" t="s">
        <v>1853</v>
      </c>
      <c r="N342" s="95"/>
    </row>
    <row r="343" spans="1:14" s="94" customFormat="1" ht="30" customHeight="1" x14ac:dyDescent="0.2">
      <c r="A343" s="320">
        <v>340</v>
      </c>
      <c r="B343" s="96" t="s">
        <v>4336</v>
      </c>
      <c r="C343" s="238">
        <f>'1993 - 2019 m.'!C290</f>
        <v>177754.66</v>
      </c>
      <c r="D343" s="238">
        <f>'1993 - 2019 m.'!D290</f>
        <v>30814</v>
      </c>
      <c r="E343" s="102" t="s">
        <v>4564</v>
      </c>
      <c r="F343" s="99" t="s">
        <v>3709</v>
      </c>
      <c r="N343" s="95"/>
    </row>
    <row r="344" spans="1:14" s="94" customFormat="1" ht="30" customHeight="1" x14ac:dyDescent="0.2">
      <c r="A344" s="114">
        <v>341</v>
      </c>
      <c r="B344" s="236" t="s">
        <v>6070</v>
      </c>
      <c r="C344" s="238">
        <f>'2022'!E36</f>
        <v>177262.4</v>
      </c>
      <c r="D344" s="238">
        <f>'2022'!F36</f>
        <v>26406</v>
      </c>
      <c r="E344" s="102" t="s">
        <v>5273</v>
      </c>
      <c r="F344" s="99" t="s">
        <v>3365</v>
      </c>
      <c r="N344" s="95"/>
    </row>
    <row r="345" spans="1:14" s="94" customFormat="1" ht="30" customHeight="1" x14ac:dyDescent="0.2">
      <c r="A345" s="320">
        <v>342</v>
      </c>
      <c r="B345" s="236" t="s">
        <v>6071</v>
      </c>
      <c r="C345" s="238">
        <f>'2022'!E37</f>
        <v>176631.84999999998</v>
      </c>
      <c r="D345" s="238">
        <f>'2022'!F37</f>
        <v>30082</v>
      </c>
      <c r="E345" s="102" t="s">
        <v>5275</v>
      </c>
      <c r="F345" s="99" t="s">
        <v>2319</v>
      </c>
      <c r="N345" s="95"/>
    </row>
    <row r="346" spans="1:14" s="94" customFormat="1" ht="30" customHeight="1" x14ac:dyDescent="0.2">
      <c r="A346" s="114">
        <v>343</v>
      </c>
      <c r="B346" s="96" t="s">
        <v>542</v>
      </c>
      <c r="C346" s="238">
        <f>'1993 - 2019 m.'!C291</f>
        <v>176537.30305838739</v>
      </c>
      <c r="D346" s="238">
        <f>'1993 - 2019 m.'!D291</f>
        <v>62556</v>
      </c>
      <c r="E346" s="106">
        <v>37183</v>
      </c>
      <c r="F346" s="99" t="s">
        <v>1987</v>
      </c>
      <c r="N346" s="95"/>
    </row>
    <row r="347" spans="1:14" s="94" customFormat="1" ht="30" customHeight="1" x14ac:dyDescent="0.2">
      <c r="A347" s="320">
        <v>344</v>
      </c>
      <c r="B347" s="96" t="s">
        <v>3760</v>
      </c>
      <c r="C347" s="238">
        <f>'1993 - 2019 m.'!C292</f>
        <v>176194</v>
      </c>
      <c r="D347" s="238">
        <f>'1993 - 2019 m.'!D292</f>
        <v>30228</v>
      </c>
      <c r="E347" s="102">
        <v>43042</v>
      </c>
      <c r="F347" s="99" t="s">
        <v>3709</v>
      </c>
    </row>
    <row r="348" spans="1:14" s="94" customFormat="1" ht="30" customHeight="1" x14ac:dyDescent="0.2">
      <c r="A348" s="114">
        <v>345</v>
      </c>
      <c r="B348" s="96" t="s">
        <v>3202</v>
      </c>
      <c r="C348" s="238">
        <f>'1993 - 2019 m.'!C293</f>
        <v>176083.29</v>
      </c>
      <c r="D348" s="238">
        <f>'1993 - 2019 m.'!D293</f>
        <v>33903</v>
      </c>
      <c r="E348" s="102">
        <v>42125</v>
      </c>
      <c r="F348" s="99" t="s">
        <v>3181</v>
      </c>
      <c r="N348" s="95"/>
    </row>
    <row r="349" spans="1:14" s="94" customFormat="1" ht="30" customHeight="1" x14ac:dyDescent="0.2">
      <c r="A349" s="320">
        <v>346</v>
      </c>
      <c r="B349" s="96" t="s">
        <v>2943</v>
      </c>
      <c r="C349" s="238">
        <f>'1993 - 2019 m.'!C294</f>
        <v>175781.04726598706</v>
      </c>
      <c r="D349" s="238">
        <f>'1993 - 2019 m.'!D294</f>
        <v>48979</v>
      </c>
      <c r="E349" s="102">
        <v>40872</v>
      </c>
      <c r="F349" s="99" t="s">
        <v>2944</v>
      </c>
      <c r="N349" s="95"/>
    </row>
    <row r="350" spans="1:14" s="94" customFormat="1" ht="30" customHeight="1" x14ac:dyDescent="0.2">
      <c r="A350" s="114">
        <v>347</v>
      </c>
      <c r="B350" s="96" t="s">
        <v>3174</v>
      </c>
      <c r="C350" s="238">
        <f>'1993 - 2019 m.'!C295</f>
        <v>175226.45389249307</v>
      </c>
      <c r="D350" s="238">
        <f>'1993 - 2019 m.'!D295</f>
        <v>42145</v>
      </c>
      <c r="E350" s="102">
        <v>41572</v>
      </c>
      <c r="F350" s="99" t="s">
        <v>3179</v>
      </c>
      <c r="N350" s="95"/>
    </row>
    <row r="351" spans="1:14" s="94" customFormat="1" ht="30" customHeight="1" x14ac:dyDescent="0.2">
      <c r="A351" s="320">
        <v>348</v>
      </c>
      <c r="B351" s="96" t="s">
        <v>768</v>
      </c>
      <c r="C351" s="238">
        <f>'1993 - 2019 m.'!C296</f>
        <v>175116.13762743282</v>
      </c>
      <c r="D351" s="238">
        <f>'1993 - 2019 m.'!D296</f>
        <v>65165</v>
      </c>
      <c r="E351" s="106">
        <v>37078</v>
      </c>
      <c r="F351" s="99" t="s">
        <v>1818</v>
      </c>
      <c r="N351" s="95"/>
    </row>
    <row r="352" spans="1:14" s="94" customFormat="1" ht="30" customHeight="1" x14ac:dyDescent="0.2">
      <c r="A352" s="114">
        <v>349</v>
      </c>
      <c r="B352" s="96" t="s">
        <v>3216</v>
      </c>
      <c r="C352" s="238">
        <f>'1993 - 2019 m.'!C297</f>
        <v>175059.47</v>
      </c>
      <c r="D352" s="238">
        <f>'1993 - 2019 m.'!D297</f>
        <v>36367</v>
      </c>
      <c r="E352" s="102">
        <v>42181</v>
      </c>
      <c r="F352" s="99" t="s">
        <v>3185</v>
      </c>
      <c r="N352" s="95"/>
    </row>
    <row r="353" spans="1:14" s="94" customFormat="1" ht="30" customHeight="1" x14ac:dyDescent="0.2">
      <c r="A353" s="320">
        <v>350</v>
      </c>
      <c r="B353" s="96" t="s">
        <v>4021</v>
      </c>
      <c r="C353" s="238">
        <f>'1993 - 2019 m.'!C302+'2020'!C175</f>
        <v>174983.15999999997</v>
      </c>
      <c r="D353" s="238">
        <f>'1993 - 2019 m.'!D302+'2020'!D175</f>
        <v>29658</v>
      </c>
      <c r="E353" s="102">
        <v>43189</v>
      </c>
      <c r="F353" s="99" t="s">
        <v>3464</v>
      </c>
      <c r="N353" s="95"/>
    </row>
    <row r="354" spans="1:14" s="94" customFormat="1" ht="30" customHeight="1" x14ac:dyDescent="0.2">
      <c r="A354" s="114">
        <v>351</v>
      </c>
      <c r="B354" s="96" t="s">
        <v>2948</v>
      </c>
      <c r="C354" s="238">
        <f>'1993 - 2019 m.'!C298</f>
        <v>174137.22196478222</v>
      </c>
      <c r="D354" s="238">
        <f>'1993 - 2019 m.'!D298</f>
        <v>61294</v>
      </c>
      <c r="E354" s="106">
        <v>37169</v>
      </c>
      <c r="F354" s="99" t="s">
        <v>1818</v>
      </c>
      <c r="N354" s="95"/>
    </row>
    <row r="355" spans="1:14" s="94" customFormat="1" ht="30" customHeight="1" x14ac:dyDescent="0.2">
      <c r="A355" s="320">
        <v>352</v>
      </c>
      <c r="B355" s="96" t="s">
        <v>2041</v>
      </c>
      <c r="C355" s="238">
        <f>'1993 - 2019 m.'!C299</f>
        <v>174136.70064874884</v>
      </c>
      <c r="D355" s="238">
        <f>'1993 - 2019 m.'!D299</f>
        <v>42108</v>
      </c>
      <c r="E355" s="106">
        <v>40137</v>
      </c>
      <c r="F355" s="99" t="s">
        <v>2642</v>
      </c>
      <c r="N355" s="95"/>
    </row>
    <row r="356" spans="1:14" s="94" customFormat="1" ht="30" customHeight="1" x14ac:dyDescent="0.2">
      <c r="A356" s="114">
        <v>353</v>
      </c>
      <c r="B356" s="96" t="s">
        <v>1863</v>
      </c>
      <c r="C356" s="238">
        <f>'1993 - 2019 m.'!C300</f>
        <v>174055.49119555147</v>
      </c>
      <c r="D356" s="238">
        <f>'1993 - 2019 m.'!D300</f>
        <v>82970</v>
      </c>
      <c r="E356" s="136">
        <v>36567</v>
      </c>
      <c r="F356" s="99" t="s">
        <v>640</v>
      </c>
      <c r="N356" s="95"/>
    </row>
    <row r="357" spans="1:14" s="94" customFormat="1" ht="30" customHeight="1" x14ac:dyDescent="0.2">
      <c r="A357" s="320">
        <v>354</v>
      </c>
      <c r="B357" s="96" t="s">
        <v>3488</v>
      </c>
      <c r="C357" s="238">
        <f>'1993 - 2019 m.'!C301</f>
        <v>173603.43</v>
      </c>
      <c r="D357" s="238">
        <f>'1993 - 2019 m.'!D301</f>
        <v>31227</v>
      </c>
      <c r="E357" s="102">
        <v>42727</v>
      </c>
      <c r="F357" s="235" t="s">
        <v>119</v>
      </c>
      <c r="N357" s="95"/>
    </row>
    <row r="358" spans="1:14" s="94" customFormat="1" ht="30" customHeight="1" x14ac:dyDescent="0.2">
      <c r="A358" s="114">
        <v>355</v>
      </c>
      <c r="B358" s="96" t="s">
        <v>507</v>
      </c>
      <c r="C358" s="238">
        <f>'1993 - 2019 m.'!C303</f>
        <v>173085.61167747914</v>
      </c>
      <c r="D358" s="238">
        <f>'1993 - 2019 m.'!D303</f>
        <v>39573</v>
      </c>
      <c r="E358" s="102">
        <v>41117</v>
      </c>
      <c r="F358" s="99" t="s">
        <v>177</v>
      </c>
    </row>
    <row r="359" spans="1:14" s="94" customFormat="1" ht="30" customHeight="1" x14ac:dyDescent="0.2">
      <c r="A359" s="320">
        <v>356</v>
      </c>
      <c r="B359" s="321" t="s">
        <v>4777</v>
      </c>
      <c r="C359" s="323">
        <f>'2021'!C14</f>
        <v>173075.68000000002</v>
      </c>
      <c r="D359" s="323">
        <f>'2021'!D14</f>
        <v>37301</v>
      </c>
      <c r="E359" s="99" t="s">
        <v>4649</v>
      </c>
      <c r="F359" s="99" t="s">
        <v>4650</v>
      </c>
      <c r="H359" s="115"/>
    </row>
    <row r="360" spans="1:14" s="94" customFormat="1" ht="30" customHeight="1" x14ac:dyDescent="0.2">
      <c r="A360" s="114">
        <v>357</v>
      </c>
      <c r="B360" s="96" t="s">
        <v>4362</v>
      </c>
      <c r="C360" s="238">
        <f>'1993 - 2019 m.'!C304</f>
        <v>172848.23</v>
      </c>
      <c r="D360" s="238">
        <f>'1993 - 2019 m.'!D304</f>
        <v>29426</v>
      </c>
      <c r="E360" s="102" t="s">
        <v>4570</v>
      </c>
      <c r="F360" s="99" t="s">
        <v>725</v>
      </c>
    </row>
    <row r="361" spans="1:14" s="94" customFormat="1" ht="30" customHeight="1" x14ac:dyDescent="0.2">
      <c r="A361" s="320">
        <v>358</v>
      </c>
      <c r="B361" s="96" t="s">
        <v>1780</v>
      </c>
      <c r="C361" s="238">
        <f>'1993 - 2019 m.'!C305</f>
        <v>172653.78822984247</v>
      </c>
      <c r="D361" s="238">
        <f>'1993 - 2019 m.'!D305</f>
        <v>50071</v>
      </c>
      <c r="E361" s="106">
        <v>39458</v>
      </c>
      <c r="F361" s="99" t="s">
        <v>1781</v>
      </c>
      <c r="H361" s="115"/>
    </row>
    <row r="362" spans="1:14" s="94" customFormat="1" ht="30" customHeight="1" x14ac:dyDescent="0.2">
      <c r="A362" s="114">
        <v>359</v>
      </c>
      <c r="B362" s="96" t="s">
        <v>3961</v>
      </c>
      <c r="C362" s="238">
        <f>'1993 - 2019 m.'!C306</f>
        <v>172170.22</v>
      </c>
      <c r="D362" s="238">
        <f>'1993 - 2019 m.'!D306</f>
        <v>32417</v>
      </c>
      <c r="E362" s="102">
        <v>43266</v>
      </c>
      <c r="F362" s="99" t="s">
        <v>3464</v>
      </c>
      <c r="H362" s="115"/>
      <c r="J362" s="117"/>
    </row>
    <row r="363" spans="1:14" s="94" customFormat="1" ht="30" customHeight="1" x14ac:dyDescent="0.2">
      <c r="A363" s="320">
        <v>360</v>
      </c>
      <c r="B363" s="96" t="s">
        <v>2950</v>
      </c>
      <c r="C363" s="238">
        <f>'1993 - 2019 m.'!C307</f>
        <v>172132.64596848935</v>
      </c>
      <c r="D363" s="238">
        <f>'1993 - 2019 m.'!D307</f>
        <v>42864</v>
      </c>
      <c r="E363" s="106">
        <v>40179</v>
      </c>
      <c r="F363" s="99" t="s">
        <v>1908</v>
      </c>
    </row>
    <row r="364" spans="1:14" s="94" customFormat="1" ht="30" customHeight="1" x14ac:dyDescent="0.2">
      <c r="A364" s="114">
        <v>361</v>
      </c>
      <c r="B364" s="96" t="s">
        <v>4475</v>
      </c>
      <c r="C364" s="238">
        <f>'1993 - 2019 m.'!C308</f>
        <v>171853.01</v>
      </c>
      <c r="D364" s="238">
        <f>'1993 - 2019 m.'!D308</f>
        <v>37528</v>
      </c>
      <c r="E364" s="102" t="s">
        <v>4614</v>
      </c>
      <c r="F364" s="99" t="s">
        <v>3365</v>
      </c>
      <c r="H364" s="117"/>
      <c r="I364" s="113"/>
      <c r="K364" s="113"/>
      <c r="L364" s="115"/>
    </row>
    <row r="365" spans="1:14" s="94" customFormat="1" ht="30" customHeight="1" x14ac:dyDescent="0.2">
      <c r="A365" s="320">
        <v>362</v>
      </c>
      <c r="B365" s="96" t="s">
        <v>948</v>
      </c>
      <c r="C365" s="238">
        <f>'1993 - 2019 m.'!C309</f>
        <v>171683.99559777573</v>
      </c>
      <c r="D365" s="238">
        <f>'1993 - 2019 m.'!D309</f>
        <v>46470</v>
      </c>
      <c r="E365" s="106">
        <v>40459</v>
      </c>
      <c r="F365" s="99" t="s">
        <v>608</v>
      </c>
      <c r="H365" s="117"/>
      <c r="I365" s="113"/>
      <c r="K365" s="113"/>
      <c r="L365" s="115"/>
    </row>
    <row r="366" spans="1:14" s="94" customFormat="1" ht="30" customHeight="1" x14ac:dyDescent="0.2">
      <c r="A366" s="114">
        <v>363</v>
      </c>
      <c r="B366" s="96" t="s">
        <v>3587</v>
      </c>
      <c r="C366" s="238">
        <f>'1993 - 2019 m.'!C310</f>
        <v>171569.64</v>
      </c>
      <c r="D366" s="238">
        <f>'1993 - 2019 m.'!D310</f>
        <v>30770</v>
      </c>
      <c r="E366" s="102">
        <v>42552</v>
      </c>
      <c r="F366" s="235" t="s">
        <v>3177</v>
      </c>
      <c r="I366" s="115"/>
      <c r="J366" s="113"/>
      <c r="K366" s="117"/>
      <c r="L366" s="113"/>
    </row>
    <row r="367" spans="1:14" s="94" customFormat="1" ht="30" customHeight="1" x14ac:dyDescent="0.2">
      <c r="A367" s="320">
        <v>364</v>
      </c>
      <c r="B367" s="326" t="s">
        <v>3360</v>
      </c>
      <c r="C367" s="238">
        <f>'1993 - 2019 m.'!C311</f>
        <v>171402.05</v>
      </c>
      <c r="D367" s="238">
        <f>'1993 - 2019 m.'!D311</f>
        <v>38608</v>
      </c>
      <c r="E367" s="102">
        <v>42363</v>
      </c>
      <c r="F367" s="99" t="s">
        <v>3177</v>
      </c>
      <c r="J367" s="115"/>
      <c r="K367" s="115"/>
      <c r="L367" s="113"/>
      <c r="M367" s="117"/>
      <c r="N367" s="117"/>
    </row>
    <row r="368" spans="1:14" s="94" customFormat="1" ht="30" customHeight="1" x14ac:dyDescent="0.2">
      <c r="A368" s="114">
        <v>365</v>
      </c>
      <c r="B368" s="96" t="s">
        <v>2676</v>
      </c>
      <c r="C368" s="238">
        <f>'1993 - 2019 m.'!C312</f>
        <v>171350.78776645043</v>
      </c>
      <c r="D368" s="238">
        <f>'1993 - 2019 m.'!D312</f>
        <v>46505</v>
      </c>
      <c r="E368" s="106">
        <v>39591</v>
      </c>
      <c r="F368" s="99" t="s">
        <v>1871</v>
      </c>
      <c r="J368" s="115"/>
      <c r="K368" s="115"/>
      <c r="L368" s="113"/>
      <c r="M368" s="117"/>
      <c r="N368" s="117"/>
    </row>
    <row r="369" spans="1:16" s="94" customFormat="1" ht="30" customHeight="1" x14ac:dyDescent="0.2">
      <c r="A369" s="320">
        <v>366</v>
      </c>
      <c r="B369" s="96" t="s">
        <v>1283</v>
      </c>
      <c r="C369" s="238">
        <f>'1993 - 2019 m.'!C313</f>
        <v>171337.75486561633</v>
      </c>
      <c r="D369" s="238">
        <f>'1993 - 2019 m.'!D313</f>
        <v>50679</v>
      </c>
      <c r="E369" s="106">
        <v>37267</v>
      </c>
      <c r="F369" s="99" t="s">
        <v>1908</v>
      </c>
      <c r="H369" s="117"/>
      <c r="I369" s="113"/>
      <c r="K369" s="113"/>
      <c r="L369" s="115"/>
    </row>
    <row r="370" spans="1:16" s="94" customFormat="1" ht="30" customHeight="1" x14ac:dyDescent="0.2">
      <c r="A370" s="114">
        <v>367</v>
      </c>
      <c r="B370" s="96" t="s">
        <v>4041</v>
      </c>
      <c r="C370" s="238">
        <f>'1993 - 2019 m.'!C314</f>
        <v>171315.88</v>
      </c>
      <c r="D370" s="238">
        <f>'1993 - 2019 m.'!D314</f>
        <v>28369</v>
      </c>
      <c r="E370" s="102">
        <v>43175</v>
      </c>
      <c r="F370" s="99" t="s">
        <v>3464</v>
      </c>
      <c r="G370" s="113"/>
    </row>
    <row r="371" spans="1:16" s="94" customFormat="1" ht="30" customHeight="1" x14ac:dyDescent="0.2">
      <c r="A371" s="320">
        <v>368</v>
      </c>
      <c r="B371" s="96" t="s">
        <v>212</v>
      </c>
      <c r="C371" s="238">
        <f>'1993 - 2019 m.'!C315</f>
        <v>171144.86793327154</v>
      </c>
      <c r="D371" s="238">
        <f>'1993 - 2019 m.'!D315</f>
        <v>43918</v>
      </c>
      <c r="E371" s="102">
        <v>41425</v>
      </c>
      <c r="F371" s="99" t="s">
        <v>2869</v>
      </c>
    </row>
    <row r="372" spans="1:16" s="94" customFormat="1" ht="30" customHeight="1" x14ac:dyDescent="0.2">
      <c r="A372" s="114">
        <v>369</v>
      </c>
      <c r="B372" s="96" t="s">
        <v>4464</v>
      </c>
      <c r="C372" s="238">
        <f>'1993 - 2019 m.'!C316</f>
        <v>171047.81</v>
      </c>
      <c r="D372" s="238">
        <f>'1993 - 2019 m.'!D316</f>
        <v>29354</v>
      </c>
      <c r="E372" s="102" t="s">
        <v>4617</v>
      </c>
      <c r="F372" s="99" t="s">
        <v>3365</v>
      </c>
    </row>
    <row r="373" spans="1:16" s="94" customFormat="1" ht="30" customHeight="1" x14ac:dyDescent="0.2">
      <c r="A373" s="320">
        <v>370</v>
      </c>
      <c r="B373" s="96" t="s">
        <v>1088</v>
      </c>
      <c r="C373" s="238">
        <f>'1993 - 2019 m.'!C317</f>
        <v>171000.05792400372</v>
      </c>
      <c r="D373" s="238">
        <f>'1993 - 2019 m.'!D317</f>
        <v>62167</v>
      </c>
      <c r="E373" s="106">
        <v>37113</v>
      </c>
      <c r="F373" s="99" t="s">
        <v>1433</v>
      </c>
      <c r="H373" s="117"/>
      <c r="I373" s="113"/>
      <c r="K373" s="113"/>
      <c r="L373" s="115"/>
    </row>
    <row r="374" spans="1:16" s="94" customFormat="1" ht="30" customHeight="1" x14ac:dyDescent="0.2">
      <c r="A374" s="114">
        <v>371</v>
      </c>
      <c r="B374" s="96" t="s">
        <v>3596</v>
      </c>
      <c r="C374" s="238">
        <f>'1993 - 2019 m.'!C318</f>
        <v>170772.36000000002</v>
      </c>
      <c r="D374" s="238">
        <f>'1993 - 2019 m.'!D318</f>
        <v>31251</v>
      </c>
      <c r="E374" s="102">
        <v>42531</v>
      </c>
      <c r="F374" s="125" t="s">
        <v>3471</v>
      </c>
      <c r="L374" s="113"/>
      <c r="M374" s="108"/>
    </row>
    <row r="375" spans="1:16" s="94" customFormat="1" ht="30" customHeight="1" x14ac:dyDescent="0.2">
      <c r="A375" s="320">
        <v>372</v>
      </c>
      <c r="B375" s="96" t="s">
        <v>3008</v>
      </c>
      <c r="C375" s="238">
        <f>'1993 - 2019 m.'!C319</f>
        <v>170593.86584800741</v>
      </c>
      <c r="D375" s="238">
        <f>'1993 - 2019 m.'!D319</f>
        <v>31822</v>
      </c>
      <c r="E375" s="102">
        <v>41705</v>
      </c>
      <c r="F375" s="99" t="s">
        <v>2869</v>
      </c>
      <c r="L375" s="113"/>
      <c r="M375" s="108"/>
    </row>
    <row r="376" spans="1:16" s="94" customFormat="1" ht="30" customHeight="1" x14ac:dyDescent="0.2">
      <c r="A376" s="114">
        <v>373</v>
      </c>
      <c r="B376" s="321" t="s">
        <v>4778</v>
      </c>
      <c r="C376" s="323">
        <f>'2021'!C15</f>
        <v>170537.72</v>
      </c>
      <c r="D376" s="323">
        <f>'2021'!D15</f>
        <v>24530</v>
      </c>
      <c r="E376" s="99" t="s">
        <v>4651</v>
      </c>
      <c r="F376" s="99" t="s">
        <v>3709</v>
      </c>
      <c r="L376" s="113"/>
      <c r="M376" s="108"/>
    </row>
    <row r="377" spans="1:16" s="94" customFormat="1" ht="30" customHeight="1" x14ac:dyDescent="0.2">
      <c r="A377" s="320">
        <v>374</v>
      </c>
      <c r="B377" s="96" t="s">
        <v>3009</v>
      </c>
      <c r="C377" s="238">
        <f>'1993 - 2019 m.'!C320</f>
        <v>170316.89</v>
      </c>
      <c r="D377" s="238">
        <f>'1993 - 2019 m.'!D320</f>
        <v>40225</v>
      </c>
      <c r="E377" s="102">
        <v>41901</v>
      </c>
      <c r="F377" s="99" t="s">
        <v>3182</v>
      </c>
      <c r="H377" s="115"/>
      <c r="J377" s="117"/>
      <c r="L377" s="108"/>
    </row>
    <row r="378" spans="1:16" s="94" customFormat="1" ht="30" customHeight="1" x14ac:dyDescent="0.2">
      <c r="A378" s="114">
        <v>375</v>
      </c>
      <c r="B378" s="96" t="s">
        <v>4317</v>
      </c>
      <c r="C378" s="238">
        <f>'1993 - 2019 m.'!C326+'2020'!C124</f>
        <v>169955.33</v>
      </c>
      <c r="D378" s="238">
        <f>'1993 - 2019 m.'!D326+'2020'!D124</f>
        <v>27716</v>
      </c>
      <c r="E378" s="102" t="s">
        <v>4554</v>
      </c>
      <c r="F378" s="99" t="s">
        <v>4555</v>
      </c>
      <c r="L378" s="113"/>
      <c r="M378" s="108"/>
    </row>
    <row r="379" spans="1:16" s="94" customFormat="1" ht="30" customHeight="1" x14ac:dyDescent="0.2">
      <c r="A379" s="320">
        <v>376</v>
      </c>
      <c r="B379" s="96" t="s">
        <v>3495</v>
      </c>
      <c r="C379" s="238">
        <f>'1993 - 2019 m.'!C321</f>
        <v>168974.05</v>
      </c>
      <c r="D379" s="238">
        <f>'1993 - 2019 m.'!D321</f>
        <v>32965</v>
      </c>
      <c r="E379" s="102">
        <v>42713</v>
      </c>
      <c r="F379" s="99" t="s">
        <v>725</v>
      </c>
      <c r="L379" s="113"/>
      <c r="M379" s="108"/>
    </row>
    <row r="380" spans="1:16" s="94" customFormat="1" ht="30" customHeight="1" x14ac:dyDescent="0.2">
      <c r="A380" s="114">
        <v>377</v>
      </c>
      <c r="B380" s="321" t="s">
        <v>4782</v>
      </c>
      <c r="C380" s="323">
        <f>'2021'!C19+'2022'!E109</f>
        <v>168274.4</v>
      </c>
      <c r="D380" s="323">
        <f>'2021'!D19+'2022'!F109</f>
        <v>30148</v>
      </c>
      <c r="E380" s="99" t="s">
        <v>4642</v>
      </c>
      <c r="F380" s="99" t="s">
        <v>4654</v>
      </c>
      <c r="L380" s="113"/>
      <c r="M380" s="108"/>
    </row>
    <row r="381" spans="1:16" s="94" customFormat="1" ht="30" customHeight="1" x14ac:dyDescent="0.2">
      <c r="A381" s="320">
        <v>378</v>
      </c>
      <c r="B381" s="236" t="s">
        <v>6072</v>
      </c>
      <c r="C381" s="238">
        <f>'2022'!E38</f>
        <v>167648.70000000001</v>
      </c>
      <c r="D381" s="238">
        <f>'2022'!F38</f>
        <v>26727</v>
      </c>
      <c r="E381" s="102" t="s">
        <v>5278</v>
      </c>
      <c r="F381" s="99" t="s">
        <v>3464</v>
      </c>
    </row>
    <row r="382" spans="1:16" s="94" customFormat="1" ht="30" customHeight="1" x14ac:dyDescent="0.2">
      <c r="A382" s="114">
        <v>379</v>
      </c>
      <c r="B382" s="96" t="s">
        <v>3520</v>
      </c>
      <c r="C382" s="238">
        <f>'1993 - 2019 m.'!C322</f>
        <v>167331.59999999998</v>
      </c>
      <c r="D382" s="238">
        <f>'1993 - 2019 m.'!D322</f>
        <v>30580</v>
      </c>
      <c r="E382" s="102">
        <v>42671</v>
      </c>
      <c r="F382" s="99" t="s">
        <v>3181</v>
      </c>
      <c r="P382" s="116"/>
    </row>
    <row r="383" spans="1:16" s="94" customFormat="1" ht="30" customHeight="1" x14ac:dyDescent="0.2">
      <c r="A383" s="320">
        <v>380</v>
      </c>
      <c r="B383" s="96" t="s">
        <v>953</v>
      </c>
      <c r="C383" s="238">
        <f>'1993 - 2019 m.'!C323</f>
        <v>165387.36677479147</v>
      </c>
      <c r="D383" s="238">
        <f>'1993 - 2019 m.'!D323</f>
        <v>45138</v>
      </c>
      <c r="E383" s="106">
        <v>40396</v>
      </c>
      <c r="F383" s="99" t="s">
        <v>1908</v>
      </c>
    </row>
    <row r="384" spans="1:16" s="94" customFormat="1" ht="30" customHeight="1" x14ac:dyDescent="0.2">
      <c r="A384" s="114">
        <v>381</v>
      </c>
      <c r="B384" s="96" t="s">
        <v>1964</v>
      </c>
      <c r="C384" s="238">
        <f>'1993 - 2019 m.'!C324</f>
        <v>164106.37743280816</v>
      </c>
      <c r="D384" s="238">
        <f>'1993 - 2019 m.'!D324</f>
        <v>49407</v>
      </c>
      <c r="E384" s="106">
        <v>40368</v>
      </c>
      <c r="F384" s="99" t="s">
        <v>2642</v>
      </c>
    </row>
    <row r="385" spans="1:14" s="94" customFormat="1" ht="30" customHeight="1" x14ac:dyDescent="0.2">
      <c r="A385" s="320">
        <v>382</v>
      </c>
      <c r="B385" s="96" t="s">
        <v>2034</v>
      </c>
      <c r="C385" s="238">
        <f>'1993 - 2019 m.'!C325</f>
        <v>163410.69566728451</v>
      </c>
      <c r="D385" s="238">
        <f>'1993 - 2019 m.'!D325</f>
        <v>42868</v>
      </c>
      <c r="E385" s="106">
        <v>39906</v>
      </c>
      <c r="F385" s="99" t="s">
        <v>1871</v>
      </c>
    </row>
    <row r="386" spans="1:14" s="94" customFormat="1" ht="30" customHeight="1" x14ac:dyDescent="0.2">
      <c r="A386" s="114">
        <v>383</v>
      </c>
      <c r="B386" s="96" t="s">
        <v>4048</v>
      </c>
      <c r="C386" s="238">
        <f>'1993 - 2019 m.'!C327</f>
        <v>163174.93</v>
      </c>
      <c r="D386" s="238">
        <f>'1993 - 2019 m.'!D327</f>
        <v>28838</v>
      </c>
      <c r="E386" s="102">
        <v>43161</v>
      </c>
      <c r="F386" s="99" t="s">
        <v>119</v>
      </c>
    </row>
    <row r="387" spans="1:14" s="94" customFormat="1" ht="30" customHeight="1" x14ac:dyDescent="0.2">
      <c r="A387" s="320">
        <v>384</v>
      </c>
      <c r="B387" s="96" t="s">
        <v>3830</v>
      </c>
      <c r="C387" s="238">
        <f>'1993 - 2019 m.'!C328</f>
        <v>163080.94999999998</v>
      </c>
      <c r="D387" s="238">
        <f>'1993 - 2019 m.'!D328</f>
        <v>31417</v>
      </c>
      <c r="E387" s="102">
        <v>42902</v>
      </c>
      <c r="F387" s="99" t="s">
        <v>3718</v>
      </c>
      <c r="H387" s="117"/>
      <c r="J387" s="115"/>
      <c r="K387" s="113"/>
      <c r="L387" s="117"/>
      <c r="N387" s="117"/>
    </row>
    <row r="388" spans="1:14" s="94" customFormat="1" ht="30" customHeight="1" x14ac:dyDescent="0.2">
      <c r="A388" s="114">
        <v>385</v>
      </c>
      <c r="B388" s="96" t="s">
        <v>255</v>
      </c>
      <c r="C388" s="238">
        <f>'1993 - 2019 m.'!C329</f>
        <v>162800.92099165896</v>
      </c>
      <c r="D388" s="238">
        <f>'1993 - 2019 m.'!D329</f>
        <v>34763</v>
      </c>
      <c r="E388" s="102">
        <v>41068</v>
      </c>
      <c r="F388" s="99" t="s">
        <v>64</v>
      </c>
      <c r="N388" s="95"/>
    </row>
    <row r="389" spans="1:14" s="94" customFormat="1" ht="30" customHeight="1" x14ac:dyDescent="0.2">
      <c r="A389" s="320">
        <v>386</v>
      </c>
      <c r="B389" s="96" t="s">
        <v>3010</v>
      </c>
      <c r="C389" s="238">
        <f>'1993 - 2019 m.'!C330</f>
        <v>162421.48401297498</v>
      </c>
      <c r="D389" s="238">
        <f>'1993 - 2019 m.'!D330</f>
        <v>36734</v>
      </c>
      <c r="E389" s="102">
        <v>41803</v>
      </c>
      <c r="F389" s="99" t="s">
        <v>2934</v>
      </c>
      <c r="N389" s="95"/>
    </row>
    <row r="390" spans="1:14" s="94" customFormat="1" ht="30" customHeight="1" x14ac:dyDescent="0.2">
      <c r="A390" s="114">
        <v>387</v>
      </c>
      <c r="B390" s="96" t="s">
        <v>4243</v>
      </c>
      <c r="C390" s="238">
        <f>'1993 - 2019 m.'!C331</f>
        <v>161946.39000000001</v>
      </c>
      <c r="D390" s="238">
        <f>'1993 - 2019 m.'!D331</f>
        <v>27707</v>
      </c>
      <c r="E390" s="102">
        <v>43336</v>
      </c>
      <c r="F390" s="99" t="s">
        <v>3464</v>
      </c>
      <c r="N390" s="95"/>
    </row>
    <row r="391" spans="1:14" s="94" customFormat="1" ht="30" customHeight="1" x14ac:dyDescent="0.2">
      <c r="A391" s="320">
        <v>388</v>
      </c>
      <c r="B391" s="96" t="s">
        <v>4415</v>
      </c>
      <c r="C391" s="238">
        <f>'1993 - 2019 m.'!C332</f>
        <v>161939.43000000002</v>
      </c>
      <c r="D391" s="238">
        <f>'1993 - 2019 m.'!D332</f>
        <v>28188</v>
      </c>
      <c r="E391" s="102" t="s">
        <v>4588</v>
      </c>
      <c r="F391" s="99" t="s">
        <v>3365</v>
      </c>
      <c r="N391" s="95"/>
    </row>
    <row r="392" spans="1:14" s="94" customFormat="1" ht="30" customHeight="1" x14ac:dyDescent="0.2">
      <c r="A392" s="114">
        <v>389</v>
      </c>
      <c r="B392" s="96" t="s">
        <v>3890</v>
      </c>
      <c r="C392" s="238">
        <f>'1993 - 2019 m.'!C333</f>
        <v>161909.85</v>
      </c>
      <c r="D392" s="238">
        <f>'1993 - 2019 m.'!D333</f>
        <v>32127</v>
      </c>
      <c r="E392" s="102">
        <v>42811</v>
      </c>
      <c r="F392" s="99" t="s">
        <v>3709</v>
      </c>
      <c r="N392" s="95"/>
    </row>
    <row r="393" spans="1:14" s="94" customFormat="1" ht="30" customHeight="1" x14ac:dyDescent="0.2">
      <c r="A393" s="320">
        <v>390</v>
      </c>
      <c r="B393" s="96" t="s">
        <v>213</v>
      </c>
      <c r="C393" s="238">
        <f>'1993 - 2019 m.'!C334</f>
        <v>161617.81742354031</v>
      </c>
      <c r="D393" s="238">
        <f>'1993 - 2019 m.'!D334</f>
        <v>35020</v>
      </c>
      <c r="E393" s="102">
        <v>41411</v>
      </c>
      <c r="F393" s="99" t="s">
        <v>2869</v>
      </c>
      <c r="N393" s="95"/>
    </row>
    <row r="394" spans="1:14" s="94" customFormat="1" ht="30" customHeight="1" x14ac:dyDescent="0.2">
      <c r="A394" s="114">
        <v>391</v>
      </c>
      <c r="B394" s="96" t="s">
        <v>840</v>
      </c>
      <c r="C394" s="238">
        <f>'1993 - 2019 m.'!C335</f>
        <v>161469.38716404079</v>
      </c>
      <c r="D394" s="238">
        <f>'1993 - 2019 m.'!D335</f>
        <v>39409</v>
      </c>
      <c r="E394" s="106">
        <v>39794</v>
      </c>
      <c r="F394" s="99" t="s">
        <v>1610</v>
      </c>
    </row>
    <row r="395" spans="1:14" s="94" customFormat="1" ht="30" customHeight="1" x14ac:dyDescent="0.2">
      <c r="A395" s="320">
        <v>392</v>
      </c>
      <c r="B395" s="96" t="s">
        <v>2777</v>
      </c>
      <c r="C395" s="238">
        <f>'1993 - 2019 m.'!C336</f>
        <v>161156.16311399444</v>
      </c>
      <c r="D395" s="238">
        <f>'1993 - 2019 m.'!D336</f>
        <v>49685</v>
      </c>
      <c r="E395" s="106">
        <v>37930</v>
      </c>
      <c r="F395" s="99" t="s">
        <v>1908</v>
      </c>
      <c r="N395" s="95"/>
    </row>
    <row r="396" spans="1:14" s="94" customFormat="1" ht="30" customHeight="1" x14ac:dyDescent="0.2">
      <c r="A396" s="114">
        <v>393</v>
      </c>
      <c r="B396" s="96" t="s">
        <v>4249</v>
      </c>
      <c r="C396" s="238">
        <f>'1993 - 2019 m.'!C337</f>
        <v>160637.35</v>
      </c>
      <c r="D396" s="238">
        <f>'1993 - 2019 m.'!D337</f>
        <v>27536</v>
      </c>
      <c r="E396" s="102">
        <v>43329</v>
      </c>
      <c r="F396" s="99" t="s">
        <v>3718</v>
      </c>
      <c r="N396" s="95"/>
    </row>
    <row r="397" spans="1:14" s="94" customFormat="1" ht="30" customHeight="1" x14ac:dyDescent="0.2">
      <c r="A397" s="320">
        <v>394</v>
      </c>
      <c r="B397" s="96" t="s">
        <v>2078</v>
      </c>
      <c r="C397" s="238">
        <f>'1993 - 2019 m.'!C338</f>
        <v>160338.85542168675</v>
      </c>
      <c r="D397" s="238">
        <f>'1993 - 2019 m.'!D338</f>
        <v>61210</v>
      </c>
      <c r="E397" s="136">
        <v>36763</v>
      </c>
      <c r="F397" s="99" t="s">
        <v>1818</v>
      </c>
      <c r="N397" s="95"/>
    </row>
    <row r="398" spans="1:14" s="94" customFormat="1" ht="30" customHeight="1" x14ac:dyDescent="0.2">
      <c r="A398" s="114">
        <v>395</v>
      </c>
      <c r="B398" s="96" t="s">
        <v>1685</v>
      </c>
      <c r="C398" s="238">
        <f>'1993 - 2019 m.'!C339</f>
        <v>160181.01251158482</v>
      </c>
      <c r="D398" s="238">
        <f>'1993 - 2019 m.'!D339</f>
        <v>40945</v>
      </c>
      <c r="E398" s="106">
        <v>40326</v>
      </c>
      <c r="F398" s="99" t="s">
        <v>1908</v>
      </c>
      <c r="N398" s="95"/>
    </row>
    <row r="399" spans="1:14" s="94" customFormat="1" ht="30" customHeight="1" x14ac:dyDescent="0.2">
      <c r="A399" s="320">
        <v>396</v>
      </c>
      <c r="B399" s="96" t="s">
        <v>4292</v>
      </c>
      <c r="C399" s="238">
        <f>'1993 - 2019 m.'!C340</f>
        <v>159978</v>
      </c>
      <c r="D399" s="238">
        <f>'1993 - 2019 m.'!D340</f>
        <v>33038</v>
      </c>
      <c r="E399" s="102" t="s">
        <v>4612</v>
      </c>
      <c r="F399" s="99" t="s">
        <v>545</v>
      </c>
      <c r="N399" s="95"/>
    </row>
    <row r="400" spans="1:14" s="94" customFormat="1" ht="30" customHeight="1" x14ac:dyDescent="0.2">
      <c r="A400" s="114">
        <v>397</v>
      </c>
      <c r="B400" s="96" t="s">
        <v>4433</v>
      </c>
      <c r="C400" s="238">
        <f>'1993 - 2019 m.'!C341</f>
        <v>159782.95000000001</v>
      </c>
      <c r="D400" s="238">
        <f>'1993 - 2019 m.'!D341</f>
        <v>30869</v>
      </c>
      <c r="E400" s="102" t="s">
        <v>4595</v>
      </c>
      <c r="F400" s="99" t="s">
        <v>3464</v>
      </c>
      <c r="N400" s="95"/>
    </row>
    <row r="401" spans="1:14" s="94" customFormat="1" ht="30" customHeight="1" x14ac:dyDescent="0.2">
      <c r="A401" s="320">
        <v>398</v>
      </c>
      <c r="B401" s="96" t="s">
        <v>1710</v>
      </c>
      <c r="C401" s="238">
        <f>'1993 - 2019 m.'!C342</f>
        <v>159632.32738646897</v>
      </c>
      <c r="D401" s="238">
        <f>'1993 - 2019 m.'!D342</f>
        <v>40317</v>
      </c>
      <c r="E401" s="106">
        <v>40067</v>
      </c>
      <c r="F401" s="99" t="s">
        <v>2934</v>
      </c>
      <c r="N401" s="95"/>
    </row>
    <row r="402" spans="1:14" s="94" customFormat="1" ht="30" customHeight="1" x14ac:dyDescent="0.2">
      <c r="A402" s="114">
        <v>399</v>
      </c>
      <c r="B402" s="96" t="s">
        <v>710</v>
      </c>
      <c r="C402" s="238">
        <f>'1993 - 2019 m.'!C343</f>
        <v>159190.80166821132</v>
      </c>
      <c r="D402" s="238">
        <f>'1993 - 2019 m.'!D343</f>
        <v>53820</v>
      </c>
      <c r="E402" s="106">
        <v>38898</v>
      </c>
      <c r="F402" s="99" t="s">
        <v>696</v>
      </c>
      <c r="N402" s="95"/>
    </row>
    <row r="403" spans="1:14" s="94" customFormat="1" ht="30" customHeight="1" x14ac:dyDescent="0.2">
      <c r="A403" s="320">
        <v>400</v>
      </c>
      <c r="B403" s="96" t="s">
        <v>3219</v>
      </c>
      <c r="C403" s="238">
        <f>'1993 - 2019 m.'!C344</f>
        <v>158999.11492122299</v>
      </c>
      <c r="D403" s="238">
        <f>'1993 - 2019 m.'!D344</f>
        <v>34901</v>
      </c>
      <c r="E403" s="102">
        <v>41992</v>
      </c>
      <c r="F403" s="99" t="s">
        <v>2033</v>
      </c>
      <c r="N403" s="95"/>
    </row>
    <row r="404" spans="1:14" s="94" customFormat="1" ht="30" customHeight="1" x14ac:dyDescent="0.2">
      <c r="A404" s="114">
        <v>401</v>
      </c>
      <c r="B404" s="96" t="s">
        <v>1944</v>
      </c>
      <c r="C404" s="238">
        <f>'1993 - 2019 m.'!C345</f>
        <v>158695.26181649676</v>
      </c>
      <c r="D404" s="238">
        <f>'1993 - 2019 m.'!D345</f>
        <v>63500</v>
      </c>
      <c r="E404" s="136">
        <v>36637</v>
      </c>
      <c r="F404" s="99" t="s">
        <v>1908</v>
      </c>
      <c r="N404" s="95"/>
    </row>
    <row r="405" spans="1:14" s="94" customFormat="1" ht="30" customHeight="1" x14ac:dyDescent="0.2">
      <c r="A405" s="320">
        <v>402</v>
      </c>
      <c r="B405" s="96" t="s">
        <v>2910</v>
      </c>
      <c r="C405" s="238">
        <f>'1993 - 2019 m.'!C346</f>
        <v>158550.50973123263</v>
      </c>
      <c r="D405" s="238">
        <f>'1993 - 2019 m.'!D346</f>
        <v>46305</v>
      </c>
      <c r="E405" s="106">
        <v>39073</v>
      </c>
      <c r="F405" s="99" t="s">
        <v>196</v>
      </c>
      <c r="N405" s="95"/>
    </row>
    <row r="406" spans="1:14" s="94" customFormat="1" ht="30" customHeight="1" x14ac:dyDescent="0.2">
      <c r="A406" s="114">
        <v>403</v>
      </c>
      <c r="B406" s="96" t="s">
        <v>1076</v>
      </c>
      <c r="C406" s="238">
        <f>'1993 - 2019 m.'!C347</f>
        <v>158356.86978683967</v>
      </c>
      <c r="D406" s="238">
        <f>'1993 - 2019 m.'!D347</f>
        <v>45787</v>
      </c>
      <c r="E406" s="106">
        <v>39346</v>
      </c>
      <c r="F406" s="99" t="s">
        <v>1908</v>
      </c>
      <c r="N406" s="95"/>
    </row>
    <row r="407" spans="1:14" s="94" customFormat="1" ht="30" customHeight="1" x14ac:dyDescent="0.2">
      <c r="A407" s="320">
        <v>404</v>
      </c>
      <c r="B407" s="321" t="s">
        <v>4780</v>
      </c>
      <c r="C407" s="323">
        <f>'2021'!C17</f>
        <v>158264.72999999998</v>
      </c>
      <c r="D407" s="323">
        <f>'2021'!D17</f>
        <v>32749</v>
      </c>
      <c r="E407" s="99" t="s">
        <v>4652</v>
      </c>
      <c r="F407" s="99" t="s">
        <v>3464</v>
      </c>
      <c r="N407" s="95"/>
    </row>
    <row r="408" spans="1:14" s="94" customFormat="1" ht="30" customHeight="1" x14ac:dyDescent="0.2">
      <c r="A408" s="114">
        <v>405</v>
      </c>
      <c r="B408" s="321" t="s">
        <v>4781</v>
      </c>
      <c r="C408" s="323">
        <f>'2021'!C18</f>
        <v>158217.67000000001</v>
      </c>
      <c r="D408" s="323">
        <f>'2021'!D18</f>
        <v>25656</v>
      </c>
      <c r="E408" s="99" t="s">
        <v>4653</v>
      </c>
      <c r="F408" s="99" t="s">
        <v>3709</v>
      </c>
      <c r="N408" s="95"/>
    </row>
    <row r="409" spans="1:14" s="94" customFormat="1" ht="30" customHeight="1" x14ac:dyDescent="0.2">
      <c r="A409" s="320">
        <v>406</v>
      </c>
      <c r="B409" s="96" t="s">
        <v>2900</v>
      </c>
      <c r="C409" s="238">
        <f>'1993 - 2019 m.'!C348</f>
        <v>158113.44416126041</v>
      </c>
      <c r="D409" s="238">
        <f>'1993 - 2019 m.'!D348</f>
        <v>41735</v>
      </c>
      <c r="E409" s="102">
        <v>41236</v>
      </c>
      <c r="F409" s="99" t="s">
        <v>1</v>
      </c>
      <c r="N409" s="95"/>
    </row>
    <row r="410" spans="1:14" s="94" customFormat="1" ht="30" customHeight="1" x14ac:dyDescent="0.2">
      <c r="A410" s="114">
        <v>407</v>
      </c>
      <c r="B410" s="96" t="s">
        <v>3203</v>
      </c>
      <c r="C410" s="238">
        <f>'1993 - 2019 m.'!C349</f>
        <v>158103.98000000001</v>
      </c>
      <c r="D410" s="238">
        <f>'1993 - 2019 m.'!D349</f>
        <v>29236</v>
      </c>
      <c r="E410" s="102">
        <v>42083</v>
      </c>
      <c r="F410" s="99" t="s">
        <v>725</v>
      </c>
      <c r="N410" s="95"/>
    </row>
    <row r="411" spans="1:14" s="94" customFormat="1" ht="30" customHeight="1" x14ac:dyDescent="0.2">
      <c r="A411" s="320">
        <v>408</v>
      </c>
      <c r="B411" s="96" t="s">
        <v>913</v>
      </c>
      <c r="C411" s="238">
        <f>'1993 - 2019 m.'!C350</f>
        <v>157871.06116774792</v>
      </c>
      <c r="D411" s="238">
        <f>'1993 - 2019 m.'!D350</f>
        <v>47294</v>
      </c>
      <c r="E411" s="106">
        <v>38758</v>
      </c>
      <c r="F411" s="99" t="s">
        <v>290</v>
      </c>
      <c r="N411" s="95"/>
    </row>
    <row r="412" spans="1:14" s="94" customFormat="1" ht="30" customHeight="1" x14ac:dyDescent="0.2">
      <c r="A412" s="114">
        <v>409</v>
      </c>
      <c r="B412" s="96" t="s">
        <v>3204</v>
      </c>
      <c r="C412" s="238">
        <f>'1993 - 2019 m.'!C351</f>
        <v>157421</v>
      </c>
      <c r="D412" s="238">
        <f>'1993 - 2019 m.'!D351</f>
        <v>31396</v>
      </c>
      <c r="E412" s="102">
        <v>42153</v>
      </c>
      <c r="F412" s="99" t="s">
        <v>3178</v>
      </c>
      <c r="N412" s="95"/>
    </row>
    <row r="413" spans="1:14" s="94" customFormat="1" ht="30" customHeight="1" x14ac:dyDescent="0.2">
      <c r="A413" s="320">
        <v>410</v>
      </c>
      <c r="B413" s="96" t="s">
        <v>3854</v>
      </c>
      <c r="C413" s="238">
        <f>'1993 - 2019 m.'!C352</f>
        <v>157360.71</v>
      </c>
      <c r="D413" s="238">
        <f>'1993 - 2019 m.'!D352</f>
        <v>28947</v>
      </c>
      <c r="E413" s="102">
        <v>42853</v>
      </c>
      <c r="F413" s="99" t="s">
        <v>3709</v>
      </c>
      <c r="N413" s="95"/>
    </row>
    <row r="414" spans="1:14" s="94" customFormat="1" ht="30" customHeight="1" x14ac:dyDescent="0.2">
      <c r="A414" s="114">
        <v>411</v>
      </c>
      <c r="B414" s="96" t="s">
        <v>1303</v>
      </c>
      <c r="C414" s="238">
        <f>'1993 - 2019 m.'!C353</f>
        <v>157072.96976367009</v>
      </c>
      <c r="D414" s="238">
        <f>'1993 - 2019 m.'!D353</f>
        <v>39729</v>
      </c>
      <c r="E414" s="106">
        <v>39990</v>
      </c>
      <c r="F414" s="99" t="s">
        <v>1871</v>
      </c>
      <c r="N414" s="95"/>
    </row>
    <row r="415" spans="1:14" s="94" customFormat="1" ht="30" customHeight="1" x14ac:dyDescent="0.2">
      <c r="A415" s="320">
        <v>412</v>
      </c>
      <c r="B415" s="96" t="s">
        <v>3011</v>
      </c>
      <c r="C415" s="238">
        <f>'1993 - 2019 m.'!C354</f>
        <v>155633.64515755328</v>
      </c>
      <c r="D415" s="238">
        <f>'1993 - 2019 m.'!D354</f>
        <v>29946</v>
      </c>
      <c r="E415" s="102">
        <v>41852</v>
      </c>
      <c r="F415" s="99" t="s">
        <v>3181</v>
      </c>
      <c r="N415" s="95"/>
    </row>
    <row r="416" spans="1:14" s="94" customFormat="1" ht="30" customHeight="1" x14ac:dyDescent="0.2">
      <c r="A416" s="114">
        <v>413</v>
      </c>
      <c r="B416" s="236" t="s">
        <v>6073</v>
      </c>
      <c r="C416" s="238">
        <f>'2022'!E39</f>
        <v>154447.29999999999</v>
      </c>
      <c r="D416" s="238">
        <f>'2022'!F39</f>
        <v>21578</v>
      </c>
      <c r="E416" s="102" t="s">
        <v>5282</v>
      </c>
      <c r="F416" s="99" t="s">
        <v>725</v>
      </c>
      <c r="N416" s="95"/>
    </row>
    <row r="417" spans="1:14" s="94" customFormat="1" ht="30" customHeight="1" x14ac:dyDescent="0.2">
      <c r="A417" s="320">
        <v>414</v>
      </c>
      <c r="B417" s="96" t="s">
        <v>4295</v>
      </c>
      <c r="C417" s="238">
        <f>'1993 - 2019 m.'!C1135+'2020'!C23</f>
        <v>154073</v>
      </c>
      <c r="D417" s="238">
        <f>'1993 - 2019 m.'!D1135+'2020'!D23</f>
        <v>24587</v>
      </c>
      <c r="E417" s="102" t="s">
        <v>4545</v>
      </c>
      <c r="F417" s="99" t="s">
        <v>545</v>
      </c>
      <c r="N417" s="95"/>
    </row>
    <row r="418" spans="1:14" s="94" customFormat="1" ht="30" customHeight="1" x14ac:dyDescent="0.2">
      <c r="A418" s="114">
        <v>415</v>
      </c>
      <c r="B418" s="96" t="s">
        <v>1594</v>
      </c>
      <c r="C418" s="238">
        <f>'1993 - 2019 m.'!C355</f>
        <v>153609.33155699723</v>
      </c>
      <c r="D418" s="238">
        <f>'1993 - 2019 m.'!D355</f>
        <v>38218</v>
      </c>
      <c r="E418" s="106">
        <v>39808</v>
      </c>
      <c r="F418" s="99" t="s">
        <v>1610</v>
      </c>
      <c r="N418" s="95"/>
    </row>
    <row r="419" spans="1:14" s="94" customFormat="1" ht="30" customHeight="1" x14ac:dyDescent="0.2">
      <c r="A419" s="320">
        <v>416</v>
      </c>
      <c r="B419" s="96" t="s">
        <v>3939</v>
      </c>
      <c r="C419" s="238">
        <f>'1993 - 2019 m.'!C356</f>
        <v>152671</v>
      </c>
      <c r="D419" s="238">
        <f>'1993 - 2019 m.'!D356</f>
        <v>29143</v>
      </c>
      <c r="E419" s="102">
        <v>43161</v>
      </c>
      <c r="F419" s="99" t="s">
        <v>3467</v>
      </c>
      <c r="N419" s="95"/>
    </row>
    <row r="420" spans="1:14" s="94" customFormat="1" ht="30" customHeight="1" x14ac:dyDescent="0.2">
      <c r="A420" s="114">
        <v>417</v>
      </c>
      <c r="B420" s="96" t="s">
        <v>3145</v>
      </c>
      <c r="C420" s="238">
        <f>'1993 - 2019 m.'!C357</f>
        <v>152236</v>
      </c>
      <c r="D420" s="238">
        <f>'1993 - 2019 m.'!D357</f>
        <v>31842</v>
      </c>
      <c r="E420" s="102">
        <v>41600</v>
      </c>
      <c r="F420" s="99" t="s">
        <v>3180</v>
      </c>
      <c r="N420" s="95"/>
    </row>
    <row r="421" spans="1:14" s="94" customFormat="1" ht="30" customHeight="1" x14ac:dyDescent="0.2">
      <c r="A421" s="320">
        <v>418</v>
      </c>
      <c r="B421" s="96" t="s">
        <v>2677</v>
      </c>
      <c r="C421" s="238">
        <f>'1993 - 2019 m.'!C358</f>
        <v>152216.46200185356</v>
      </c>
      <c r="D421" s="238">
        <f>'1993 - 2019 m.'!D358</f>
        <v>41453</v>
      </c>
      <c r="E421" s="106">
        <v>39717</v>
      </c>
      <c r="F421" s="99" t="s">
        <v>1853</v>
      </c>
      <c r="N421" s="95"/>
    </row>
    <row r="422" spans="1:14" s="94" customFormat="1" ht="30" customHeight="1" x14ac:dyDescent="0.2">
      <c r="A422" s="114">
        <v>419</v>
      </c>
      <c r="B422" s="96" t="s">
        <v>3824</v>
      </c>
      <c r="C422" s="238">
        <f>'1993 - 2019 m.'!C359</f>
        <v>152175.72</v>
      </c>
      <c r="D422" s="238">
        <f>'1993 - 2019 m.'!D359</f>
        <v>26158</v>
      </c>
      <c r="E422" s="102">
        <v>42923</v>
      </c>
      <c r="F422" s="99" t="s">
        <v>3718</v>
      </c>
      <c r="N422" s="95"/>
    </row>
    <row r="423" spans="1:14" s="94" customFormat="1" ht="30" customHeight="1" x14ac:dyDescent="0.2">
      <c r="A423" s="320">
        <v>420</v>
      </c>
      <c r="B423" s="96" t="s">
        <v>832</v>
      </c>
      <c r="C423" s="238">
        <f>'1993 - 2019 m.'!C360</f>
        <v>152133.05143651529</v>
      </c>
      <c r="D423" s="238">
        <f>'1993 - 2019 m.'!D360</f>
        <v>30027</v>
      </c>
      <c r="E423" s="106">
        <v>40060</v>
      </c>
      <c r="F423" s="99" t="s">
        <v>1908</v>
      </c>
      <c r="N423" s="95"/>
    </row>
    <row r="424" spans="1:14" s="94" customFormat="1" ht="30" customHeight="1" x14ac:dyDescent="0.2">
      <c r="A424" s="114">
        <v>421</v>
      </c>
      <c r="B424" s="96" t="s">
        <v>1271</v>
      </c>
      <c r="C424" s="238">
        <f>'1993 - 2019 m.'!C361</f>
        <v>152118.68628359595</v>
      </c>
      <c r="D424" s="238">
        <f>'1993 - 2019 m.'!D361</f>
        <v>47275</v>
      </c>
      <c r="E424" s="106">
        <v>38700</v>
      </c>
      <c r="F424" s="99" t="s">
        <v>696</v>
      </c>
      <c r="N424" s="95"/>
    </row>
    <row r="425" spans="1:14" s="94" customFormat="1" ht="30" customHeight="1" x14ac:dyDescent="0.2">
      <c r="A425" s="320">
        <v>422</v>
      </c>
      <c r="B425" s="96" t="s">
        <v>3012</v>
      </c>
      <c r="C425" s="238">
        <f>'1993 - 2019 m.'!C362</f>
        <v>151946.13067655236</v>
      </c>
      <c r="D425" s="238">
        <f>'1993 - 2019 m.'!D362</f>
        <v>32480</v>
      </c>
      <c r="E425" s="102">
        <v>41936</v>
      </c>
      <c r="F425" s="99" t="s">
        <v>3183</v>
      </c>
      <c r="N425" s="95"/>
    </row>
    <row r="426" spans="1:14" s="94" customFormat="1" ht="30" customHeight="1" x14ac:dyDescent="0.2">
      <c r="A426" s="114">
        <v>423</v>
      </c>
      <c r="B426" s="96" t="s">
        <v>3563</v>
      </c>
      <c r="C426" s="238">
        <f>'1993 - 2019 m.'!C363</f>
        <v>151546.43</v>
      </c>
      <c r="D426" s="238">
        <f>'1993 - 2019 m.'!D363</f>
        <v>35088</v>
      </c>
      <c r="E426" s="102">
        <v>42601</v>
      </c>
      <c r="F426" s="99" t="s">
        <v>3181</v>
      </c>
      <c r="N426" s="95"/>
    </row>
    <row r="427" spans="1:14" s="94" customFormat="1" ht="30" customHeight="1" x14ac:dyDescent="0.2">
      <c r="A427" s="320">
        <v>424</v>
      </c>
      <c r="B427" s="96" t="s">
        <v>4427</v>
      </c>
      <c r="C427" s="238">
        <f>'1993 - 2019 m.'!C364</f>
        <v>151476.56000000003</v>
      </c>
      <c r="D427" s="238">
        <f>'1993 - 2019 m.'!D364</f>
        <v>26538</v>
      </c>
      <c r="E427" s="102" t="s">
        <v>4594</v>
      </c>
      <c r="F427" s="99" t="s">
        <v>725</v>
      </c>
      <c r="N427" s="95"/>
    </row>
    <row r="428" spans="1:14" s="94" customFormat="1" ht="30" customHeight="1" x14ac:dyDescent="0.2">
      <c r="A428" s="114">
        <v>425</v>
      </c>
      <c r="B428" s="96" t="s">
        <v>2933</v>
      </c>
      <c r="C428" s="238">
        <f>'1993 - 2019 m.'!C365</f>
        <v>151299.42881139947</v>
      </c>
      <c r="D428" s="238">
        <f>'1993 - 2019 m.'!D365</f>
        <v>41026</v>
      </c>
      <c r="E428" s="102">
        <v>40844</v>
      </c>
      <c r="F428" s="99" t="s">
        <v>2934</v>
      </c>
      <c r="N428" s="95"/>
    </row>
    <row r="429" spans="1:14" s="94" customFormat="1" ht="30" customHeight="1" x14ac:dyDescent="0.2">
      <c r="A429" s="320">
        <v>426</v>
      </c>
      <c r="B429" s="96" t="s">
        <v>3350</v>
      </c>
      <c r="C429" s="238">
        <f>'1993 - 2019 m.'!C366</f>
        <v>150684.5</v>
      </c>
      <c r="D429" s="238">
        <f>'1993 - 2019 m.'!D366</f>
        <v>27461</v>
      </c>
      <c r="E429" s="106">
        <v>42195</v>
      </c>
      <c r="F429" s="99" t="s">
        <v>3179</v>
      </c>
      <c r="N429" s="95"/>
    </row>
    <row r="430" spans="1:14" s="94" customFormat="1" ht="30" customHeight="1" x14ac:dyDescent="0.2">
      <c r="A430" s="114">
        <v>427</v>
      </c>
      <c r="B430" s="96" t="s">
        <v>4365</v>
      </c>
      <c r="C430" s="238">
        <f>'1993 - 2019 m.'!C370+'2020'!C247+'2021'!C227</f>
        <v>150464.41000000003</v>
      </c>
      <c r="D430" s="238">
        <f>'1993 - 2019 m.'!D370+'2020'!D247+'2021'!D227</f>
        <v>30429</v>
      </c>
      <c r="E430" s="102" t="s">
        <v>4571</v>
      </c>
      <c r="F430" s="99" t="s">
        <v>725</v>
      </c>
      <c r="N430" s="95"/>
    </row>
    <row r="431" spans="1:14" s="94" customFormat="1" ht="30" customHeight="1" x14ac:dyDescent="0.2">
      <c r="A431" s="320">
        <v>428</v>
      </c>
      <c r="B431" s="96" t="s">
        <v>2725</v>
      </c>
      <c r="C431" s="238">
        <f>'1993 - 2019 m.'!C367</f>
        <v>150407.4953660797</v>
      </c>
      <c r="D431" s="238">
        <f>'1993 - 2019 m.'!D367</f>
        <v>42294</v>
      </c>
      <c r="E431" s="106">
        <v>40312</v>
      </c>
      <c r="F431" s="99" t="s">
        <v>1853</v>
      </c>
      <c r="N431" s="95"/>
    </row>
    <row r="432" spans="1:14" s="94" customFormat="1" ht="30" customHeight="1" x14ac:dyDescent="0.2">
      <c r="A432" s="114">
        <v>429</v>
      </c>
      <c r="B432" s="96" t="s">
        <v>3013</v>
      </c>
      <c r="C432" s="238">
        <f>'1993 - 2019 m.'!C368</f>
        <v>150404.077849861</v>
      </c>
      <c r="D432" s="238">
        <f>'1993 - 2019 m.'!D368</f>
        <v>29037</v>
      </c>
      <c r="E432" s="102">
        <v>41789</v>
      </c>
      <c r="F432" s="99" t="s">
        <v>2869</v>
      </c>
      <c r="N432" s="95"/>
    </row>
    <row r="433" spans="1:14" s="94" customFormat="1" ht="30" customHeight="1" x14ac:dyDescent="0.2">
      <c r="A433" s="320">
        <v>430</v>
      </c>
      <c r="B433" s="96" t="s">
        <v>1958</v>
      </c>
      <c r="C433" s="238">
        <f>'1993 - 2019 m.'!C369</f>
        <v>150262.83016682114</v>
      </c>
      <c r="D433" s="238">
        <f>'1993 - 2019 m.'!D369</f>
        <v>38318</v>
      </c>
      <c r="E433" s="106">
        <v>39472</v>
      </c>
      <c r="F433" s="99" t="s">
        <v>289</v>
      </c>
      <c r="N433" s="95"/>
    </row>
    <row r="434" spans="1:14" s="94" customFormat="1" ht="30" customHeight="1" x14ac:dyDescent="0.2">
      <c r="A434" s="114">
        <v>431</v>
      </c>
      <c r="B434" s="96" t="s">
        <v>3903</v>
      </c>
      <c r="C434" s="238">
        <f>'1993 - 2019 m.'!C371</f>
        <v>149294.25</v>
      </c>
      <c r="D434" s="238">
        <f>'1993 - 2019 m.'!D371</f>
        <v>34629</v>
      </c>
      <c r="E434" s="102">
        <v>42790</v>
      </c>
      <c r="F434" s="99" t="s">
        <v>725</v>
      </c>
      <c r="N434" s="95"/>
    </row>
    <row r="435" spans="1:14" s="94" customFormat="1" ht="30" customHeight="1" x14ac:dyDescent="0.2">
      <c r="A435" s="320">
        <v>432</v>
      </c>
      <c r="B435" s="96" t="s">
        <v>3235</v>
      </c>
      <c r="C435" s="238">
        <f>'1993 - 2019 m.'!C372</f>
        <v>149291</v>
      </c>
      <c r="D435" s="238">
        <f>'1993 - 2019 m.'!D372</f>
        <v>31698</v>
      </c>
      <c r="E435" s="102">
        <v>41985</v>
      </c>
      <c r="F435" s="99" t="s">
        <v>725</v>
      </c>
      <c r="N435" s="95"/>
    </row>
    <row r="436" spans="1:14" s="94" customFormat="1" ht="30" customHeight="1" x14ac:dyDescent="0.2">
      <c r="A436" s="114">
        <v>433</v>
      </c>
      <c r="B436" s="96" t="s">
        <v>648</v>
      </c>
      <c r="C436" s="238">
        <f>'1993 - 2019 m.'!C373</f>
        <v>149241.77479147358</v>
      </c>
      <c r="D436" s="238">
        <f>'1993 - 2019 m.'!D373</f>
        <v>32112</v>
      </c>
      <c r="E436" s="102">
        <v>41012</v>
      </c>
      <c r="F436" s="99" t="s">
        <v>64</v>
      </c>
      <c r="N436" s="95"/>
    </row>
    <row r="437" spans="1:14" s="94" customFormat="1" ht="30" customHeight="1" x14ac:dyDescent="0.2">
      <c r="A437" s="320">
        <v>434</v>
      </c>
      <c r="B437" s="96" t="s">
        <v>3428</v>
      </c>
      <c r="C437" s="238">
        <f>'1993 - 2019 m.'!C374</f>
        <v>148629.33000000002</v>
      </c>
      <c r="D437" s="238">
        <f>'1993 - 2019 m.'!D374</f>
        <v>31424</v>
      </c>
      <c r="E437" s="102">
        <v>42258</v>
      </c>
      <c r="F437" s="99" t="s">
        <v>119</v>
      </c>
      <c r="N437" s="95"/>
    </row>
    <row r="438" spans="1:14" s="94" customFormat="1" ht="30" customHeight="1" x14ac:dyDescent="0.2">
      <c r="A438" s="114">
        <v>435</v>
      </c>
      <c r="B438" s="96" t="s">
        <v>3954</v>
      </c>
      <c r="C438" s="238">
        <f>'1993 - 2019 m.'!C375</f>
        <v>148504.75</v>
      </c>
      <c r="D438" s="238">
        <f>'1993 - 2019 m.'!D375</f>
        <v>26641</v>
      </c>
      <c r="E438" s="102">
        <v>43280</v>
      </c>
      <c r="F438" s="99" t="s">
        <v>38</v>
      </c>
      <c r="N438" s="95"/>
    </row>
    <row r="439" spans="1:14" s="94" customFormat="1" ht="30" customHeight="1" x14ac:dyDescent="0.2">
      <c r="A439" s="320">
        <v>436</v>
      </c>
      <c r="B439" s="96" t="s">
        <v>2278</v>
      </c>
      <c r="C439" s="238">
        <f>'1993 - 2019 m.'!C376</f>
        <v>147600.93257645969</v>
      </c>
      <c r="D439" s="238">
        <f>'1993 - 2019 m.'!D376</f>
        <v>31248</v>
      </c>
      <c r="E439" s="106">
        <v>40353</v>
      </c>
      <c r="F439" s="99" t="s">
        <v>2033</v>
      </c>
      <c r="N439" s="95"/>
    </row>
    <row r="440" spans="1:14" s="94" customFormat="1" ht="30" customHeight="1" x14ac:dyDescent="0.2">
      <c r="A440" s="114">
        <v>437</v>
      </c>
      <c r="B440" s="96" t="s">
        <v>4279</v>
      </c>
      <c r="C440" s="238">
        <f>'1993 - 2019 m.'!C377</f>
        <v>147514.5</v>
      </c>
      <c r="D440" s="238">
        <f>'1993 - 2019 m.'!D377</f>
        <v>28122</v>
      </c>
      <c r="E440" s="102" t="s">
        <v>4580</v>
      </c>
      <c r="F440" s="99" t="s">
        <v>3457</v>
      </c>
      <c r="N440" s="95"/>
    </row>
    <row r="441" spans="1:14" s="94" customFormat="1" ht="30" customHeight="1" x14ac:dyDescent="0.2">
      <c r="A441" s="320">
        <v>438</v>
      </c>
      <c r="B441" s="96" t="s">
        <v>3424</v>
      </c>
      <c r="C441" s="238">
        <f>'1993 - 2019 m.'!C378</f>
        <v>146828.84</v>
      </c>
      <c r="D441" s="238">
        <f>'1993 - 2019 m.'!D378</f>
        <v>32590</v>
      </c>
      <c r="E441" s="102">
        <v>42265</v>
      </c>
      <c r="F441" s="99" t="s">
        <v>2815</v>
      </c>
      <c r="N441" s="95"/>
    </row>
    <row r="442" spans="1:14" s="94" customFormat="1" ht="30" customHeight="1" x14ac:dyDescent="0.2">
      <c r="A442" s="114">
        <v>439</v>
      </c>
      <c r="B442" s="96" t="s">
        <v>1596</v>
      </c>
      <c r="C442" s="238">
        <f>'1993 - 2019 m.'!C379</f>
        <v>146376.27432808155</v>
      </c>
      <c r="D442" s="238">
        <f>'1993 - 2019 m.'!D379</f>
        <v>41686</v>
      </c>
      <c r="E442" s="106">
        <v>39731</v>
      </c>
      <c r="F442" s="99" t="s">
        <v>544</v>
      </c>
      <c r="G442" s="327"/>
      <c r="N442" s="95"/>
    </row>
    <row r="443" spans="1:14" s="94" customFormat="1" ht="30" customHeight="1" x14ac:dyDescent="0.2">
      <c r="A443" s="320">
        <v>440</v>
      </c>
      <c r="B443" s="96" t="s">
        <v>896</v>
      </c>
      <c r="C443" s="238">
        <f>'1993 - 2019 m.'!C380</f>
        <v>145986.73540315108</v>
      </c>
      <c r="D443" s="238">
        <f>'1993 - 2019 m.'!D380</f>
        <v>45203</v>
      </c>
      <c r="E443" s="106">
        <v>39437</v>
      </c>
      <c r="F443" s="99" t="s">
        <v>1610</v>
      </c>
      <c r="N443" s="95"/>
    </row>
    <row r="444" spans="1:14" s="94" customFormat="1" ht="30" customHeight="1" x14ac:dyDescent="0.2">
      <c r="A444" s="114">
        <v>441</v>
      </c>
      <c r="B444" s="96" t="s">
        <v>3770</v>
      </c>
      <c r="C444" s="238">
        <f>'1993 - 2019 m.'!C381</f>
        <v>145971.25</v>
      </c>
      <c r="D444" s="238">
        <f>'1993 - 2019 m.'!D381</f>
        <v>23211</v>
      </c>
      <c r="E444" s="102">
        <v>43028</v>
      </c>
      <c r="F444" s="99" t="s">
        <v>3464</v>
      </c>
      <c r="N444" s="95"/>
    </row>
    <row r="445" spans="1:14" s="94" customFormat="1" ht="30" customHeight="1" x14ac:dyDescent="0.2">
      <c r="A445" s="320">
        <v>442</v>
      </c>
      <c r="B445" s="96" t="s">
        <v>483</v>
      </c>
      <c r="C445" s="238">
        <f>'1993 - 2019 m.'!C382</f>
        <v>145595.98007414272</v>
      </c>
      <c r="D445" s="238">
        <f>'1993 - 2019 m.'!D382</f>
        <v>41046</v>
      </c>
      <c r="E445" s="102">
        <v>40998</v>
      </c>
      <c r="F445" s="99" t="s">
        <v>197</v>
      </c>
      <c r="N445" s="95"/>
    </row>
    <row r="446" spans="1:14" s="94" customFormat="1" ht="30" customHeight="1" x14ac:dyDescent="0.2">
      <c r="A446" s="114">
        <v>443</v>
      </c>
      <c r="B446" s="96" t="s">
        <v>1426</v>
      </c>
      <c r="C446" s="238">
        <f>'1993 - 2019 m.'!C383</f>
        <v>145407.4953660797</v>
      </c>
      <c r="D446" s="238">
        <f>'1993 - 2019 m.'!D383</f>
        <v>30132</v>
      </c>
      <c r="E446" s="106">
        <v>40095</v>
      </c>
      <c r="F446" s="99" t="s">
        <v>66</v>
      </c>
      <c r="N446" s="95"/>
    </row>
    <row r="447" spans="1:14" s="94" customFormat="1" ht="30" customHeight="1" x14ac:dyDescent="0.2">
      <c r="A447" s="320">
        <v>444</v>
      </c>
      <c r="B447" s="96" t="s">
        <v>2024</v>
      </c>
      <c r="C447" s="238">
        <f>'1993 - 2019 m.'!C384</f>
        <v>145107.44902687674</v>
      </c>
      <c r="D447" s="238">
        <f>'1993 - 2019 m.'!D384</f>
        <v>34794</v>
      </c>
      <c r="E447" s="106">
        <v>40284</v>
      </c>
      <c r="F447" s="99" t="s">
        <v>1908</v>
      </c>
      <c r="N447" s="95"/>
    </row>
    <row r="448" spans="1:14" s="94" customFormat="1" ht="30" customHeight="1" x14ac:dyDescent="0.2">
      <c r="A448" s="114">
        <v>445</v>
      </c>
      <c r="B448" s="96" t="s">
        <v>1330</v>
      </c>
      <c r="C448" s="238">
        <f>'1993 - 2019 m.'!C385</f>
        <v>144909.17516218722</v>
      </c>
      <c r="D448" s="238">
        <f>'1993 - 2019 m.'!D385</f>
        <v>34761</v>
      </c>
      <c r="E448" s="106">
        <v>39850</v>
      </c>
      <c r="F448" s="99" t="s">
        <v>1908</v>
      </c>
    </row>
    <row r="449" spans="1:14" s="94" customFormat="1" ht="30" customHeight="1" x14ac:dyDescent="0.2">
      <c r="A449" s="320">
        <v>446</v>
      </c>
      <c r="B449" s="236" t="s">
        <v>6074</v>
      </c>
      <c r="C449" s="238">
        <f>'2022'!E40</f>
        <v>144814.95000000001</v>
      </c>
      <c r="D449" s="238">
        <f>'2022'!F40</f>
        <v>24578</v>
      </c>
      <c r="E449" s="102" t="s">
        <v>5239</v>
      </c>
      <c r="F449" s="99" t="s">
        <v>1424</v>
      </c>
    </row>
    <row r="450" spans="1:14" s="94" customFormat="1" ht="30" customHeight="1" x14ac:dyDescent="0.2">
      <c r="A450" s="114">
        <v>447</v>
      </c>
      <c r="B450" s="96" t="s">
        <v>4314</v>
      </c>
      <c r="C450" s="238">
        <f>'1993 - 2019 m.'!C468+'2020'!C72</f>
        <v>144537.72999999998</v>
      </c>
      <c r="D450" s="238">
        <f>'1993 - 2019 m.'!D468+'2020'!D72</f>
        <v>24040</v>
      </c>
      <c r="E450" s="102" t="s">
        <v>4553</v>
      </c>
      <c r="F450" s="99" t="s">
        <v>725</v>
      </c>
    </row>
    <row r="451" spans="1:14" s="94" customFormat="1" ht="30" customHeight="1" x14ac:dyDescent="0.2">
      <c r="A451" s="320">
        <v>448</v>
      </c>
      <c r="B451" s="96" t="s">
        <v>647</v>
      </c>
      <c r="C451" s="238">
        <f>'1993 - 2019 m.'!C386</f>
        <v>143822.37604263207</v>
      </c>
      <c r="D451" s="238">
        <f>'1993 - 2019 m.'!D386</f>
        <v>38381</v>
      </c>
      <c r="E451" s="102">
        <v>41005</v>
      </c>
      <c r="F451" s="99" t="s">
        <v>299</v>
      </c>
    </row>
    <row r="452" spans="1:14" s="94" customFormat="1" ht="30" customHeight="1" x14ac:dyDescent="0.2">
      <c r="A452" s="114">
        <v>449</v>
      </c>
      <c r="B452" s="96" t="s">
        <v>3014</v>
      </c>
      <c r="C452" s="238">
        <f>'1993 - 2019 m.'!C387</f>
        <v>143588.39202965709</v>
      </c>
      <c r="D452" s="238">
        <f>'1993 - 2019 m.'!D387</f>
        <v>30298</v>
      </c>
      <c r="E452" s="102">
        <v>41950</v>
      </c>
      <c r="F452" s="99" t="s">
        <v>3184</v>
      </c>
      <c r="J452" s="113"/>
      <c r="K452" s="108"/>
    </row>
    <row r="453" spans="1:14" s="94" customFormat="1" ht="30" customHeight="1" x14ac:dyDescent="0.2">
      <c r="A453" s="320">
        <v>450</v>
      </c>
      <c r="B453" s="96" t="s">
        <v>3527</v>
      </c>
      <c r="C453" s="238">
        <f>'1993 - 2019 m.'!C388</f>
        <v>143462.70000000001</v>
      </c>
      <c r="D453" s="238">
        <f>'1993 - 2019 m.'!D388</f>
        <v>27685</v>
      </c>
      <c r="E453" s="102">
        <v>42657</v>
      </c>
      <c r="F453" s="235" t="s">
        <v>3365</v>
      </c>
    </row>
    <row r="454" spans="1:14" s="94" customFormat="1" ht="30" customHeight="1" x14ac:dyDescent="0.2">
      <c r="A454" s="114">
        <v>451</v>
      </c>
      <c r="B454" s="96" t="s">
        <v>3015</v>
      </c>
      <c r="C454" s="238">
        <f>'1993 - 2019 m.'!C389</f>
        <v>143136.39365152922</v>
      </c>
      <c r="D454" s="238">
        <f>'1993 - 2019 m.'!D389</f>
        <v>30660</v>
      </c>
      <c r="E454" s="102">
        <v>41796</v>
      </c>
      <c r="F454" s="99" t="s">
        <v>2642</v>
      </c>
    </row>
    <row r="455" spans="1:14" s="94" customFormat="1" ht="30" customHeight="1" x14ac:dyDescent="0.2">
      <c r="A455" s="320">
        <v>452</v>
      </c>
      <c r="B455" s="96" t="s">
        <v>1727</v>
      </c>
      <c r="C455" s="238">
        <f>'1993 - 2019 m.'!C390</f>
        <v>142798.19277108434</v>
      </c>
      <c r="D455" s="238">
        <f>'1993 - 2019 m.'!D390</f>
        <v>39673</v>
      </c>
      <c r="E455" s="106">
        <v>38317</v>
      </c>
      <c r="F455" s="99" t="s">
        <v>696</v>
      </c>
      <c r="N455" s="95"/>
    </row>
    <row r="456" spans="1:14" s="94" customFormat="1" ht="30" customHeight="1" x14ac:dyDescent="0.2">
      <c r="A456" s="114">
        <v>453</v>
      </c>
      <c r="B456" s="321" t="s">
        <v>5004</v>
      </c>
      <c r="C456" s="238">
        <f>'2020'!C14</f>
        <v>142741.29</v>
      </c>
      <c r="D456" s="238">
        <f>'2020'!D14</f>
        <v>28095</v>
      </c>
      <c r="E456" s="102" t="s">
        <v>4733</v>
      </c>
      <c r="F456" s="99" t="s">
        <v>4734</v>
      </c>
      <c r="N456" s="95"/>
    </row>
    <row r="457" spans="1:14" s="94" customFormat="1" ht="30" customHeight="1" x14ac:dyDescent="0.2">
      <c r="A457" s="320">
        <v>454</v>
      </c>
      <c r="B457" s="96" t="s">
        <v>3564</v>
      </c>
      <c r="C457" s="238">
        <f>'1993 - 2019 m.'!C391</f>
        <v>141732.53000000003</v>
      </c>
      <c r="D457" s="238">
        <f>'1993 - 2019 m.'!D391</f>
        <v>28426</v>
      </c>
      <c r="E457" s="102">
        <v>42601</v>
      </c>
      <c r="F457" s="99" t="s">
        <v>3464</v>
      </c>
      <c r="N457" s="95"/>
    </row>
    <row r="458" spans="1:14" s="94" customFormat="1" ht="30" customHeight="1" x14ac:dyDescent="0.2">
      <c r="A458" s="114">
        <v>455</v>
      </c>
      <c r="B458" s="96" t="s">
        <v>881</v>
      </c>
      <c r="C458" s="238">
        <f>'1993 - 2019 m.'!C392</f>
        <v>141724.68721037998</v>
      </c>
      <c r="D458" s="238">
        <f>'1993 - 2019 m.'!D392</f>
        <v>49147</v>
      </c>
      <c r="E458" s="106">
        <v>38163</v>
      </c>
      <c r="F458" s="99" t="s">
        <v>1908</v>
      </c>
      <c r="N458" s="95"/>
    </row>
    <row r="459" spans="1:14" s="94" customFormat="1" ht="30" customHeight="1" x14ac:dyDescent="0.2">
      <c r="A459" s="320">
        <v>456</v>
      </c>
      <c r="B459" s="96" t="s">
        <v>3016</v>
      </c>
      <c r="C459" s="238">
        <f>'1993 - 2019 m.'!C393</f>
        <v>141600.874652456</v>
      </c>
      <c r="D459" s="238">
        <f>'1993 - 2019 m.'!D393</f>
        <v>28354</v>
      </c>
      <c r="E459" s="102">
        <v>41747</v>
      </c>
      <c r="F459" s="99" t="s">
        <v>3179</v>
      </c>
      <c r="N459" s="95"/>
    </row>
    <row r="460" spans="1:14" s="94" customFormat="1" ht="30" customHeight="1" x14ac:dyDescent="0.2">
      <c r="A460" s="114">
        <v>457</v>
      </c>
      <c r="B460" s="96" t="s">
        <v>2250</v>
      </c>
      <c r="C460" s="238">
        <f>'1993 - 2019 m.'!C394</f>
        <v>141583.17886932346</v>
      </c>
      <c r="D460" s="238">
        <f>'1993 - 2019 m.'!D394</f>
        <v>42605</v>
      </c>
      <c r="E460" s="106">
        <v>39262</v>
      </c>
      <c r="F460" s="99" t="s">
        <v>1610</v>
      </c>
      <c r="N460" s="95"/>
    </row>
    <row r="461" spans="1:14" s="94" customFormat="1" ht="30" customHeight="1" x14ac:dyDescent="0.2">
      <c r="A461" s="320">
        <v>458</v>
      </c>
      <c r="B461" s="96" t="s">
        <v>2613</v>
      </c>
      <c r="C461" s="238">
        <f>'1993 - 2019 m.'!C395</f>
        <v>141489.61422613531</v>
      </c>
      <c r="D461" s="238">
        <f>'1993 - 2019 m.'!D395</f>
        <v>41693</v>
      </c>
      <c r="E461" s="102">
        <v>41173</v>
      </c>
      <c r="F461" s="99" t="s">
        <v>99</v>
      </c>
      <c r="N461" s="95"/>
    </row>
    <row r="462" spans="1:14" s="94" customFormat="1" ht="30" customHeight="1" x14ac:dyDescent="0.2">
      <c r="A462" s="114">
        <v>459</v>
      </c>
      <c r="B462" s="96" t="s">
        <v>3017</v>
      </c>
      <c r="C462" s="238">
        <f>'1993 - 2019 m.'!C396</f>
        <v>141361.12720111216</v>
      </c>
      <c r="D462" s="238">
        <f>'1993 - 2019 m.'!D396</f>
        <v>28318</v>
      </c>
      <c r="E462" s="102">
        <v>41859</v>
      </c>
      <c r="F462" s="99" t="s">
        <v>725</v>
      </c>
      <c r="N462" s="95"/>
    </row>
    <row r="463" spans="1:14" s="94" customFormat="1" ht="30" customHeight="1" x14ac:dyDescent="0.2">
      <c r="A463" s="320">
        <v>460</v>
      </c>
      <c r="B463" s="96" t="s">
        <v>3597</v>
      </c>
      <c r="C463" s="238">
        <f>'1993 - 2019 m.'!C397</f>
        <v>141012.37</v>
      </c>
      <c r="D463" s="238">
        <f>'1993 - 2019 m.'!D397</f>
        <v>28568</v>
      </c>
      <c r="E463" s="322">
        <v>42531</v>
      </c>
      <c r="F463" s="99" t="s">
        <v>3183</v>
      </c>
      <c r="N463" s="95"/>
    </row>
    <row r="464" spans="1:14" s="94" customFormat="1" ht="30" customHeight="1" x14ac:dyDescent="0.2">
      <c r="A464" s="114">
        <v>461</v>
      </c>
      <c r="B464" s="96" t="s">
        <v>0</v>
      </c>
      <c r="C464" s="238">
        <f>'1993 - 2019 m.'!C398</f>
        <v>140279.44578313251</v>
      </c>
      <c r="D464" s="238">
        <f>'1993 - 2019 m.'!D398</f>
        <v>29643</v>
      </c>
      <c r="E464" s="102">
        <v>41635</v>
      </c>
      <c r="F464" s="99" t="s">
        <v>1</v>
      </c>
      <c r="N464" s="95"/>
    </row>
    <row r="465" spans="1:14" s="94" customFormat="1" ht="30" customHeight="1" x14ac:dyDescent="0.2">
      <c r="A465" s="320">
        <v>462</v>
      </c>
      <c r="B465" s="96" t="s">
        <v>3930</v>
      </c>
      <c r="C465" s="238">
        <f>'1993 - 2019 m.'!C399</f>
        <v>140129</v>
      </c>
      <c r="D465" s="238">
        <f>'1993 - 2019 m.'!D399</f>
        <v>25875</v>
      </c>
      <c r="E465" s="102">
        <v>42741</v>
      </c>
      <c r="F465" s="99" t="s">
        <v>545</v>
      </c>
      <c r="G465" s="113"/>
      <c r="K465" s="113"/>
      <c r="L465" s="113"/>
    </row>
    <row r="466" spans="1:14" s="94" customFormat="1" ht="30" customHeight="1" x14ac:dyDescent="0.2">
      <c r="A466" s="114">
        <v>463</v>
      </c>
      <c r="B466" s="96" t="s">
        <v>4286</v>
      </c>
      <c r="C466" s="238">
        <f>'1993 - 2019 m.'!C400+'2020'!C221+'2021'!C248+'2022'!E319</f>
        <v>140105.76</v>
      </c>
      <c r="D466" s="238">
        <f>'1993 - 2019 m.'!D400+'2020'!D221+'2021'!D248+'2022'!F319</f>
        <v>26501</v>
      </c>
      <c r="E466" s="102" t="s">
        <v>4598</v>
      </c>
      <c r="F466" s="99" t="s">
        <v>2319</v>
      </c>
      <c r="G466" s="116"/>
      <c r="N466" s="95"/>
    </row>
    <row r="467" spans="1:14" s="94" customFormat="1" ht="30" customHeight="1" x14ac:dyDescent="0.2">
      <c r="A467" s="320">
        <v>464</v>
      </c>
      <c r="B467" s="96" t="s">
        <v>2519</v>
      </c>
      <c r="C467" s="238">
        <f>'1993 - 2019 m.'!C401</f>
        <v>139417.57414272474</v>
      </c>
      <c r="D467" s="238">
        <f>'1993 - 2019 m.'!D401</f>
        <v>38200</v>
      </c>
      <c r="E467" s="106">
        <v>39486</v>
      </c>
      <c r="F467" s="99" t="s">
        <v>1610</v>
      </c>
      <c r="N467" s="95"/>
    </row>
    <row r="468" spans="1:14" s="94" customFormat="1" ht="30" customHeight="1" x14ac:dyDescent="0.2">
      <c r="A468" s="114">
        <v>465</v>
      </c>
      <c r="B468" s="96" t="s">
        <v>3018</v>
      </c>
      <c r="C468" s="238">
        <f>'1993 - 2019 m.'!C402</f>
        <v>139402.91226135311</v>
      </c>
      <c r="D468" s="238">
        <f>'1993 - 2019 m.'!D402</f>
        <v>29491</v>
      </c>
      <c r="E468" s="102">
        <v>41915</v>
      </c>
      <c r="F468" s="99" t="s">
        <v>119</v>
      </c>
      <c r="N468" s="95"/>
    </row>
    <row r="469" spans="1:14" s="94" customFormat="1" ht="30" customHeight="1" x14ac:dyDescent="0.2">
      <c r="A469" s="320">
        <v>466</v>
      </c>
      <c r="B469" s="96" t="s">
        <v>418</v>
      </c>
      <c r="C469" s="238">
        <f>'1993 - 2019 m.'!C403+'2020'!C269</f>
        <v>139242.53582947174</v>
      </c>
      <c r="D469" s="238">
        <f>'1993 - 2019 m.'!D403+'2020'!D269</f>
        <v>35276</v>
      </c>
      <c r="E469" s="102">
        <v>41117</v>
      </c>
      <c r="F469" s="99" t="s">
        <v>419</v>
      </c>
      <c r="N469" s="95"/>
    </row>
    <row r="470" spans="1:14" s="94" customFormat="1" ht="30" customHeight="1" x14ac:dyDescent="0.2">
      <c r="A470" s="114">
        <v>467</v>
      </c>
      <c r="B470" s="96" t="s">
        <v>2716</v>
      </c>
      <c r="C470" s="238">
        <f>'1993 - 2019 m.'!C404</f>
        <v>138908.76969416128</v>
      </c>
      <c r="D470" s="238">
        <f>'1993 - 2019 m.'!D404</f>
        <v>42481</v>
      </c>
      <c r="E470" s="106">
        <v>39143</v>
      </c>
      <c r="F470" s="99" t="s">
        <v>551</v>
      </c>
      <c r="N470" s="95"/>
    </row>
    <row r="471" spans="1:14" s="94" customFormat="1" ht="30" customHeight="1" x14ac:dyDescent="0.2">
      <c r="A471" s="320">
        <v>468</v>
      </c>
      <c r="B471" s="153" t="s">
        <v>101</v>
      </c>
      <c r="C471" s="239" t="str">
        <f>'1993 - 2019 m.'!C407</f>
        <v>138 739</v>
      </c>
      <c r="D471" s="239" t="str">
        <f>'1993 - 2019 m.'!D407</f>
        <v xml:space="preserve">32 556 </v>
      </c>
      <c r="E471" s="155">
        <v>41628</v>
      </c>
      <c r="F471" s="156" t="s">
        <v>102</v>
      </c>
      <c r="N471" s="95"/>
    </row>
    <row r="472" spans="1:14" s="94" customFormat="1" ht="30" customHeight="1" x14ac:dyDescent="0.2">
      <c r="A472" s="114">
        <v>469</v>
      </c>
      <c r="B472" s="96" t="s">
        <v>2906</v>
      </c>
      <c r="C472" s="238">
        <f>'1993 - 2019 m.'!C405</f>
        <v>138262.62743280816</v>
      </c>
      <c r="D472" s="238">
        <f>'1993 - 2019 m.'!D405</f>
        <v>40437</v>
      </c>
      <c r="E472" s="106">
        <v>39255</v>
      </c>
      <c r="F472" s="99" t="s">
        <v>1908</v>
      </c>
      <c r="N472" s="95"/>
    </row>
    <row r="473" spans="1:14" s="94" customFormat="1" ht="30" customHeight="1" x14ac:dyDescent="0.2">
      <c r="A473" s="320">
        <v>470</v>
      </c>
      <c r="B473" s="96" t="s">
        <v>2808</v>
      </c>
      <c r="C473" s="238">
        <f>'1993 - 2019 m.'!C406</f>
        <v>137520.28208989807</v>
      </c>
      <c r="D473" s="238">
        <f>'1993 - 2019 m.'!D406</f>
        <v>44178</v>
      </c>
      <c r="E473" s="106">
        <v>39479</v>
      </c>
      <c r="F473" s="99" t="s">
        <v>823</v>
      </c>
      <c r="N473" s="95"/>
    </row>
    <row r="474" spans="1:14" s="94" customFormat="1" ht="30" customHeight="1" x14ac:dyDescent="0.2">
      <c r="A474" s="114">
        <v>471</v>
      </c>
      <c r="B474" s="321" t="s">
        <v>4955</v>
      </c>
      <c r="C474" s="238">
        <f>'2020'!C15+'2021'!C200</f>
        <v>136398.29</v>
      </c>
      <c r="D474" s="238">
        <f>'2020'!D15+'2021'!D200</f>
        <v>28239</v>
      </c>
      <c r="E474" s="233" t="s">
        <v>4706</v>
      </c>
      <c r="F474" s="99" t="s">
        <v>3709</v>
      </c>
      <c r="N474" s="95"/>
    </row>
    <row r="475" spans="1:14" s="94" customFormat="1" ht="30" customHeight="1" x14ac:dyDescent="0.2">
      <c r="A475" s="320">
        <v>472</v>
      </c>
      <c r="B475" s="96" t="s">
        <v>2867</v>
      </c>
      <c r="C475" s="238">
        <f>'1993 - 2019 m.'!C408</f>
        <v>136244.49721964783</v>
      </c>
      <c r="D475" s="238">
        <f>'1993 - 2019 m.'!D408</f>
        <v>31135</v>
      </c>
      <c r="E475" s="106">
        <v>40431</v>
      </c>
      <c r="F475" s="99" t="s">
        <v>197</v>
      </c>
      <c r="N475" s="95"/>
    </row>
    <row r="476" spans="1:14" s="94" customFormat="1" ht="30" customHeight="1" x14ac:dyDescent="0.2">
      <c r="A476" s="114">
        <v>473</v>
      </c>
      <c r="B476" s="96" t="s">
        <v>3019</v>
      </c>
      <c r="C476" s="238">
        <f>'1993 - 2019 m.'!C409</f>
        <v>135517.43512511585</v>
      </c>
      <c r="D476" s="238">
        <f>'1993 - 2019 m.'!D409</f>
        <v>29538</v>
      </c>
      <c r="E476" s="102">
        <v>41866</v>
      </c>
      <c r="F476" s="99" t="s">
        <v>3185</v>
      </c>
      <c r="N476" s="95"/>
    </row>
    <row r="477" spans="1:14" s="94" customFormat="1" ht="30" customHeight="1" x14ac:dyDescent="0.2">
      <c r="A477" s="320">
        <v>474</v>
      </c>
      <c r="B477" s="96" t="s">
        <v>2222</v>
      </c>
      <c r="C477" s="238">
        <f>'1993 - 2019 m.'!C410</f>
        <v>134984.36051899908</v>
      </c>
      <c r="D477" s="238">
        <f>'1993 - 2019 m.'!D410</f>
        <v>42276</v>
      </c>
      <c r="E477" s="106">
        <v>37722</v>
      </c>
      <c r="F477" s="99" t="s">
        <v>1818</v>
      </c>
      <c r="N477" s="95"/>
    </row>
    <row r="478" spans="1:14" s="94" customFormat="1" ht="30" customHeight="1" x14ac:dyDescent="0.2">
      <c r="A478" s="114">
        <v>475</v>
      </c>
      <c r="B478" s="96" t="s">
        <v>430</v>
      </c>
      <c r="C478" s="238">
        <f>'1993 - 2019 m.'!C411</f>
        <v>134865.23690917515</v>
      </c>
      <c r="D478" s="238">
        <f>'1993 - 2019 m.'!D411</f>
        <v>37424</v>
      </c>
      <c r="E478" s="106">
        <v>40550</v>
      </c>
      <c r="F478" s="99" t="s">
        <v>2934</v>
      </c>
      <c r="N478" s="95"/>
    </row>
    <row r="479" spans="1:14" s="94" customFormat="1" ht="30" customHeight="1" x14ac:dyDescent="0.2">
      <c r="A479" s="320">
        <v>476</v>
      </c>
      <c r="B479" s="96" t="s">
        <v>771</v>
      </c>
      <c r="C479" s="238">
        <f>'1993 - 2019 m.'!C412</f>
        <v>134214.26088971269</v>
      </c>
      <c r="D479" s="238">
        <f>'1993 - 2019 m.'!D412</f>
        <v>36703</v>
      </c>
      <c r="E479" s="106">
        <v>39445</v>
      </c>
      <c r="F479" s="99" t="s">
        <v>1610</v>
      </c>
      <c r="N479" s="95"/>
    </row>
    <row r="480" spans="1:14" s="94" customFormat="1" ht="30" customHeight="1" x14ac:dyDescent="0.2">
      <c r="A480" s="114">
        <v>477</v>
      </c>
      <c r="B480" s="96" t="s">
        <v>435</v>
      </c>
      <c r="C480" s="238">
        <f>'1993 - 2019 m.'!C413</f>
        <v>133476.51760889712</v>
      </c>
      <c r="D480" s="238">
        <f>'1993 - 2019 m.'!D413</f>
        <v>34555</v>
      </c>
      <c r="E480" s="106">
        <v>39752</v>
      </c>
      <c r="F480" s="99" t="s">
        <v>544</v>
      </c>
      <c r="N480" s="95"/>
    </row>
    <row r="481" spans="1:14" s="94" customFormat="1" ht="30" customHeight="1" x14ac:dyDescent="0.2">
      <c r="A481" s="320">
        <v>478</v>
      </c>
      <c r="B481" s="96" t="s">
        <v>4455</v>
      </c>
      <c r="C481" s="238">
        <f>'1993 - 2019 m.'!C414</f>
        <v>133127</v>
      </c>
      <c r="D481" s="238">
        <f>'1993 - 2019 m.'!D414</f>
        <v>24944</v>
      </c>
      <c r="E481" s="102" t="s">
        <v>4599</v>
      </c>
      <c r="F481" s="99" t="s">
        <v>545</v>
      </c>
      <c r="N481" s="95"/>
    </row>
    <row r="482" spans="1:14" s="94" customFormat="1" ht="30" customHeight="1" x14ac:dyDescent="0.2">
      <c r="A482" s="114">
        <v>479</v>
      </c>
      <c r="B482" s="325" t="s">
        <v>3765</v>
      </c>
      <c r="C482" s="238">
        <f>'1993 - 2019 m.'!C415</f>
        <v>132871</v>
      </c>
      <c r="D482" s="238">
        <f>'1993 - 2019 m.'!D415</f>
        <v>28806</v>
      </c>
      <c r="E482" s="102">
        <v>43035</v>
      </c>
      <c r="F482" s="99" t="s">
        <v>545</v>
      </c>
      <c r="N482" s="95"/>
    </row>
    <row r="483" spans="1:14" s="94" customFormat="1" ht="30" customHeight="1" x14ac:dyDescent="0.2">
      <c r="A483" s="320">
        <v>480</v>
      </c>
      <c r="B483" s="96" t="s">
        <v>1006</v>
      </c>
      <c r="C483" s="238">
        <f>'1993 - 2019 m.'!C416</f>
        <v>132756.7481464319</v>
      </c>
      <c r="D483" s="238">
        <f>'1993 - 2019 m.'!D416</f>
        <v>36045</v>
      </c>
      <c r="E483" s="106">
        <v>39479</v>
      </c>
      <c r="F483" s="99" t="s">
        <v>550</v>
      </c>
      <c r="N483" s="95"/>
    </row>
    <row r="484" spans="1:14" s="94" customFormat="1" ht="30" customHeight="1" x14ac:dyDescent="0.2">
      <c r="A484" s="114">
        <v>481</v>
      </c>
      <c r="B484" s="96" t="s">
        <v>3588</v>
      </c>
      <c r="C484" s="238">
        <f>'1993 - 2019 m.'!C417</f>
        <v>132534.17000000001</v>
      </c>
      <c r="D484" s="238">
        <f>'1993 - 2019 m.'!D417</f>
        <v>29012</v>
      </c>
      <c r="E484" s="102">
        <v>42552</v>
      </c>
      <c r="F484" s="99" t="s">
        <v>725</v>
      </c>
      <c r="N484" s="95"/>
    </row>
    <row r="485" spans="1:14" s="94" customFormat="1" ht="30" customHeight="1" x14ac:dyDescent="0.2">
      <c r="A485" s="320">
        <v>482</v>
      </c>
      <c r="B485" s="96" t="s">
        <v>4524</v>
      </c>
      <c r="C485" s="238">
        <f>'1993 - 2019 m.'!C418</f>
        <v>132024.30000000002</v>
      </c>
      <c r="D485" s="238">
        <f>'1993 - 2019 m.'!D418</f>
        <v>29586</v>
      </c>
      <c r="E485" s="102" t="s">
        <v>4603</v>
      </c>
      <c r="F485" s="99" t="s">
        <v>725</v>
      </c>
      <c r="N485" s="95"/>
    </row>
    <row r="486" spans="1:14" s="94" customFormat="1" ht="30" customHeight="1" x14ac:dyDescent="0.2">
      <c r="A486" s="114">
        <v>483</v>
      </c>
      <c r="B486" s="96" t="s">
        <v>612</v>
      </c>
      <c r="C486" s="238">
        <f>'1993 - 2019 m.'!C419</f>
        <v>131821.27548656164</v>
      </c>
      <c r="D486" s="238">
        <f>'1993 - 2019 m.'!D419</f>
        <v>36009</v>
      </c>
      <c r="E486" s="106">
        <v>40326</v>
      </c>
      <c r="F486" s="99" t="s">
        <v>2642</v>
      </c>
      <c r="N486" s="95"/>
    </row>
    <row r="487" spans="1:14" s="94" customFormat="1" ht="30" customHeight="1" x14ac:dyDescent="0.2">
      <c r="A487" s="320">
        <v>484</v>
      </c>
      <c r="B487" s="96" t="s">
        <v>2317</v>
      </c>
      <c r="C487" s="238">
        <f>'1993 - 2019 m.'!C420</f>
        <v>131793.90639481001</v>
      </c>
      <c r="D487" s="238">
        <f>'1993 - 2019 m.'!D420</f>
        <v>32993</v>
      </c>
      <c r="E487" s="106">
        <v>40114</v>
      </c>
      <c r="F487" s="99" t="s">
        <v>2934</v>
      </c>
      <c r="N487" s="95"/>
    </row>
    <row r="488" spans="1:14" s="94" customFormat="1" ht="30" customHeight="1" x14ac:dyDescent="0.2">
      <c r="A488" s="114">
        <v>485</v>
      </c>
      <c r="B488" s="96" t="s">
        <v>3020</v>
      </c>
      <c r="C488" s="238">
        <f>'1993 - 2019 m.'!C421</f>
        <v>131780.38693234476</v>
      </c>
      <c r="D488" s="238">
        <f>'1993 - 2019 m.'!D421</f>
        <v>28166</v>
      </c>
      <c r="E488" s="102">
        <v>41901</v>
      </c>
      <c r="F488" s="99" t="s">
        <v>119</v>
      </c>
      <c r="N488" s="95"/>
    </row>
    <row r="489" spans="1:14" s="94" customFormat="1" ht="30" customHeight="1" x14ac:dyDescent="0.2">
      <c r="A489" s="320">
        <v>486</v>
      </c>
      <c r="B489" s="321" t="s">
        <v>4932</v>
      </c>
      <c r="C489" s="238">
        <f>'2020'!C17+'2021'!C171+'2022'!E262</f>
        <v>131779.18</v>
      </c>
      <c r="D489" s="238">
        <f>'2020'!D17+'2021'!D171+'2022'!F262</f>
        <v>22813</v>
      </c>
      <c r="E489" s="233" t="s">
        <v>4693</v>
      </c>
      <c r="F489" s="99" t="s">
        <v>3459</v>
      </c>
      <c r="N489" s="95"/>
    </row>
    <row r="490" spans="1:14" s="94" customFormat="1" ht="30" customHeight="1" x14ac:dyDescent="0.2">
      <c r="A490" s="114">
        <v>487</v>
      </c>
      <c r="B490" s="96" t="s">
        <v>1143</v>
      </c>
      <c r="C490" s="238">
        <f>'1993 - 2019 m.'!C422</f>
        <v>131738.80618628359</v>
      </c>
      <c r="D490" s="238">
        <f>'1993 - 2019 m.'!D422</f>
        <v>29986</v>
      </c>
      <c r="E490" s="322">
        <v>40767</v>
      </c>
      <c r="F490" s="99" t="s">
        <v>2869</v>
      </c>
      <c r="N490" s="95"/>
    </row>
    <row r="491" spans="1:14" s="94" customFormat="1" ht="30" customHeight="1" x14ac:dyDescent="0.2">
      <c r="A491" s="320">
        <v>488</v>
      </c>
      <c r="B491" s="96" t="s">
        <v>420</v>
      </c>
      <c r="C491" s="238">
        <f>'1993 - 2019 m.'!C423</f>
        <v>131675.45180722891</v>
      </c>
      <c r="D491" s="238">
        <f>'1993 - 2019 m.'!D423</f>
        <v>34671</v>
      </c>
      <c r="E491" s="102">
        <v>40844</v>
      </c>
      <c r="F491" s="99" t="s">
        <v>64</v>
      </c>
      <c r="N491" s="95"/>
    </row>
    <row r="492" spans="1:14" s="94" customFormat="1" ht="30" customHeight="1" x14ac:dyDescent="0.2">
      <c r="A492" s="114">
        <v>489</v>
      </c>
      <c r="B492" s="96" t="s">
        <v>4309</v>
      </c>
      <c r="C492" s="238">
        <f>'1993 - 2019 m.'!C426+'2020'!C185</f>
        <v>131605.55000000002</v>
      </c>
      <c r="D492" s="238">
        <f>'1993 - 2019 m.'!D426+'2020'!D185</f>
        <v>20903</v>
      </c>
      <c r="E492" s="102" t="s">
        <v>4552</v>
      </c>
      <c r="F492" s="99" t="s">
        <v>3456</v>
      </c>
      <c r="N492" s="95"/>
    </row>
    <row r="493" spans="1:14" s="94" customFormat="1" ht="30" customHeight="1" x14ac:dyDescent="0.2">
      <c r="A493" s="320">
        <v>490</v>
      </c>
      <c r="B493" s="96" t="s">
        <v>1019</v>
      </c>
      <c r="C493" s="238">
        <f>'1993 - 2019 m.'!C424</f>
        <v>131340.36144578314</v>
      </c>
      <c r="D493" s="238">
        <f>'1993 - 2019 m.'!D424</f>
        <v>36053</v>
      </c>
      <c r="E493" s="106">
        <v>39423</v>
      </c>
      <c r="F493" s="99" t="s">
        <v>1610</v>
      </c>
      <c r="N493" s="95"/>
    </row>
    <row r="494" spans="1:14" s="94" customFormat="1" ht="30" customHeight="1" x14ac:dyDescent="0.2">
      <c r="A494" s="114">
        <v>491</v>
      </c>
      <c r="B494" s="96" t="s">
        <v>871</v>
      </c>
      <c r="C494" s="238">
        <f>'1993 - 2019 m.'!C425</f>
        <v>131108.11515291937</v>
      </c>
      <c r="D494" s="238">
        <f>'1993 - 2019 m.'!D425</f>
        <v>39561</v>
      </c>
      <c r="E494" s="106">
        <v>39682</v>
      </c>
      <c r="F494" s="99" t="s">
        <v>1908</v>
      </c>
      <c r="N494" s="95"/>
    </row>
    <row r="495" spans="1:14" s="94" customFormat="1" ht="30" customHeight="1" x14ac:dyDescent="0.2">
      <c r="A495" s="320">
        <v>492</v>
      </c>
      <c r="B495" s="321" t="s">
        <v>5005</v>
      </c>
      <c r="C495" s="238">
        <f>'2020'!C16</f>
        <v>131018</v>
      </c>
      <c r="D495" s="238">
        <f>'2020'!D16</f>
        <v>21604</v>
      </c>
      <c r="E495" s="99" t="s">
        <v>4735</v>
      </c>
      <c r="F495" s="99" t="s">
        <v>545</v>
      </c>
      <c r="N495" s="95"/>
    </row>
    <row r="496" spans="1:14" s="94" customFormat="1" ht="30" customHeight="1" x14ac:dyDescent="0.2">
      <c r="A496" s="114">
        <v>493</v>
      </c>
      <c r="B496" s="96" t="s">
        <v>1041</v>
      </c>
      <c r="C496" s="238">
        <f>'1993 - 2019 m.'!C427</f>
        <v>130452.48783595923</v>
      </c>
      <c r="D496" s="238">
        <f>'1993 - 2019 m.'!D427</f>
        <v>32895</v>
      </c>
      <c r="E496" s="106">
        <v>39766</v>
      </c>
      <c r="F496" s="99" t="s">
        <v>422</v>
      </c>
      <c r="N496" s="95"/>
    </row>
    <row r="497" spans="1:14" s="94" customFormat="1" ht="30" customHeight="1" x14ac:dyDescent="0.2">
      <c r="A497" s="320">
        <v>494</v>
      </c>
      <c r="B497" s="236" t="s">
        <v>6075</v>
      </c>
      <c r="C497" s="238">
        <f>'2022'!E41</f>
        <v>130112.97</v>
      </c>
      <c r="D497" s="238">
        <f>'2022'!F41</f>
        <v>25110</v>
      </c>
      <c r="E497" s="102">
        <v>44890</v>
      </c>
      <c r="F497" s="99" t="s">
        <v>3709</v>
      </c>
      <c r="N497" s="95"/>
    </row>
    <row r="498" spans="1:14" s="94" customFormat="1" ht="30" customHeight="1" x14ac:dyDescent="0.2">
      <c r="A498" s="114">
        <v>495</v>
      </c>
      <c r="B498" s="96" t="s">
        <v>4005</v>
      </c>
      <c r="C498" s="238">
        <f>'1993 - 2019 m.'!C429+'2020'!C193</f>
        <v>130106.47</v>
      </c>
      <c r="D498" s="238">
        <f>'1993 - 2019 m.'!D429+'2020'!D193</f>
        <v>23677</v>
      </c>
      <c r="E498" s="102">
        <v>43196</v>
      </c>
      <c r="F498" s="99" t="s">
        <v>3718</v>
      </c>
      <c r="N498" s="95"/>
    </row>
    <row r="499" spans="1:14" s="94" customFormat="1" ht="30" customHeight="1" x14ac:dyDescent="0.2">
      <c r="A499" s="320">
        <v>496</v>
      </c>
      <c r="B499" s="96" t="s">
        <v>2980</v>
      </c>
      <c r="C499" s="238">
        <f>'1993 - 2019 m.'!C428</f>
        <v>129328.95041705284</v>
      </c>
      <c r="D499" s="238">
        <f>'1993 - 2019 m.'!D428</f>
        <v>37829</v>
      </c>
      <c r="E499" s="102">
        <v>41145</v>
      </c>
      <c r="F499" s="99" t="s">
        <v>129</v>
      </c>
      <c r="N499" s="95"/>
    </row>
    <row r="500" spans="1:14" s="94" customFormat="1" ht="30" customHeight="1" x14ac:dyDescent="0.2">
      <c r="A500" s="114">
        <v>497</v>
      </c>
      <c r="B500" s="96" t="s">
        <v>1016</v>
      </c>
      <c r="C500" s="238">
        <f>'1993 - 2019 m.'!C430</f>
        <v>129175.53869323448</v>
      </c>
      <c r="D500" s="238">
        <f>'1993 - 2019 m.'!D430</f>
        <v>42649</v>
      </c>
      <c r="E500" s="106">
        <v>39094</v>
      </c>
      <c r="F500" s="99" t="s">
        <v>1610</v>
      </c>
      <c r="N500" s="95"/>
    </row>
    <row r="501" spans="1:14" s="94" customFormat="1" ht="30" customHeight="1" x14ac:dyDescent="0.2">
      <c r="A501" s="320">
        <v>498</v>
      </c>
      <c r="B501" s="96" t="s">
        <v>1957</v>
      </c>
      <c r="C501" s="238">
        <f>'1993 - 2019 m.'!C431</f>
        <v>128991.60101946247</v>
      </c>
      <c r="D501" s="238">
        <f>'1993 - 2019 m.'!D431</f>
        <v>38668</v>
      </c>
      <c r="E501" s="106">
        <v>38996</v>
      </c>
      <c r="F501" s="99" t="s">
        <v>1610</v>
      </c>
      <c r="N501" s="95"/>
    </row>
    <row r="502" spans="1:14" s="94" customFormat="1" ht="30" customHeight="1" x14ac:dyDescent="0.2">
      <c r="A502" s="114">
        <v>499</v>
      </c>
      <c r="B502" s="96" t="s">
        <v>4283</v>
      </c>
      <c r="C502" s="238">
        <f>'1993 - 2019 m.'!C432+'2020'!C249</f>
        <v>128828.55</v>
      </c>
      <c r="D502" s="238">
        <f>'1993 - 2019 m.'!D432+'2020'!D249</f>
        <v>23481</v>
      </c>
      <c r="E502" s="102" t="s">
        <v>4589</v>
      </c>
      <c r="F502" s="99" t="s">
        <v>4590</v>
      </c>
      <c r="N502" s="95"/>
    </row>
    <row r="503" spans="1:14" s="94" customFormat="1" ht="30" customHeight="1" x14ac:dyDescent="0.2">
      <c r="A503" s="320">
        <v>500</v>
      </c>
      <c r="B503" s="96" t="s">
        <v>4538</v>
      </c>
      <c r="C503" s="238">
        <f>'1993 - 2019 m.'!C433</f>
        <v>128541.17</v>
      </c>
      <c r="D503" s="238">
        <f>'1993 - 2019 m.'!D433</f>
        <v>21972</v>
      </c>
      <c r="E503" s="102" t="s">
        <v>4608</v>
      </c>
      <c r="F503" s="99" t="s">
        <v>38</v>
      </c>
      <c r="N503" s="95"/>
    </row>
    <row r="504" spans="1:14" s="94" customFormat="1" ht="30" customHeight="1" x14ac:dyDescent="0.2">
      <c r="A504" s="114">
        <v>501</v>
      </c>
      <c r="B504" s="96" t="s">
        <v>2131</v>
      </c>
      <c r="C504" s="238">
        <f>'1993 - 2019 m.'!C434</f>
        <v>128339.46362372568</v>
      </c>
      <c r="D504" s="238">
        <f>'1993 - 2019 m.'!D434</f>
        <v>36396</v>
      </c>
      <c r="E504" s="106">
        <v>40487</v>
      </c>
      <c r="F504" s="99" t="s">
        <v>1908</v>
      </c>
      <c r="N504" s="95"/>
    </row>
    <row r="505" spans="1:14" s="94" customFormat="1" ht="30" customHeight="1" x14ac:dyDescent="0.2">
      <c r="A505" s="320">
        <v>502</v>
      </c>
      <c r="B505" s="96" t="s">
        <v>3821</v>
      </c>
      <c r="C505" s="238">
        <f>'1993 - 2019 m.'!C435</f>
        <v>128242.09</v>
      </c>
      <c r="D505" s="238">
        <f>'1993 - 2019 m.'!D435</f>
        <v>23357</v>
      </c>
      <c r="E505" s="102">
        <v>42930</v>
      </c>
      <c r="F505" s="99" t="s">
        <v>3365</v>
      </c>
      <c r="N505" s="95"/>
    </row>
    <row r="506" spans="1:14" s="94" customFormat="1" ht="30" customHeight="1" x14ac:dyDescent="0.2">
      <c r="A506" s="114">
        <v>503</v>
      </c>
      <c r="B506" s="96" t="s">
        <v>3686</v>
      </c>
      <c r="C506" s="238">
        <f>'1993 - 2019 m.'!C436</f>
        <v>127636.43999999999</v>
      </c>
      <c r="D506" s="238">
        <f>'1993 - 2019 m.'!D436</f>
        <v>25448</v>
      </c>
      <c r="E506" s="102">
        <v>42377</v>
      </c>
      <c r="F506" s="235" t="s">
        <v>3187</v>
      </c>
      <c r="N506" s="95"/>
    </row>
    <row r="507" spans="1:14" s="94" customFormat="1" ht="30" customHeight="1" x14ac:dyDescent="0.2">
      <c r="A507" s="320">
        <v>504</v>
      </c>
      <c r="B507" s="96" t="s">
        <v>2984</v>
      </c>
      <c r="C507" s="238">
        <f>'1993 - 2019 m.'!C437</f>
        <v>127296.28127896199</v>
      </c>
      <c r="D507" s="238">
        <f>'1993 - 2019 m.'!D437</f>
        <v>32629</v>
      </c>
      <c r="E507" s="102">
        <v>41285</v>
      </c>
      <c r="F507" s="99" t="s">
        <v>99</v>
      </c>
      <c r="N507" s="95"/>
    </row>
    <row r="508" spans="1:14" s="94" customFormat="1" ht="30" customHeight="1" x14ac:dyDescent="0.2">
      <c r="A508" s="114">
        <v>505</v>
      </c>
      <c r="B508" s="96" t="s">
        <v>2218</v>
      </c>
      <c r="C508" s="238">
        <f>'1993 - 2019 m.'!C438</f>
        <v>127247.01691380909</v>
      </c>
      <c r="D508" s="238">
        <f>'1993 - 2019 m.'!D438</f>
        <v>34526</v>
      </c>
      <c r="E508" s="106">
        <v>40403</v>
      </c>
      <c r="F508" s="99" t="s">
        <v>2033</v>
      </c>
      <c r="N508" s="95"/>
    </row>
    <row r="509" spans="1:14" s="94" customFormat="1" ht="30" customHeight="1" x14ac:dyDescent="0.2">
      <c r="A509" s="320">
        <v>506</v>
      </c>
      <c r="B509" s="321" t="s">
        <v>5006</v>
      </c>
      <c r="C509" s="238">
        <f>'2020'!C18</f>
        <v>127106.41</v>
      </c>
      <c r="D509" s="238">
        <f>'2020'!D18</f>
        <v>22144</v>
      </c>
      <c r="E509" s="99" t="s">
        <v>4709</v>
      </c>
      <c r="F509" s="235" t="s">
        <v>3365</v>
      </c>
      <c r="N509" s="95"/>
    </row>
    <row r="510" spans="1:14" s="94" customFormat="1" ht="30" customHeight="1" x14ac:dyDescent="0.2">
      <c r="A510" s="114">
        <v>507</v>
      </c>
      <c r="B510" s="96" t="s">
        <v>2137</v>
      </c>
      <c r="C510" s="238">
        <f>'1993 - 2019 m.'!C439</f>
        <v>126936.97868396663</v>
      </c>
      <c r="D510" s="238">
        <f>'1993 - 2019 m.'!D439</f>
        <v>33282</v>
      </c>
      <c r="E510" s="106" t="s">
        <v>2051</v>
      </c>
      <c r="F510" s="99" t="s">
        <v>2934</v>
      </c>
      <c r="N510" s="95"/>
    </row>
    <row r="511" spans="1:14" s="94" customFormat="1" ht="30" customHeight="1" x14ac:dyDescent="0.2">
      <c r="A511" s="320">
        <v>508</v>
      </c>
      <c r="B511" s="96" t="s">
        <v>2028</v>
      </c>
      <c r="C511" s="238">
        <f>'1993 - 2019 m.'!C440</f>
        <v>126807.74443929565</v>
      </c>
      <c r="D511" s="238">
        <f>'1993 - 2019 m.'!D440</f>
        <v>32643</v>
      </c>
      <c r="E511" s="106">
        <v>40053</v>
      </c>
      <c r="F511" s="99" t="s">
        <v>1853</v>
      </c>
      <c r="N511" s="95"/>
    </row>
    <row r="512" spans="1:14" s="94" customFormat="1" ht="30" customHeight="1" x14ac:dyDescent="0.2">
      <c r="A512" s="114">
        <v>509</v>
      </c>
      <c r="B512" s="96" t="s">
        <v>37</v>
      </c>
      <c r="C512" s="238">
        <f>'1993 - 2019 m.'!C441</f>
        <v>126674.00370713625</v>
      </c>
      <c r="D512" s="238">
        <f>'1993 - 2019 m.'!D441</f>
        <v>28358</v>
      </c>
      <c r="E512" s="102">
        <v>41572</v>
      </c>
      <c r="F512" s="99" t="s">
        <v>38</v>
      </c>
      <c r="N512" s="95"/>
    </row>
    <row r="513" spans="1:14" s="94" customFormat="1" ht="30" customHeight="1" x14ac:dyDescent="0.2">
      <c r="A513" s="320">
        <v>510</v>
      </c>
      <c r="B513" s="96" t="s">
        <v>3518</v>
      </c>
      <c r="C513" s="238">
        <f>'1993 - 2019 m.'!C442</f>
        <v>126659.98</v>
      </c>
      <c r="D513" s="238">
        <f>'1993 - 2019 m.'!D442</f>
        <v>31605</v>
      </c>
      <c r="E513" s="102">
        <v>42678</v>
      </c>
      <c r="F513" s="99" t="s">
        <v>3460</v>
      </c>
      <c r="N513" s="95"/>
    </row>
    <row r="514" spans="1:14" s="94" customFormat="1" ht="30" customHeight="1" x14ac:dyDescent="0.2">
      <c r="A514" s="114">
        <v>511</v>
      </c>
      <c r="B514" s="96" t="s">
        <v>3598</v>
      </c>
      <c r="C514" s="238">
        <f>'1993 - 2019 m.'!C443</f>
        <v>126300.4</v>
      </c>
      <c r="D514" s="238">
        <f>'1993 - 2019 m.'!D443</f>
        <v>26505</v>
      </c>
      <c r="E514" s="322">
        <v>42524</v>
      </c>
      <c r="F514" s="99" t="s">
        <v>3464</v>
      </c>
      <c r="N514" s="95"/>
    </row>
    <row r="515" spans="1:14" s="94" customFormat="1" ht="30" customHeight="1" x14ac:dyDescent="0.2">
      <c r="A515" s="320">
        <v>512</v>
      </c>
      <c r="B515" s="96" t="s">
        <v>1042</v>
      </c>
      <c r="C515" s="238">
        <f>'1993 - 2019 m.'!C444</f>
        <v>126205.68813716405</v>
      </c>
      <c r="D515" s="238">
        <f>'1993 - 2019 m.'!D444</f>
        <v>35304</v>
      </c>
      <c r="E515" s="106">
        <v>39472</v>
      </c>
      <c r="F515" s="99" t="s">
        <v>1908</v>
      </c>
    </row>
    <row r="516" spans="1:14" s="94" customFormat="1" ht="30" customHeight="1" x14ac:dyDescent="0.2">
      <c r="A516" s="114">
        <v>513</v>
      </c>
      <c r="B516" s="96" t="s">
        <v>707</v>
      </c>
      <c r="C516" s="238">
        <f>'1993 - 2019 m.'!C445</f>
        <v>126083.75810936053</v>
      </c>
      <c r="D516" s="238">
        <f>'1993 - 2019 m.'!D445</f>
        <v>34194</v>
      </c>
      <c r="E516" s="106">
        <v>39507</v>
      </c>
      <c r="F516" s="99" t="s">
        <v>1610</v>
      </c>
    </row>
    <row r="517" spans="1:14" s="94" customFormat="1" ht="30" customHeight="1" x14ac:dyDescent="0.2">
      <c r="A517" s="320">
        <v>514</v>
      </c>
      <c r="B517" s="96" t="s">
        <v>3784</v>
      </c>
      <c r="C517" s="238">
        <f>'1993 - 2019 m.'!C446</f>
        <v>125796.12</v>
      </c>
      <c r="D517" s="238">
        <f>'1993 - 2019 m.'!D446</f>
        <v>28159</v>
      </c>
      <c r="E517" s="102">
        <v>43000</v>
      </c>
      <c r="F517" s="99" t="s">
        <v>3464</v>
      </c>
    </row>
    <row r="518" spans="1:14" s="94" customFormat="1" ht="30" customHeight="1" x14ac:dyDescent="0.2">
      <c r="A518" s="114">
        <v>515</v>
      </c>
      <c r="B518" s="96" t="s">
        <v>525</v>
      </c>
      <c r="C518" s="238">
        <f>'1993 - 2019 m.'!C447</f>
        <v>125307.66334569045</v>
      </c>
      <c r="D518" s="238">
        <f>'1993 - 2019 m.'!D447</f>
        <v>36204</v>
      </c>
      <c r="E518" s="106">
        <v>39738</v>
      </c>
      <c r="F518" s="99" t="s">
        <v>1610</v>
      </c>
    </row>
    <row r="519" spans="1:14" s="94" customFormat="1" ht="30" customHeight="1" x14ac:dyDescent="0.2">
      <c r="A519" s="320">
        <v>516</v>
      </c>
      <c r="B519" s="96" t="s">
        <v>3900</v>
      </c>
      <c r="C519" s="238">
        <f>'1993 - 2019 m.'!C448</f>
        <v>125046.98</v>
      </c>
      <c r="D519" s="238">
        <f>'1993 - 2019 m.'!D448</f>
        <v>23771</v>
      </c>
      <c r="E519" s="102">
        <v>42797</v>
      </c>
      <c r="F519" s="99" t="s">
        <v>119</v>
      </c>
    </row>
    <row r="520" spans="1:14" s="94" customFormat="1" ht="30" customHeight="1" x14ac:dyDescent="0.2">
      <c r="A520" s="114">
        <v>517</v>
      </c>
      <c r="B520" s="96" t="s">
        <v>4112</v>
      </c>
      <c r="C520" s="238">
        <f>'1993 - 2019 m.'!C449</f>
        <v>124999.09</v>
      </c>
      <c r="D520" s="238">
        <f>'1993 - 2019 m.'!D449</f>
        <v>20475</v>
      </c>
      <c r="E520" s="102" t="s">
        <v>4111</v>
      </c>
      <c r="F520" s="99" t="s">
        <v>3718</v>
      </c>
      <c r="I520" s="113"/>
      <c r="J520" s="113"/>
    </row>
    <row r="521" spans="1:14" s="94" customFormat="1" ht="30" customHeight="1" x14ac:dyDescent="0.2">
      <c r="A521" s="320">
        <v>518</v>
      </c>
      <c r="B521" s="96" t="s">
        <v>4406</v>
      </c>
      <c r="C521" s="238">
        <f>'1993 - 2019 m.'!C450</f>
        <v>124840.29</v>
      </c>
      <c r="D521" s="238">
        <f>'1993 - 2019 m.'!D450</f>
        <v>29367</v>
      </c>
      <c r="E521" s="102" t="s">
        <v>4585</v>
      </c>
      <c r="F521" s="99" t="s">
        <v>725</v>
      </c>
      <c r="H521" s="115"/>
      <c r="I521" s="117"/>
      <c r="J521" s="117"/>
      <c r="L521" s="113"/>
      <c r="M521" s="115"/>
      <c r="N521" s="113"/>
    </row>
    <row r="522" spans="1:14" s="94" customFormat="1" ht="30" customHeight="1" x14ac:dyDescent="0.2">
      <c r="A522" s="114">
        <v>519</v>
      </c>
      <c r="B522" s="96" t="s">
        <v>40</v>
      </c>
      <c r="C522" s="238">
        <f>'1993 - 2019 m.'!C451</f>
        <v>124815.80166821131</v>
      </c>
      <c r="D522" s="238">
        <f>'1993 - 2019 m.'!D451</f>
        <v>28434</v>
      </c>
      <c r="E522" s="102">
        <v>41607</v>
      </c>
      <c r="F522" s="99" t="s">
        <v>182</v>
      </c>
      <c r="H522" s="115"/>
      <c r="J522" s="117"/>
    </row>
    <row r="523" spans="1:14" s="94" customFormat="1" ht="30" customHeight="1" x14ac:dyDescent="0.2">
      <c r="A523" s="320">
        <v>520</v>
      </c>
      <c r="B523" s="96" t="s">
        <v>3664</v>
      </c>
      <c r="C523" s="238">
        <f>'1993 - 2019 m.'!C452</f>
        <v>124592.1</v>
      </c>
      <c r="D523" s="238">
        <f>'1993 - 2019 m.'!D452</f>
        <v>25031</v>
      </c>
      <c r="E523" s="322">
        <v>42412</v>
      </c>
      <c r="F523" s="99" t="s">
        <v>3464</v>
      </c>
      <c r="K523" s="108"/>
    </row>
    <row r="524" spans="1:14" s="94" customFormat="1" ht="30" customHeight="1" x14ac:dyDescent="0.2">
      <c r="A524" s="114">
        <v>521</v>
      </c>
      <c r="B524" s="96" t="s">
        <v>295</v>
      </c>
      <c r="C524" s="238">
        <f>'1993 - 2019 m.'!C453</f>
        <v>124287.94601482854</v>
      </c>
      <c r="D524" s="238">
        <f>'1993 - 2019 m.'!D453</f>
        <v>36952</v>
      </c>
      <c r="E524" s="106">
        <v>39038</v>
      </c>
      <c r="F524" s="99" t="s">
        <v>2934</v>
      </c>
      <c r="H524" s="115"/>
      <c r="J524" s="117"/>
      <c r="M524" s="108"/>
    </row>
    <row r="525" spans="1:14" s="94" customFormat="1" ht="30" customHeight="1" x14ac:dyDescent="0.2">
      <c r="A525" s="320">
        <v>522</v>
      </c>
      <c r="B525" s="96" t="s">
        <v>1536</v>
      </c>
      <c r="C525" s="238">
        <f>'1993 - 2019 m.'!C454</f>
        <v>124272.47451343837</v>
      </c>
      <c r="D525" s="238">
        <f>'1993 - 2019 m.'!D454</f>
        <v>47112</v>
      </c>
      <c r="E525" s="136">
        <v>36749</v>
      </c>
      <c r="F525" s="99" t="s">
        <v>1433</v>
      </c>
    </row>
    <row r="526" spans="1:14" s="94" customFormat="1" ht="30" customHeight="1" x14ac:dyDescent="0.2">
      <c r="A526" s="114">
        <v>523</v>
      </c>
      <c r="B526" s="96" t="s">
        <v>3206</v>
      </c>
      <c r="C526" s="238">
        <f>'1993 - 2019 m.'!C455</f>
        <v>123783.37000000001</v>
      </c>
      <c r="D526" s="238">
        <f>'1993 - 2019 m.'!D455</f>
        <v>33703</v>
      </c>
      <c r="E526" s="102">
        <v>42139</v>
      </c>
      <c r="F526" s="99" t="s">
        <v>3187</v>
      </c>
    </row>
    <row r="527" spans="1:14" s="94" customFormat="1" ht="30" customHeight="1" x14ac:dyDescent="0.2">
      <c r="A527" s="320">
        <v>524</v>
      </c>
      <c r="B527" s="137" t="s">
        <v>2348</v>
      </c>
      <c r="C527" s="238">
        <f>'1993 - 2019 m.'!C456</f>
        <v>123279.30954587582</v>
      </c>
      <c r="D527" s="238">
        <f>'1993 - 2019 m.'!D456</f>
        <v>37677</v>
      </c>
      <c r="E527" s="106">
        <v>39360</v>
      </c>
      <c r="F527" s="99" t="s">
        <v>2934</v>
      </c>
    </row>
    <row r="528" spans="1:14" s="94" customFormat="1" ht="30" customHeight="1" x14ac:dyDescent="0.2">
      <c r="A528" s="114">
        <v>525</v>
      </c>
      <c r="B528" s="96" t="s">
        <v>3827</v>
      </c>
      <c r="C528" s="238">
        <f>'1993 - 2019 m.'!C457</f>
        <v>123272.95</v>
      </c>
      <c r="D528" s="238">
        <f>'1993 - 2019 m.'!D457</f>
        <v>23597</v>
      </c>
      <c r="E528" s="102">
        <v>42916</v>
      </c>
      <c r="F528" s="99" t="s">
        <v>3365</v>
      </c>
    </row>
    <row r="529" spans="1:14" s="94" customFormat="1" ht="30" customHeight="1" x14ac:dyDescent="0.2">
      <c r="A529" s="320">
        <v>526</v>
      </c>
      <c r="B529" s="96" t="s">
        <v>1653</v>
      </c>
      <c r="C529" s="238">
        <f>'1993 - 2019 m.'!C458</f>
        <v>123135.13670064876</v>
      </c>
      <c r="D529" s="238">
        <f>'1993 - 2019 m.'!D458</f>
        <v>36012</v>
      </c>
      <c r="E529" s="106">
        <v>38023</v>
      </c>
      <c r="F529" s="99" t="s">
        <v>1908</v>
      </c>
    </row>
    <row r="530" spans="1:14" s="94" customFormat="1" ht="30" customHeight="1" x14ac:dyDescent="0.2">
      <c r="A530" s="114">
        <v>527</v>
      </c>
      <c r="B530" s="96" t="s">
        <v>214</v>
      </c>
      <c r="C530" s="238">
        <f>'1993 - 2019 m.'!C459</f>
        <v>123113.27038924932</v>
      </c>
      <c r="D530" s="238">
        <f>'1993 - 2019 m.'!D459</f>
        <v>25714</v>
      </c>
      <c r="E530" s="102">
        <v>41397</v>
      </c>
      <c r="F530" s="99" t="s">
        <v>2642</v>
      </c>
    </row>
    <row r="531" spans="1:14" s="94" customFormat="1" ht="30" customHeight="1" x14ac:dyDescent="0.2">
      <c r="A531" s="320">
        <v>528</v>
      </c>
      <c r="B531" s="96" t="s">
        <v>865</v>
      </c>
      <c r="C531" s="238">
        <f>'1993 - 2019 m.'!C460</f>
        <v>122795.02722428176</v>
      </c>
      <c r="D531" s="238">
        <f>'1993 - 2019 m.'!D460</f>
        <v>33982</v>
      </c>
      <c r="E531" s="102">
        <v>40886</v>
      </c>
      <c r="F531" s="99" t="s">
        <v>2934</v>
      </c>
      <c r="J531" s="108"/>
    </row>
    <row r="532" spans="1:14" s="94" customFormat="1" ht="30" customHeight="1" x14ac:dyDescent="0.2">
      <c r="A532" s="114">
        <v>529</v>
      </c>
      <c r="B532" s="96" t="s">
        <v>1530</v>
      </c>
      <c r="C532" s="238">
        <f>'1993 - 2019 m.'!C461</f>
        <v>122133.34105653383</v>
      </c>
      <c r="D532" s="238">
        <f>'1993 - 2019 m.'!D461</f>
        <v>49153</v>
      </c>
      <c r="E532" s="106">
        <v>36889</v>
      </c>
      <c r="F532" s="99" t="s">
        <v>1306</v>
      </c>
      <c r="K532" s="113"/>
      <c r="L532" s="108"/>
    </row>
    <row r="533" spans="1:14" s="94" customFormat="1" ht="30" customHeight="1" x14ac:dyDescent="0.2">
      <c r="A533" s="320">
        <v>530</v>
      </c>
      <c r="B533" s="96" t="s">
        <v>958</v>
      </c>
      <c r="C533" s="238">
        <f>'1993 - 2019 m.'!C462</f>
        <v>121994.03382761817</v>
      </c>
      <c r="D533" s="238">
        <f>'1993 - 2019 m.'!D462</f>
        <v>31718</v>
      </c>
      <c r="E533" s="106">
        <v>39787</v>
      </c>
      <c r="F533" s="99" t="s">
        <v>551</v>
      </c>
      <c r="K533" s="113"/>
      <c r="L533" s="108"/>
    </row>
    <row r="534" spans="1:14" s="94" customFormat="1" ht="30" customHeight="1" x14ac:dyDescent="0.2">
      <c r="A534" s="114">
        <v>531</v>
      </c>
      <c r="B534" s="96" t="s">
        <v>3665</v>
      </c>
      <c r="C534" s="238">
        <f>'1993 - 2019 m.'!C463</f>
        <v>121935.64</v>
      </c>
      <c r="D534" s="238">
        <f>'1993 - 2019 m.'!D463</f>
        <v>27433</v>
      </c>
      <c r="E534" s="322">
        <v>42412</v>
      </c>
      <c r="F534" s="99" t="s">
        <v>3183</v>
      </c>
      <c r="K534" s="113"/>
      <c r="L534" s="108"/>
    </row>
    <row r="535" spans="1:14" s="94" customFormat="1" ht="30" customHeight="1" x14ac:dyDescent="0.2">
      <c r="A535" s="320">
        <v>532</v>
      </c>
      <c r="B535" s="96" t="s">
        <v>1197</v>
      </c>
      <c r="C535" s="238">
        <f>'1993 - 2019 m.'!C464</f>
        <v>121543.09545875811</v>
      </c>
      <c r="D535" s="238">
        <f>'1993 - 2019 m.'!D464</f>
        <v>57285</v>
      </c>
      <c r="E535" s="106">
        <v>36966</v>
      </c>
      <c r="F535" s="99" t="s">
        <v>1433</v>
      </c>
      <c r="N535" s="95"/>
    </row>
    <row r="536" spans="1:14" s="94" customFormat="1" ht="30" customHeight="1" x14ac:dyDescent="0.2">
      <c r="A536" s="114">
        <v>533</v>
      </c>
      <c r="B536" s="96" t="s">
        <v>484</v>
      </c>
      <c r="C536" s="238">
        <f>'1993 - 2019 m.'!C465</f>
        <v>121421.74467099167</v>
      </c>
      <c r="D536" s="238">
        <f>'1993 - 2019 m.'!D465</f>
        <v>32554</v>
      </c>
      <c r="E536" s="102">
        <v>41026</v>
      </c>
      <c r="F536" s="99" t="s">
        <v>488</v>
      </c>
      <c r="N536" s="95"/>
    </row>
    <row r="537" spans="1:14" s="94" customFormat="1" ht="30" customHeight="1" x14ac:dyDescent="0.2">
      <c r="A537" s="320">
        <v>534</v>
      </c>
      <c r="B537" s="96" t="s">
        <v>3612</v>
      </c>
      <c r="C537" s="238">
        <f>'1993 - 2019 m.'!C466</f>
        <v>121392.92</v>
      </c>
      <c r="D537" s="238">
        <f>'1993 - 2019 m.'!D466</f>
        <v>22356</v>
      </c>
      <c r="E537" s="102">
        <v>42496</v>
      </c>
      <c r="F537" s="99" t="s">
        <v>3181</v>
      </c>
      <c r="N537" s="95"/>
    </row>
    <row r="538" spans="1:14" s="94" customFormat="1" ht="30" customHeight="1" x14ac:dyDescent="0.2">
      <c r="A538" s="114">
        <v>535</v>
      </c>
      <c r="B538" s="128" t="s">
        <v>800</v>
      </c>
      <c r="C538" s="238">
        <f>'1993 - 2019 m.'!C467</f>
        <v>121271.43188137164</v>
      </c>
      <c r="D538" s="238">
        <f>'1993 - 2019 m.'!D467</f>
        <v>52048</v>
      </c>
      <c r="E538" s="322">
        <v>36105</v>
      </c>
      <c r="F538" s="99" t="s">
        <v>1818</v>
      </c>
      <c r="N538" s="95"/>
    </row>
    <row r="539" spans="1:14" s="94" customFormat="1" ht="30" customHeight="1" x14ac:dyDescent="0.2">
      <c r="A539" s="320">
        <v>536</v>
      </c>
      <c r="B539" s="128" t="s">
        <v>1533</v>
      </c>
      <c r="C539" s="238">
        <f>'1993 - 2019 m.'!C469</f>
        <v>121037.70852641335</v>
      </c>
      <c r="D539" s="238">
        <f>'1993 - 2019 m.'!D469</f>
        <v>40657</v>
      </c>
      <c r="E539" s="106">
        <v>38093</v>
      </c>
      <c r="F539" s="99" t="s">
        <v>552</v>
      </c>
      <c r="N539" s="95"/>
    </row>
    <row r="540" spans="1:14" s="94" customFormat="1" ht="30" customHeight="1" x14ac:dyDescent="0.2">
      <c r="A540" s="114">
        <v>537</v>
      </c>
      <c r="B540" s="96" t="s">
        <v>3021</v>
      </c>
      <c r="C540" s="238">
        <f>'1993 - 2019 m.'!C470</f>
        <v>120981.81475903615</v>
      </c>
      <c r="D540" s="238">
        <f>'1993 - 2019 m.'!D470</f>
        <v>25408</v>
      </c>
      <c r="E540" s="102">
        <v>41915</v>
      </c>
      <c r="F540" s="99" t="s">
        <v>3178</v>
      </c>
      <c r="N540" s="95"/>
    </row>
    <row r="541" spans="1:14" s="94" customFormat="1" ht="30" customHeight="1" x14ac:dyDescent="0.2">
      <c r="A541" s="320">
        <v>538</v>
      </c>
      <c r="B541" s="96" t="s">
        <v>1156</v>
      </c>
      <c r="C541" s="238">
        <f>'1993 - 2019 m.'!C471</f>
        <v>120849.16589434662</v>
      </c>
      <c r="D541" s="238">
        <f>'1993 - 2019 m.'!D471</f>
        <v>36307</v>
      </c>
      <c r="E541" s="106">
        <v>37351</v>
      </c>
      <c r="F541" s="99" t="s">
        <v>1818</v>
      </c>
      <c r="N541" s="95"/>
    </row>
    <row r="542" spans="1:14" s="94" customFormat="1" ht="30" customHeight="1" x14ac:dyDescent="0.2">
      <c r="A542" s="114">
        <v>539</v>
      </c>
      <c r="B542" s="236" t="s">
        <v>6076</v>
      </c>
      <c r="C542" s="238">
        <f>'2022'!E42</f>
        <v>120691.34</v>
      </c>
      <c r="D542" s="238">
        <f>'2022'!F42</f>
        <v>17698</v>
      </c>
      <c r="E542" s="102" t="s">
        <v>5287</v>
      </c>
      <c r="F542" s="99" t="s">
        <v>4566</v>
      </c>
      <c r="N542" s="95"/>
    </row>
    <row r="543" spans="1:14" s="94" customFormat="1" ht="30" customHeight="1" x14ac:dyDescent="0.2">
      <c r="A543" s="320">
        <v>540</v>
      </c>
      <c r="B543" s="96" t="s">
        <v>4278</v>
      </c>
      <c r="C543" s="238">
        <f>'1993 - 2019 m.'!C472</f>
        <v>120454.36</v>
      </c>
      <c r="D543" s="238">
        <f>'1993 - 2019 m.'!D472</f>
        <v>22413</v>
      </c>
      <c r="E543" s="102" t="s">
        <v>4578</v>
      </c>
      <c r="F543" s="99" t="s">
        <v>4579</v>
      </c>
      <c r="N543" s="95"/>
    </row>
    <row r="544" spans="1:14" s="94" customFormat="1" ht="30" customHeight="1" x14ac:dyDescent="0.2">
      <c r="A544" s="114">
        <v>541</v>
      </c>
      <c r="B544" s="321" t="s">
        <v>5007</v>
      </c>
      <c r="C544" s="238">
        <f>'2020'!C19</f>
        <v>120292.66</v>
      </c>
      <c r="D544" s="238">
        <f>'2020'!D19</f>
        <v>19731</v>
      </c>
      <c r="E544" s="99" t="s">
        <v>4729</v>
      </c>
      <c r="F544" s="235" t="s">
        <v>3365</v>
      </c>
      <c r="N544" s="95"/>
    </row>
    <row r="545" spans="1:14" s="94" customFormat="1" ht="30" customHeight="1" x14ac:dyDescent="0.2">
      <c r="A545" s="320">
        <v>542</v>
      </c>
      <c r="B545" s="96" t="s">
        <v>2286</v>
      </c>
      <c r="C545" s="238">
        <f>'1993 - 2019 m.'!C473</f>
        <v>120101.36700648749</v>
      </c>
      <c r="D545" s="238">
        <f>'1993 - 2019 m.'!D473</f>
        <v>33893</v>
      </c>
      <c r="E545" s="106">
        <v>39430</v>
      </c>
      <c r="F545" s="99" t="s">
        <v>1908</v>
      </c>
      <c r="N545" s="95"/>
    </row>
    <row r="546" spans="1:14" s="94" customFormat="1" ht="30" customHeight="1" x14ac:dyDescent="0.2">
      <c r="A546" s="114">
        <v>543</v>
      </c>
      <c r="B546" s="96" t="s">
        <v>3023</v>
      </c>
      <c r="C546" s="238">
        <f>'1993 - 2019 m.'!C486+'2021'!C168</f>
        <v>120007.11770157554</v>
      </c>
      <c r="D546" s="238">
        <f>'1993 - 2019 m.'!D486+'2021'!D168</f>
        <v>26757</v>
      </c>
      <c r="E546" s="102">
        <v>41712</v>
      </c>
      <c r="F546" s="99" t="s">
        <v>119</v>
      </c>
      <c r="N546" s="95"/>
    </row>
    <row r="547" spans="1:14" s="94" customFormat="1" ht="30" customHeight="1" x14ac:dyDescent="0.2">
      <c r="A547" s="320">
        <v>544</v>
      </c>
      <c r="B547" s="96" t="s">
        <v>3022</v>
      </c>
      <c r="C547" s="238">
        <f>'1993 - 2019 m.'!C474</f>
        <v>119910.01506024097</v>
      </c>
      <c r="D547" s="238">
        <f>'1993 - 2019 m.'!D474</f>
        <v>22802</v>
      </c>
      <c r="E547" s="102">
        <v>41775</v>
      </c>
      <c r="F547" s="99" t="s">
        <v>2869</v>
      </c>
      <c r="N547" s="95"/>
    </row>
    <row r="548" spans="1:14" s="94" customFormat="1" ht="30" customHeight="1" x14ac:dyDescent="0.2">
      <c r="A548" s="114">
        <v>545</v>
      </c>
      <c r="B548" s="96" t="s">
        <v>2883</v>
      </c>
      <c r="C548" s="238">
        <f>'1993 - 2019 m.'!C475</f>
        <v>119909.92817423541</v>
      </c>
      <c r="D548" s="238">
        <f>'1993 - 2019 m.'!D475</f>
        <v>26795</v>
      </c>
      <c r="E548" s="102">
        <v>41579</v>
      </c>
      <c r="F548" s="99" t="s">
        <v>2884</v>
      </c>
      <c r="N548" s="95"/>
    </row>
    <row r="549" spans="1:14" s="94" customFormat="1" ht="30" customHeight="1" x14ac:dyDescent="0.2">
      <c r="A549" s="320">
        <v>546</v>
      </c>
      <c r="B549" s="236" t="s">
        <v>6077</v>
      </c>
      <c r="C549" s="238">
        <f>'2022'!E43</f>
        <v>119805.53</v>
      </c>
      <c r="D549" s="238">
        <f>'2022'!F43</f>
        <v>18919</v>
      </c>
      <c r="E549" s="102">
        <v>44820</v>
      </c>
      <c r="F549" s="99" t="s">
        <v>4640</v>
      </c>
      <c r="N549" s="95"/>
    </row>
    <row r="550" spans="1:14" s="94" customFormat="1" ht="30" customHeight="1" x14ac:dyDescent="0.2">
      <c r="A550" s="114">
        <v>547</v>
      </c>
      <c r="B550" s="128" t="s">
        <v>1578</v>
      </c>
      <c r="C550" s="238">
        <f>'1993 - 2019 m.'!C476</f>
        <v>119804.79610750696</v>
      </c>
      <c r="D550" s="238">
        <f>'1993 - 2019 m.'!D476</f>
        <v>51880</v>
      </c>
      <c r="E550" s="322">
        <v>36042</v>
      </c>
      <c r="F550" s="99" t="s">
        <v>1433</v>
      </c>
      <c r="N550" s="95"/>
    </row>
    <row r="551" spans="1:14" s="94" customFormat="1" ht="30" customHeight="1" x14ac:dyDescent="0.2">
      <c r="A551" s="320">
        <v>548</v>
      </c>
      <c r="B551" s="96" t="s">
        <v>253</v>
      </c>
      <c r="C551" s="238">
        <f>'1993 - 2019 m.'!C477</f>
        <v>119801.26274328082</v>
      </c>
      <c r="D551" s="238">
        <f>'1993 - 2019 m.'!D477</f>
        <v>42486</v>
      </c>
      <c r="E551" s="106">
        <v>36959</v>
      </c>
      <c r="F551" s="99" t="s">
        <v>552</v>
      </c>
      <c r="N551" s="95"/>
    </row>
    <row r="552" spans="1:14" s="94" customFormat="1" ht="30" customHeight="1" x14ac:dyDescent="0.2">
      <c r="A552" s="114">
        <v>549</v>
      </c>
      <c r="B552" s="96" t="s">
        <v>2180</v>
      </c>
      <c r="C552" s="238">
        <f>'1993 - 2019 m.'!C478</f>
        <v>118939.1218721038</v>
      </c>
      <c r="D552" s="238">
        <f>'1993 - 2019 m.'!D478</f>
        <v>37853</v>
      </c>
      <c r="E552" s="106">
        <v>37659</v>
      </c>
      <c r="F552" s="99" t="s">
        <v>1818</v>
      </c>
      <c r="N552" s="95"/>
    </row>
    <row r="553" spans="1:14" s="94" customFormat="1" ht="30" customHeight="1" x14ac:dyDescent="0.2">
      <c r="A553" s="320">
        <v>550</v>
      </c>
      <c r="B553" s="96" t="s">
        <v>687</v>
      </c>
      <c r="C553" s="238">
        <f>'1993 - 2019 m.'!C479</f>
        <v>118928.26112140872</v>
      </c>
      <c r="D553" s="238">
        <f>'1993 - 2019 m.'!D479</f>
        <v>26186</v>
      </c>
      <c r="E553" s="102">
        <v>40858</v>
      </c>
      <c r="F553" s="99" t="s">
        <v>353</v>
      </c>
      <c r="N553" s="95"/>
    </row>
    <row r="554" spans="1:14" s="94" customFormat="1" ht="30" customHeight="1" x14ac:dyDescent="0.2">
      <c r="A554" s="114">
        <v>551</v>
      </c>
      <c r="B554" s="236" t="s">
        <v>6078</v>
      </c>
      <c r="C554" s="238">
        <f>'2022'!E44</f>
        <v>118926</v>
      </c>
      <c r="D554" s="238">
        <f>'2022'!F44</f>
        <v>17638</v>
      </c>
      <c r="E554" s="102" t="s">
        <v>5293</v>
      </c>
      <c r="F554" s="99" t="s">
        <v>545</v>
      </c>
      <c r="N554" s="95"/>
    </row>
    <row r="555" spans="1:14" s="94" customFormat="1" ht="30" customHeight="1" x14ac:dyDescent="0.2">
      <c r="A555" s="320">
        <v>552</v>
      </c>
      <c r="B555" s="96" t="s">
        <v>2657</v>
      </c>
      <c r="C555" s="238">
        <f>'1993 - 2019 m.'!C480</f>
        <v>118712.78382761817</v>
      </c>
      <c r="D555" s="238">
        <f>'1993 - 2019 m.'!D480</f>
        <v>26030</v>
      </c>
      <c r="E555" s="102">
        <v>41166</v>
      </c>
      <c r="F555" s="99" t="s">
        <v>182</v>
      </c>
      <c r="N555" s="95"/>
    </row>
    <row r="556" spans="1:14" s="94" customFormat="1" ht="30" customHeight="1" x14ac:dyDescent="0.2">
      <c r="A556" s="114">
        <v>553</v>
      </c>
      <c r="B556" s="96" t="s">
        <v>2627</v>
      </c>
      <c r="C556" s="238">
        <f>'1993 - 2019 m.'!C481</f>
        <v>118600.12164040779</v>
      </c>
      <c r="D556" s="238">
        <f>'1993 - 2019 m.'!D481</f>
        <v>35695</v>
      </c>
      <c r="E556" s="106">
        <v>39542</v>
      </c>
      <c r="F556" s="99" t="s">
        <v>2642</v>
      </c>
      <c r="N556" s="95"/>
    </row>
    <row r="557" spans="1:14" s="94" customFormat="1" ht="30" customHeight="1" x14ac:dyDescent="0.2">
      <c r="A557" s="320">
        <v>554</v>
      </c>
      <c r="B557" s="96" t="s">
        <v>4329</v>
      </c>
      <c r="C557" s="238">
        <f>'1993 - 2019 m.'!C482</f>
        <v>118498.46</v>
      </c>
      <c r="D557" s="238">
        <f>'1993 - 2019 m.'!D482</f>
        <v>18708</v>
      </c>
      <c r="E557" s="102" t="s">
        <v>4561</v>
      </c>
      <c r="F557" s="99" t="s">
        <v>725</v>
      </c>
      <c r="N557" s="95"/>
    </row>
    <row r="558" spans="1:14" s="94" customFormat="1" ht="30" customHeight="1" x14ac:dyDescent="0.2">
      <c r="A558" s="114">
        <v>555</v>
      </c>
      <c r="B558" s="96" t="s">
        <v>3414</v>
      </c>
      <c r="C558" s="238">
        <f>'1993 - 2019 m.'!C483</f>
        <v>118352.31</v>
      </c>
      <c r="D558" s="238">
        <f>'1993 - 2019 m.'!D483</f>
        <v>21384</v>
      </c>
      <c r="E558" s="102">
        <v>42286</v>
      </c>
      <c r="F558" s="99" t="s">
        <v>2934</v>
      </c>
      <c r="N558" s="95"/>
    </row>
    <row r="559" spans="1:14" s="94" customFormat="1" ht="30" customHeight="1" x14ac:dyDescent="0.2">
      <c r="A559" s="320">
        <v>556</v>
      </c>
      <c r="B559" s="96" t="s">
        <v>2</v>
      </c>
      <c r="C559" s="238">
        <f>'1993 - 2019 m.'!C484</f>
        <v>118262.56950880446</v>
      </c>
      <c r="D559" s="238">
        <f>'1993 - 2019 m.'!D484</f>
        <v>31598</v>
      </c>
      <c r="E559" s="102">
        <v>41621</v>
      </c>
      <c r="F559" s="99" t="s">
        <v>129</v>
      </c>
      <c r="N559" s="95"/>
    </row>
    <row r="560" spans="1:14" s="94" customFormat="1" ht="30" customHeight="1" x14ac:dyDescent="0.2">
      <c r="A560" s="114">
        <v>557</v>
      </c>
      <c r="B560" s="96" t="s">
        <v>777</v>
      </c>
      <c r="C560" s="238">
        <f>'1993 - 2019 m.'!C485</f>
        <v>118098.35495829472</v>
      </c>
      <c r="D560" s="238">
        <f>'1993 - 2019 m.'!D485</f>
        <v>24207</v>
      </c>
      <c r="E560" s="102">
        <v>41033</v>
      </c>
      <c r="F560" s="99" t="s">
        <v>162</v>
      </c>
      <c r="N560" s="95"/>
    </row>
    <row r="561" spans="1:14" s="94" customFormat="1" ht="30" customHeight="1" x14ac:dyDescent="0.2">
      <c r="A561" s="320">
        <v>558</v>
      </c>
      <c r="B561" s="96" t="s">
        <v>3751</v>
      </c>
      <c r="C561" s="238">
        <f>'1993 - 2019 m.'!C487</f>
        <v>117533.04</v>
      </c>
      <c r="D561" s="238">
        <f>'1993 - 2019 m.'!D487</f>
        <v>20633</v>
      </c>
      <c r="E561" s="102">
        <v>43056</v>
      </c>
      <c r="F561" s="99" t="s">
        <v>3464</v>
      </c>
      <c r="N561" s="95"/>
    </row>
    <row r="562" spans="1:14" s="94" customFormat="1" ht="30" customHeight="1" x14ac:dyDescent="0.2">
      <c r="A562" s="114">
        <v>559</v>
      </c>
      <c r="B562" s="96" t="s">
        <v>2354</v>
      </c>
      <c r="C562" s="238">
        <f>'1993 - 2019 m.'!C488</f>
        <v>117431.79448563485</v>
      </c>
      <c r="D562" s="238">
        <f>'1993 - 2019 m.'!D488</f>
        <v>24694</v>
      </c>
      <c r="E562" s="106">
        <v>40480</v>
      </c>
      <c r="F562" s="99" t="s">
        <v>66</v>
      </c>
      <c r="N562" s="95"/>
    </row>
    <row r="563" spans="1:14" s="94" customFormat="1" ht="30" customHeight="1" x14ac:dyDescent="0.2">
      <c r="A563" s="320">
        <v>560</v>
      </c>
      <c r="B563" s="96" t="s">
        <v>4054</v>
      </c>
      <c r="C563" s="238">
        <f>'1993 - 2019 m.'!C489</f>
        <v>117402</v>
      </c>
      <c r="D563" s="238">
        <f>'1993 - 2019 m.'!D489</f>
        <v>25623</v>
      </c>
      <c r="E563" s="102">
        <v>43154</v>
      </c>
      <c r="F563" s="99" t="s">
        <v>545</v>
      </c>
      <c r="N563" s="95"/>
    </row>
    <row r="564" spans="1:14" s="94" customFormat="1" ht="30" customHeight="1" x14ac:dyDescent="0.2">
      <c r="A564" s="114">
        <v>561</v>
      </c>
      <c r="B564" s="96" t="s">
        <v>2862</v>
      </c>
      <c r="C564" s="238">
        <f>'1993 - 2019 m.'!C490</f>
        <v>117348.81835032438</v>
      </c>
      <c r="D564" s="238">
        <f>'1993 - 2019 m.'!D490</f>
        <v>34340</v>
      </c>
      <c r="E564" s="106">
        <v>39199</v>
      </c>
      <c r="F564" s="99" t="s">
        <v>1023</v>
      </c>
      <c r="N564" s="95"/>
    </row>
    <row r="565" spans="1:14" s="94" customFormat="1" ht="30" customHeight="1" x14ac:dyDescent="0.2">
      <c r="A565" s="320">
        <v>562</v>
      </c>
      <c r="B565" s="321" t="s">
        <v>4873</v>
      </c>
      <c r="C565" s="238">
        <f>'2020'!C21+'2021'!C110</f>
        <v>117175.42000000001</v>
      </c>
      <c r="D565" s="238">
        <f>'2020'!D21+'2021'!D110</f>
        <v>24131</v>
      </c>
      <c r="E565" s="328" t="s">
        <v>4683</v>
      </c>
      <c r="F565" s="329" t="s">
        <v>4119</v>
      </c>
      <c r="N565" s="95"/>
    </row>
    <row r="566" spans="1:14" s="94" customFormat="1" ht="30" customHeight="1" x14ac:dyDescent="0.2">
      <c r="A566" s="114">
        <v>563</v>
      </c>
      <c r="B566" s="96" t="s">
        <v>770</v>
      </c>
      <c r="C566" s="238">
        <f>'1993 - 2019 m.'!C491</f>
        <v>116908.66832715478</v>
      </c>
      <c r="D566" s="238">
        <f>'1993 - 2019 m.'!D491</f>
        <v>30284</v>
      </c>
      <c r="E566" s="106">
        <v>40893</v>
      </c>
      <c r="F566" s="99" t="s">
        <v>1871</v>
      </c>
      <c r="N566" s="95"/>
    </row>
    <row r="567" spans="1:14" s="94" customFormat="1" ht="30" customHeight="1" x14ac:dyDescent="0.2">
      <c r="A567" s="320">
        <v>564</v>
      </c>
      <c r="B567" s="96" t="s">
        <v>3336</v>
      </c>
      <c r="C567" s="238">
        <f>'1993 - 2019 m.'!C492</f>
        <v>116357.61</v>
      </c>
      <c r="D567" s="238">
        <f>'1993 - 2019 m.'!D492</f>
        <v>24436</v>
      </c>
      <c r="E567" s="106">
        <v>42216</v>
      </c>
      <c r="F567" s="99" t="s">
        <v>3179</v>
      </c>
      <c r="N567" s="95"/>
    </row>
    <row r="568" spans="1:14" s="94" customFormat="1" ht="30" customHeight="1" x14ac:dyDescent="0.2">
      <c r="A568" s="114">
        <v>565</v>
      </c>
      <c r="B568" s="236" t="s">
        <v>6079</v>
      </c>
      <c r="C568" s="238">
        <f>'2022'!E45</f>
        <v>116315</v>
      </c>
      <c r="D568" s="238">
        <f>'2022'!F45</f>
        <v>23788</v>
      </c>
      <c r="E568" s="102" t="s">
        <v>5192</v>
      </c>
      <c r="F568" s="99" t="s">
        <v>545</v>
      </c>
      <c r="N568" s="95"/>
    </row>
    <row r="569" spans="1:14" s="94" customFormat="1" ht="30" customHeight="1" x14ac:dyDescent="0.2">
      <c r="A569" s="320">
        <v>566</v>
      </c>
      <c r="B569" s="96" t="s">
        <v>4473</v>
      </c>
      <c r="C569" s="238">
        <f>'1993 - 2019 m.'!C493</f>
        <v>116290.15</v>
      </c>
      <c r="D569" s="238">
        <f>'1993 - 2019 m.'!D493</f>
        <v>20542</v>
      </c>
      <c r="E569" s="102" t="s">
        <v>4615</v>
      </c>
      <c r="F569" s="99" t="s">
        <v>3709</v>
      </c>
      <c r="N569" s="95"/>
    </row>
    <row r="570" spans="1:14" s="94" customFormat="1" ht="30" customHeight="1" x14ac:dyDescent="0.2">
      <c r="A570" s="114">
        <v>567</v>
      </c>
      <c r="B570" s="96" t="s">
        <v>3024</v>
      </c>
      <c r="C570" s="238">
        <f>'1993 - 2019 m.'!C494</f>
        <v>116145.44717330862</v>
      </c>
      <c r="D570" s="238">
        <f>'1993 - 2019 m.'!D494</f>
        <v>26178</v>
      </c>
      <c r="E570" s="102">
        <v>41691</v>
      </c>
      <c r="F570" s="99" t="s">
        <v>545</v>
      </c>
      <c r="N570" s="95"/>
    </row>
    <row r="571" spans="1:14" s="94" customFormat="1" ht="30" customHeight="1" x14ac:dyDescent="0.2">
      <c r="A571" s="320">
        <v>568</v>
      </c>
      <c r="B571" s="96" t="s">
        <v>918</v>
      </c>
      <c r="C571" s="238">
        <f>'1993 - 2019 m.'!C495</f>
        <v>116079.99304911956</v>
      </c>
      <c r="D571" s="238">
        <f>'1993 - 2019 m.'!D495</f>
        <v>33889</v>
      </c>
      <c r="E571" s="106">
        <v>38786</v>
      </c>
      <c r="F571" s="99" t="s">
        <v>639</v>
      </c>
      <c r="N571" s="95"/>
    </row>
    <row r="572" spans="1:14" s="94" customFormat="1" ht="30" customHeight="1" x14ac:dyDescent="0.2">
      <c r="A572" s="114">
        <v>569</v>
      </c>
      <c r="B572" s="96" t="s">
        <v>897</v>
      </c>
      <c r="C572" s="238">
        <f>'1993 - 2019 m.'!C496</f>
        <v>115864.51575532902</v>
      </c>
      <c r="D572" s="238">
        <f>'1993 - 2019 m.'!D496</f>
        <v>43101</v>
      </c>
      <c r="E572" s="106">
        <v>37127</v>
      </c>
      <c r="F572" s="99" t="s">
        <v>1818</v>
      </c>
      <c r="N572" s="95"/>
    </row>
    <row r="573" spans="1:14" s="94" customFormat="1" ht="30" customHeight="1" x14ac:dyDescent="0.2">
      <c r="A573" s="320">
        <v>570</v>
      </c>
      <c r="B573" s="96" t="s">
        <v>517</v>
      </c>
      <c r="C573" s="238">
        <f>'1993 - 2019 m.'!C497</f>
        <v>115812.96339202966</v>
      </c>
      <c r="D573" s="238">
        <f>'1993 - 2019 m.'!D497</f>
        <v>40696</v>
      </c>
      <c r="E573" s="106">
        <v>37197</v>
      </c>
      <c r="F573" s="99" t="s">
        <v>1818</v>
      </c>
      <c r="N573" s="95"/>
    </row>
    <row r="574" spans="1:14" s="94" customFormat="1" ht="30" customHeight="1" x14ac:dyDescent="0.2">
      <c r="A574" s="114">
        <v>571</v>
      </c>
      <c r="B574" s="96" t="s">
        <v>3482</v>
      </c>
      <c r="C574" s="238">
        <f>'1993 - 2019 m.'!C498</f>
        <v>115513.88999999998</v>
      </c>
      <c r="D574" s="238">
        <f>'1993 - 2019 m.'!D498</f>
        <v>27511</v>
      </c>
      <c r="E574" s="102">
        <v>42734</v>
      </c>
      <c r="F574" s="235" t="s">
        <v>725</v>
      </c>
      <c r="N574" s="95"/>
    </row>
    <row r="575" spans="1:14" s="94" customFormat="1" ht="30" customHeight="1" x14ac:dyDescent="0.2">
      <c r="A575" s="320">
        <v>572</v>
      </c>
      <c r="B575" s="96" t="s">
        <v>947</v>
      </c>
      <c r="C575" s="238">
        <f>'1993 - 2019 m.'!C499</f>
        <v>115249.76830398518</v>
      </c>
      <c r="D575" s="238">
        <f>'1993 - 2019 m.'!D499</f>
        <v>41615</v>
      </c>
      <c r="E575" s="106">
        <v>38436</v>
      </c>
      <c r="F575" s="99" t="s">
        <v>696</v>
      </c>
      <c r="N575" s="95"/>
    </row>
    <row r="576" spans="1:14" s="94" customFormat="1" ht="30" customHeight="1" x14ac:dyDescent="0.2">
      <c r="A576" s="114">
        <v>573</v>
      </c>
      <c r="B576" s="96" t="s">
        <v>1564</v>
      </c>
      <c r="C576" s="238">
        <f>'1993 - 2019 m.'!C500</f>
        <v>114897.47451343837</v>
      </c>
      <c r="D576" s="238">
        <f>'1993 - 2019 m.'!D500</f>
        <v>39545</v>
      </c>
      <c r="E576" s="106">
        <v>37246</v>
      </c>
      <c r="F576" s="99" t="s">
        <v>1818</v>
      </c>
      <c r="N576" s="95"/>
    </row>
    <row r="577" spans="1:14" s="94" customFormat="1" ht="30" customHeight="1" x14ac:dyDescent="0.2">
      <c r="A577" s="320">
        <v>574</v>
      </c>
      <c r="B577" s="96" t="s">
        <v>3640</v>
      </c>
      <c r="C577" s="238">
        <f>'1993 - 2019 m.'!C501</f>
        <v>114565.83</v>
      </c>
      <c r="D577" s="238">
        <f>'1993 - 2019 m.'!D501</f>
        <v>22944</v>
      </c>
      <c r="E577" s="322">
        <v>42447</v>
      </c>
      <c r="F577" s="99" t="s">
        <v>3183</v>
      </c>
      <c r="N577" s="95"/>
    </row>
    <row r="578" spans="1:14" s="94" customFormat="1" ht="30" customHeight="1" x14ac:dyDescent="0.2">
      <c r="A578" s="114">
        <v>575</v>
      </c>
      <c r="B578" s="96" t="s">
        <v>3726</v>
      </c>
      <c r="C578" s="238">
        <f>'1993 - 2019 m.'!C502</f>
        <v>114477</v>
      </c>
      <c r="D578" s="238">
        <f>'1993 - 2019 m.'!D502</f>
        <v>19908</v>
      </c>
      <c r="E578" s="102">
        <v>43091</v>
      </c>
      <c r="F578" s="99" t="s">
        <v>545</v>
      </c>
      <c r="N578" s="95"/>
    </row>
    <row r="579" spans="1:14" s="94" customFormat="1" ht="30" customHeight="1" x14ac:dyDescent="0.2">
      <c r="A579" s="320">
        <v>576</v>
      </c>
      <c r="B579" s="96" t="s">
        <v>2953</v>
      </c>
      <c r="C579" s="238">
        <f>'1993 - 2019 m.'!C503</f>
        <v>114394.40454124189</v>
      </c>
      <c r="D579" s="238">
        <f>'1993 - 2019 m.'!D503</f>
        <v>27014</v>
      </c>
      <c r="E579" s="106">
        <v>40410</v>
      </c>
      <c r="F579" s="99" t="s">
        <v>1871</v>
      </c>
      <c r="N579" s="95"/>
    </row>
    <row r="580" spans="1:14" s="94" customFormat="1" ht="30" customHeight="1" x14ac:dyDescent="0.2">
      <c r="A580" s="114">
        <v>577</v>
      </c>
      <c r="B580" s="96" t="s">
        <v>310</v>
      </c>
      <c r="C580" s="238">
        <f>'1993 - 2019 m.'!C504</f>
        <v>114313.2530120482</v>
      </c>
      <c r="D580" s="238">
        <f>'1993 - 2019 m.'!D504</f>
        <v>28880</v>
      </c>
      <c r="E580" s="102">
        <v>41376</v>
      </c>
      <c r="F580" s="99" t="s">
        <v>141</v>
      </c>
      <c r="N580" s="95"/>
    </row>
    <row r="581" spans="1:14" s="94" customFormat="1" ht="30" customHeight="1" x14ac:dyDescent="0.2">
      <c r="A581" s="320">
        <v>578</v>
      </c>
      <c r="B581" s="96" t="s">
        <v>441</v>
      </c>
      <c r="C581" s="238">
        <f>'1993 - 2019 m.'!C505</f>
        <v>114257.12465245598</v>
      </c>
      <c r="D581" s="238">
        <f>'1993 - 2019 m.'!D505</f>
        <v>24311</v>
      </c>
      <c r="E581" s="102">
        <v>40977</v>
      </c>
      <c r="F581" s="99" t="s">
        <v>162</v>
      </c>
      <c r="N581" s="95"/>
    </row>
    <row r="582" spans="1:14" s="94" customFormat="1" ht="30" customHeight="1" x14ac:dyDescent="0.2">
      <c r="A582" s="114">
        <v>579</v>
      </c>
      <c r="B582" s="96" t="s">
        <v>4107</v>
      </c>
      <c r="C582" s="238">
        <f>'1993 - 2019 m.'!C506</f>
        <v>114135</v>
      </c>
      <c r="D582" s="238">
        <f>'1993 - 2019 m.'!D506</f>
        <v>19736</v>
      </c>
      <c r="E582" s="102" t="s">
        <v>4106</v>
      </c>
      <c r="F582" s="99" t="s">
        <v>545</v>
      </c>
      <c r="N582" s="95"/>
    </row>
    <row r="583" spans="1:14" s="94" customFormat="1" ht="30" customHeight="1" x14ac:dyDescent="0.2">
      <c r="A583" s="320">
        <v>580</v>
      </c>
      <c r="B583" s="96" t="s">
        <v>3904</v>
      </c>
      <c r="C583" s="238">
        <f>'1993 - 2019 m.'!C507</f>
        <v>113903.12</v>
      </c>
      <c r="D583" s="238">
        <f>'1993 - 2019 m.'!D507</f>
        <v>23039</v>
      </c>
      <c r="E583" s="102">
        <v>42790</v>
      </c>
      <c r="F583" s="99" t="s">
        <v>3462</v>
      </c>
      <c r="N583" s="95"/>
    </row>
    <row r="584" spans="1:14" s="94" customFormat="1" ht="30" customHeight="1" x14ac:dyDescent="0.2">
      <c r="A584" s="114">
        <v>581</v>
      </c>
      <c r="B584" s="128" t="s">
        <v>1691</v>
      </c>
      <c r="C584" s="238">
        <f>'1993 - 2019 m.'!C508</f>
        <v>113723.35495829472</v>
      </c>
      <c r="D584" s="238">
        <f>'1993 - 2019 m.'!D508</f>
        <v>43674</v>
      </c>
      <c r="E584" s="322">
        <v>36518</v>
      </c>
      <c r="F584" s="99" t="s">
        <v>1818</v>
      </c>
      <c r="N584" s="95"/>
    </row>
    <row r="585" spans="1:14" s="94" customFormat="1" ht="30" customHeight="1" x14ac:dyDescent="0.2">
      <c r="A585" s="320">
        <v>582</v>
      </c>
      <c r="B585" s="96" t="s">
        <v>1499</v>
      </c>
      <c r="C585" s="238">
        <f>'1993 - 2019 m.'!C509</f>
        <v>112990.61631139946</v>
      </c>
      <c r="D585" s="238">
        <f>'1993 - 2019 m.'!D509</f>
        <v>42451</v>
      </c>
      <c r="E585" s="106">
        <v>36819</v>
      </c>
      <c r="F585" s="99" t="s">
        <v>640</v>
      </c>
      <c r="N585" s="95"/>
    </row>
    <row r="586" spans="1:14" s="94" customFormat="1" ht="30" customHeight="1" x14ac:dyDescent="0.2">
      <c r="A586" s="114">
        <v>583</v>
      </c>
      <c r="B586" s="96" t="s">
        <v>4332</v>
      </c>
      <c r="C586" s="238">
        <f>'1993 - 2019 m.'!C510</f>
        <v>112842.56</v>
      </c>
      <c r="D586" s="238">
        <f>'1993 - 2019 m.'!D510</f>
        <v>17534</v>
      </c>
      <c r="E586" s="102" t="s">
        <v>4562</v>
      </c>
      <c r="F586" s="99" t="s">
        <v>4555</v>
      </c>
      <c r="N586" s="95"/>
    </row>
    <row r="587" spans="1:14" s="94" customFormat="1" ht="30" customHeight="1" x14ac:dyDescent="0.2">
      <c r="A587" s="320">
        <v>584</v>
      </c>
      <c r="B587" s="96" t="s">
        <v>3816</v>
      </c>
      <c r="C587" s="238">
        <f>'1993 - 2019 m.'!C511</f>
        <v>112752</v>
      </c>
      <c r="D587" s="238">
        <f>'1993 - 2019 m.'!D511</f>
        <v>19485</v>
      </c>
      <c r="E587" s="102">
        <v>42944</v>
      </c>
      <c r="F587" s="99" t="s">
        <v>725</v>
      </c>
      <c r="N587" s="95"/>
    </row>
    <row r="588" spans="1:14" s="94" customFormat="1" ht="30" customHeight="1" x14ac:dyDescent="0.2">
      <c r="A588" s="114">
        <v>585</v>
      </c>
      <c r="B588" s="96" t="s">
        <v>2059</v>
      </c>
      <c r="C588" s="238">
        <f>'1993 - 2019 m.'!C512</f>
        <v>112365.06603336423</v>
      </c>
      <c r="D588" s="238">
        <f>'1993 - 2019 m.'!D512</f>
        <v>29031</v>
      </c>
      <c r="E588" s="106">
        <v>39745</v>
      </c>
      <c r="F588" s="99" t="s">
        <v>515</v>
      </c>
      <c r="N588" s="95"/>
    </row>
    <row r="589" spans="1:14" s="94" customFormat="1" ht="30" customHeight="1" x14ac:dyDescent="0.2">
      <c r="A589" s="320">
        <v>586</v>
      </c>
      <c r="B589" s="96" t="s">
        <v>2860</v>
      </c>
      <c r="C589" s="238">
        <f>'1993 - 2019 m.'!C513</f>
        <v>112360.25834105654</v>
      </c>
      <c r="D589" s="238">
        <f>'1993 - 2019 m.'!D513</f>
        <v>30584</v>
      </c>
      <c r="E589" s="106">
        <v>39388</v>
      </c>
      <c r="F589" s="99" t="s">
        <v>1853</v>
      </c>
      <c r="N589" s="95"/>
    </row>
    <row r="590" spans="1:14" s="94" customFormat="1" ht="30" customHeight="1" x14ac:dyDescent="0.2">
      <c r="A590" s="114">
        <v>587</v>
      </c>
      <c r="B590" s="236" t="s">
        <v>6080</v>
      </c>
      <c r="C590" s="238">
        <f>'2022'!E47</f>
        <v>112034</v>
      </c>
      <c r="D590" s="238">
        <f>'2022'!F47</f>
        <v>15745</v>
      </c>
      <c r="E590" s="102" t="s">
        <v>5301</v>
      </c>
      <c r="F590" s="99" t="s">
        <v>4640</v>
      </c>
      <c r="N590" s="95"/>
    </row>
    <row r="591" spans="1:14" s="94" customFormat="1" ht="30" customHeight="1" x14ac:dyDescent="0.2">
      <c r="A591" s="320">
        <v>588</v>
      </c>
      <c r="B591" s="96" t="s">
        <v>1941</v>
      </c>
      <c r="C591" s="238">
        <f>'1993 - 2019 m.'!C514</f>
        <v>111994.94613067656</v>
      </c>
      <c r="D591" s="238">
        <f>'1993 - 2019 m.'!D514</f>
        <v>29566</v>
      </c>
      <c r="E591" s="106" t="s">
        <v>2172</v>
      </c>
      <c r="F591" s="99" t="s">
        <v>1908</v>
      </c>
      <c r="N591" s="95"/>
    </row>
    <row r="592" spans="1:14" s="94" customFormat="1" ht="30" customHeight="1" x14ac:dyDescent="0.2">
      <c r="A592" s="114">
        <v>589</v>
      </c>
      <c r="B592" s="96" t="s">
        <v>350</v>
      </c>
      <c r="C592" s="238">
        <f>'1993 - 2019 m.'!C515</f>
        <v>111953.05259499537</v>
      </c>
      <c r="D592" s="238">
        <f>'1993 - 2019 m.'!D515</f>
        <v>28750</v>
      </c>
      <c r="E592" s="102">
        <v>40977</v>
      </c>
      <c r="F592" s="99" t="s">
        <v>57</v>
      </c>
      <c r="N592" s="95"/>
    </row>
    <row r="593" spans="1:14" s="94" customFormat="1" ht="30" customHeight="1" x14ac:dyDescent="0.2">
      <c r="A593" s="320">
        <v>590</v>
      </c>
      <c r="B593" s="96" t="s">
        <v>407</v>
      </c>
      <c r="C593" s="238">
        <f>'1993 - 2019 m.'!C516</f>
        <v>111721.9358202039</v>
      </c>
      <c r="D593" s="238">
        <f>'1993 - 2019 m.'!D516</f>
        <v>27694</v>
      </c>
      <c r="E593" s="102">
        <v>41509</v>
      </c>
      <c r="F593" s="99" t="s">
        <v>408</v>
      </c>
      <c r="N593" s="95"/>
    </row>
    <row r="594" spans="1:14" s="94" customFormat="1" ht="30" customHeight="1" x14ac:dyDescent="0.2">
      <c r="A594" s="114">
        <v>591</v>
      </c>
      <c r="B594" s="96" t="s">
        <v>2247</v>
      </c>
      <c r="C594" s="238">
        <f>'1993 - 2019 m.'!C517</f>
        <v>111585.81441149213</v>
      </c>
      <c r="D594" s="238">
        <f>'1993 - 2019 m.'!D517</f>
        <v>29664</v>
      </c>
      <c r="E594" s="106">
        <v>39724</v>
      </c>
      <c r="F594" s="99" t="s">
        <v>422</v>
      </c>
      <c r="N594" s="95"/>
    </row>
    <row r="595" spans="1:14" s="94" customFormat="1" ht="30" customHeight="1" x14ac:dyDescent="0.2">
      <c r="A595" s="320">
        <v>592</v>
      </c>
      <c r="B595" s="96" t="s">
        <v>3605</v>
      </c>
      <c r="C595" s="238">
        <f>'1993 - 2019 m.'!C518</f>
        <v>111477.13</v>
      </c>
      <c r="D595" s="238">
        <f>'1993 - 2019 m.'!D518</f>
        <v>20821</v>
      </c>
      <c r="E595" s="102">
        <v>42510</v>
      </c>
      <c r="F595" s="99" t="s">
        <v>119</v>
      </c>
      <c r="N595" s="95"/>
    </row>
    <row r="596" spans="1:14" s="94" customFormat="1" ht="30" customHeight="1" x14ac:dyDescent="0.2">
      <c r="A596" s="114">
        <v>593</v>
      </c>
      <c r="B596" s="321" t="s">
        <v>5008</v>
      </c>
      <c r="C596" s="238">
        <f>'2020'!C20</f>
        <v>111208</v>
      </c>
      <c r="D596" s="238">
        <f>'2020'!D20</f>
        <v>18068</v>
      </c>
      <c r="E596" s="99" t="s">
        <v>4736</v>
      </c>
      <c r="F596" s="99" t="s">
        <v>3715</v>
      </c>
      <c r="N596" s="95"/>
    </row>
    <row r="597" spans="1:14" s="94" customFormat="1" ht="30" customHeight="1" x14ac:dyDescent="0.2">
      <c r="A597" s="320">
        <v>594</v>
      </c>
      <c r="B597" s="96" t="s">
        <v>276</v>
      </c>
      <c r="C597" s="238">
        <f>'1993 - 2019 m.'!C519</f>
        <v>111192.22080630214</v>
      </c>
      <c r="D597" s="238">
        <f>'1993 - 2019 m.'!D519</f>
        <v>29563</v>
      </c>
      <c r="E597" s="102">
        <v>41509</v>
      </c>
      <c r="F597" s="99" t="s">
        <v>419</v>
      </c>
      <c r="N597" s="95"/>
    </row>
    <row r="598" spans="1:14" s="94" customFormat="1" ht="30" customHeight="1" x14ac:dyDescent="0.2">
      <c r="A598" s="114">
        <v>595</v>
      </c>
      <c r="B598" s="96" t="s">
        <v>1847</v>
      </c>
      <c r="C598" s="238">
        <f>'1993 - 2019 m.'!C520</f>
        <v>110895.46165430955</v>
      </c>
      <c r="D598" s="238">
        <f>'1993 - 2019 m.'!D520</f>
        <v>27711</v>
      </c>
      <c r="E598" s="106">
        <v>39983</v>
      </c>
      <c r="F598" s="99" t="s">
        <v>2642</v>
      </c>
      <c r="N598" s="95"/>
    </row>
    <row r="599" spans="1:14" s="94" customFormat="1" ht="30" customHeight="1" x14ac:dyDescent="0.2">
      <c r="A599" s="320">
        <v>596</v>
      </c>
      <c r="B599" s="96" t="s">
        <v>3677</v>
      </c>
      <c r="C599" s="238">
        <f>'1993 - 2019 m.'!C521</f>
        <v>110861.91</v>
      </c>
      <c r="D599" s="238">
        <f>'1993 - 2019 m.'!D521</f>
        <v>22975</v>
      </c>
      <c r="E599" s="322">
        <v>42391</v>
      </c>
      <c r="F599" s="99" t="s">
        <v>725</v>
      </c>
      <c r="N599" s="95"/>
    </row>
    <row r="600" spans="1:14" s="94" customFormat="1" ht="30" customHeight="1" x14ac:dyDescent="0.2">
      <c r="A600" s="114">
        <v>597</v>
      </c>
      <c r="B600" s="96" t="s">
        <v>2334</v>
      </c>
      <c r="C600" s="238">
        <f>'1993 - 2019 m.'!C522</f>
        <v>110678.00046339203</v>
      </c>
      <c r="D600" s="238">
        <f>'1993 - 2019 m.'!D522</f>
        <v>27871</v>
      </c>
      <c r="E600" s="106">
        <v>39829</v>
      </c>
      <c r="F600" s="99" t="s">
        <v>1610</v>
      </c>
      <c r="N600" s="95"/>
    </row>
    <row r="601" spans="1:14" s="94" customFormat="1" ht="30" customHeight="1" x14ac:dyDescent="0.2">
      <c r="A601" s="320">
        <v>598</v>
      </c>
      <c r="B601" s="96" t="s">
        <v>3675</v>
      </c>
      <c r="C601" s="238">
        <f>'1993 - 2019 m.'!C523</f>
        <v>110503.64</v>
      </c>
      <c r="D601" s="238">
        <f>'1993 - 2019 m.'!D523</f>
        <v>26258</v>
      </c>
      <c r="E601" s="322">
        <v>42398</v>
      </c>
      <c r="F601" s="235" t="s">
        <v>725</v>
      </c>
      <c r="N601" s="95"/>
    </row>
    <row r="602" spans="1:14" s="94" customFormat="1" ht="30" customHeight="1" x14ac:dyDescent="0.2">
      <c r="A602" s="114">
        <v>599</v>
      </c>
      <c r="B602" s="96" t="s">
        <v>2434</v>
      </c>
      <c r="C602" s="238">
        <f>'1993 - 2019 m.'!C524</f>
        <v>110405.17840593142</v>
      </c>
      <c r="D602" s="238">
        <f>'1993 - 2019 m.'!D524</f>
        <v>40629</v>
      </c>
      <c r="E602" s="106">
        <v>39129</v>
      </c>
      <c r="F602" s="99" t="s">
        <v>1871</v>
      </c>
      <c r="N602" s="95"/>
    </row>
    <row r="603" spans="1:14" s="94" customFormat="1" ht="30" customHeight="1" x14ac:dyDescent="0.2">
      <c r="A603" s="320">
        <v>600</v>
      </c>
      <c r="B603" s="96" t="s">
        <v>686</v>
      </c>
      <c r="C603" s="238">
        <f>'1993 - 2019 m.'!C525</f>
        <v>110371.72729379055</v>
      </c>
      <c r="D603" s="238">
        <f>'1993 - 2019 m.'!D525</f>
        <v>35942</v>
      </c>
      <c r="E603" s="106">
        <v>40620</v>
      </c>
      <c r="F603" s="99" t="s">
        <v>1871</v>
      </c>
      <c r="N603" s="95"/>
    </row>
    <row r="604" spans="1:14" s="94" customFormat="1" ht="30" customHeight="1" x14ac:dyDescent="0.2">
      <c r="A604" s="114">
        <v>601</v>
      </c>
      <c r="B604" s="321" t="s">
        <v>4785</v>
      </c>
      <c r="C604" s="323">
        <f>'2021'!C22</f>
        <v>110210.49</v>
      </c>
      <c r="D604" s="323">
        <f>'2021'!D22</f>
        <v>17595</v>
      </c>
      <c r="E604" s="99" t="s">
        <v>4657</v>
      </c>
      <c r="F604" s="99" t="s">
        <v>3464</v>
      </c>
      <c r="N604" s="95"/>
    </row>
    <row r="605" spans="1:14" s="94" customFormat="1" ht="30" customHeight="1" x14ac:dyDescent="0.2">
      <c r="A605" s="320">
        <v>602</v>
      </c>
      <c r="B605" s="96" t="s">
        <v>165</v>
      </c>
      <c r="C605" s="238">
        <f>'1993 - 2019 m.'!C526</f>
        <v>110210.26413345691</v>
      </c>
      <c r="D605" s="238">
        <f>'1993 - 2019 m.'!D526</f>
        <v>29628</v>
      </c>
      <c r="E605" s="102">
        <v>41327</v>
      </c>
      <c r="F605" s="99" t="s">
        <v>129</v>
      </c>
      <c r="N605" s="95"/>
    </row>
    <row r="606" spans="1:14" s="94" customFormat="1" ht="30" customHeight="1" x14ac:dyDescent="0.2">
      <c r="A606" s="114">
        <v>603</v>
      </c>
      <c r="B606" s="96" t="s">
        <v>2687</v>
      </c>
      <c r="C606" s="238">
        <f>'1993 - 2019 m.'!C527</f>
        <v>110187.26830398517</v>
      </c>
      <c r="D606" s="238">
        <f>'1993 - 2019 m.'!D527</f>
        <v>36723</v>
      </c>
      <c r="E606" s="106">
        <v>39318</v>
      </c>
      <c r="F606" s="99" t="s">
        <v>1853</v>
      </c>
      <c r="N606" s="95"/>
    </row>
    <row r="607" spans="1:14" s="94" customFormat="1" ht="30" customHeight="1" x14ac:dyDescent="0.2">
      <c r="A607" s="320">
        <v>604</v>
      </c>
      <c r="B607" s="96" t="s">
        <v>69</v>
      </c>
      <c r="C607" s="238">
        <f>'1993 - 2019 m.'!C528</f>
        <v>109935.70435588509</v>
      </c>
      <c r="D607" s="238">
        <f>'1993 - 2019 m.'!D528</f>
        <v>28248</v>
      </c>
      <c r="E607" s="102">
        <v>41222</v>
      </c>
      <c r="F607" s="99" t="s">
        <v>177</v>
      </c>
      <c r="N607" s="95"/>
    </row>
    <row r="608" spans="1:14" s="94" customFormat="1" ht="30" customHeight="1" x14ac:dyDescent="0.2">
      <c r="A608" s="114">
        <v>605</v>
      </c>
      <c r="B608" s="128" t="s">
        <v>1140</v>
      </c>
      <c r="C608" s="238">
        <f>'1993 - 2019 m.'!C529</f>
        <v>109905.8734939759</v>
      </c>
      <c r="D608" s="238">
        <f>'1993 - 2019 m.'!D529</f>
        <v>39090</v>
      </c>
      <c r="E608" s="106">
        <v>37527</v>
      </c>
      <c r="F608" s="99" t="s">
        <v>1818</v>
      </c>
      <c r="N608" s="95"/>
    </row>
    <row r="609" spans="1:14" s="94" customFormat="1" ht="30" customHeight="1" x14ac:dyDescent="0.2">
      <c r="A609" s="320">
        <v>606</v>
      </c>
      <c r="B609" s="96" t="s">
        <v>3025</v>
      </c>
      <c r="C609" s="238">
        <f>'1993 - 2019 m.'!C530</f>
        <v>109892.98540315108</v>
      </c>
      <c r="D609" s="238">
        <f>'1993 - 2019 m.'!D530</f>
        <v>23958</v>
      </c>
      <c r="E609" s="102">
        <v>41845</v>
      </c>
      <c r="F609" s="99" t="s">
        <v>2934</v>
      </c>
      <c r="N609" s="95"/>
    </row>
    <row r="610" spans="1:14" s="94" customFormat="1" ht="30" customHeight="1" x14ac:dyDescent="0.2">
      <c r="A610" s="114">
        <v>607</v>
      </c>
      <c r="B610" s="96" t="s">
        <v>4166</v>
      </c>
      <c r="C610" s="238">
        <f>'1993 - 2019 m.'!C531+'2020'!C260</f>
        <v>109876.12000000001</v>
      </c>
      <c r="D610" s="238">
        <f>'1993 - 2019 m.'!D531+'2020'!D260</f>
        <v>22515</v>
      </c>
      <c r="E610" s="102">
        <v>43448</v>
      </c>
      <c r="F610" s="99" t="s">
        <v>3365</v>
      </c>
      <c r="N610" s="95"/>
    </row>
    <row r="611" spans="1:14" s="94" customFormat="1" ht="30" customHeight="1" x14ac:dyDescent="0.2">
      <c r="A611" s="320">
        <v>608</v>
      </c>
      <c r="B611" s="96" t="s">
        <v>960</v>
      </c>
      <c r="C611" s="238">
        <f>'1993 - 2019 m.'!C532</f>
        <v>109267.95644114922</v>
      </c>
      <c r="D611" s="238">
        <f>'1993 - 2019 m.'!D532</f>
        <v>36686</v>
      </c>
      <c r="E611" s="106">
        <v>39206</v>
      </c>
      <c r="F611" s="99" t="s">
        <v>2934</v>
      </c>
      <c r="N611" s="95"/>
    </row>
    <row r="612" spans="1:14" s="94" customFormat="1" ht="30" customHeight="1" x14ac:dyDescent="0.2">
      <c r="A612" s="114">
        <v>609</v>
      </c>
      <c r="B612" s="96" t="s">
        <v>2248</v>
      </c>
      <c r="C612" s="238">
        <f>'1993 - 2019 m.'!C533</f>
        <v>109097.10959221501</v>
      </c>
      <c r="D612" s="238">
        <f>'1993 - 2019 m.'!D533</f>
        <v>30942</v>
      </c>
      <c r="E612" s="106">
        <v>39493</v>
      </c>
      <c r="F612" s="99" t="s">
        <v>1610</v>
      </c>
      <c r="N612" s="95"/>
    </row>
    <row r="613" spans="1:14" s="94" customFormat="1" ht="30" customHeight="1" x14ac:dyDescent="0.2">
      <c r="A613" s="320">
        <v>610</v>
      </c>
      <c r="B613" s="96" t="s">
        <v>3799</v>
      </c>
      <c r="C613" s="238">
        <f>'1993 - 2019 m.'!C534</f>
        <v>109089</v>
      </c>
      <c r="D613" s="238">
        <f>'1993 - 2019 m.'!D534</f>
        <v>25812</v>
      </c>
      <c r="E613" s="102">
        <v>42972</v>
      </c>
      <c r="F613" s="99" t="s">
        <v>3187</v>
      </c>
      <c r="N613" s="95"/>
    </row>
    <row r="614" spans="1:14" s="94" customFormat="1" ht="30" customHeight="1" x14ac:dyDescent="0.2">
      <c r="A614" s="114">
        <v>611</v>
      </c>
      <c r="B614" s="96" t="s">
        <v>866</v>
      </c>
      <c r="C614" s="238">
        <f>'1993 - 2019 m.'!C535</f>
        <v>108894.38716404077</v>
      </c>
      <c r="D614" s="238">
        <f>'1993 - 2019 m.'!D535</f>
        <v>27824</v>
      </c>
      <c r="E614" s="102">
        <v>40830</v>
      </c>
      <c r="F614" s="99" t="s">
        <v>66</v>
      </c>
      <c r="N614" s="95"/>
    </row>
    <row r="615" spans="1:14" s="94" customFormat="1" ht="30" customHeight="1" x14ac:dyDescent="0.2">
      <c r="A615" s="320">
        <v>612</v>
      </c>
      <c r="B615" s="96" t="s">
        <v>1231</v>
      </c>
      <c r="C615" s="238">
        <f>'1993 - 2019 m.'!C536</f>
        <v>108643.68049119556</v>
      </c>
      <c r="D615" s="238">
        <f>'1993 - 2019 m.'!D536</f>
        <v>42853</v>
      </c>
      <c r="E615" s="106">
        <v>38464</v>
      </c>
      <c r="F615" s="99" t="s">
        <v>636</v>
      </c>
      <c r="N615" s="95"/>
    </row>
    <row r="616" spans="1:14" s="94" customFormat="1" ht="30" customHeight="1" x14ac:dyDescent="0.2">
      <c r="A616" s="114">
        <v>613</v>
      </c>
      <c r="B616" s="96" t="s">
        <v>3026</v>
      </c>
      <c r="C616" s="238">
        <f>'1993 - 2019 m.'!C537</f>
        <v>108602.73690917518</v>
      </c>
      <c r="D616" s="238">
        <f>'1993 - 2019 m.'!D537</f>
        <v>21265</v>
      </c>
      <c r="E616" s="102">
        <v>41691</v>
      </c>
      <c r="F616" s="99" t="s">
        <v>725</v>
      </c>
      <c r="N616" s="95"/>
    </row>
    <row r="617" spans="1:14" s="94" customFormat="1" ht="30" customHeight="1" x14ac:dyDescent="0.2">
      <c r="A617" s="320">
        <v>614</v>
      </c>
      <c r="B617" s="96" t="s">
        <v>2347</v>
      </c>
      <c r="C617" s="238">
        <f>'1993 - 2019 m.'!C538</f>
        <v>108449.08480074143</v>
      </c>
      <c r="D617" s="238">
        <f>'1993 - 2019 m.'!D538</f>
        <v>28689</v>
      </c>
      <c r="E617" s="106">
        <v>39570</v>
      </c>
      <c r="F617" s="99" t="s">
        <v>2934</v>
      </c>
      <c r="N617" s="95"/>
    </row>
    <row r="618" spans="1:14" s="94" customFormat="1" ht="30" customHeight="1" x14ac:dyDescent="0.2">
      <c r="A618" s="114">
        <v>615</v>
      </c>
      <c r="B618" s="96" t="s">
        <v>1398</v>
      </c>
      <c r="C618" s="238">
        <f>'1993 - 2019 m.'!C539</f>
        <v>108143.65152919371</v>
      </c>
      <c r="D618" s="238">
        <f>'1993 - 2019 m.'!D539</f>
        <v>27352</v>
      </c>
      <c r="E618" s="106">
        <v>40151</v>
      </c>
      <c r="F618" s="99" t="s">
        <v>1853</v>
      </c>
      <c r="N618" s="95"/>
    </row>
    <row r="619" spans="1:14" s="94" customFormat="1" ht="30" customHeight="1" x14ac:dyDescent="0.2">
      <c r="A619" s="320">
        <v>616</v>
      </c>
      <c r="B619" s="321" t="s">
        <v>4786</v>
      </c>
      <c r="C619" s="323">
        <f>'2021'!C23</f>
        <v>107969.61</v>
      </c>
      <c r="D619" s="323">
        <f>'2021'!D23</f>
        <v>17269</v>
      </c>
      <c r="E619" s="99" t="s">
        <v>4658</v>
      </c>
      <c r="F619" s="99" t="s">
        <v>4650</v>
      </c>
      <c r="N619" s="95"/>
    </row>
    <row r="620" spans="1:14" s="94" customFormat="1" ht="30" customHeight="1" x14ac:dyDescent="0.2">
      <c r="A620" s="114">
        <v>617</v>
      </c>
      <c r="B620" s="96" t="s">
        <v>2055</v>
      </c>
      <c r="C620" s="238">
        <f>'1993 - 2019 m.'!C540</f>
        <v>107937.73169601485</v>
      </c>
      <c r="D620" s="238">
        <f>'1993 - 2019 m.'!D540</f>
        <v>31651</v>
      </c>
      <c r="E620" s="106">
        <v>39703</v>
      </c>
      <c r="F620" s="99" t="s">
        <v>516</v>
      </c>
      <c r="N620" s="95"/>
    </row>
    <row r="621" spans="1:14" s="94" customFormat="1" ht="30" customHeight="1" x14ac:dyDescent="0.2">
      <c r="A621" s="320">
        <v>618</v>
      </c>
      <c r="B621" s="96" t="s">
        <v>1880</v>
      </c>
      <c r="C621" s="238">
        <f>'1993 - 2019 m.'!C541</f>
        <v>107721.26969416127</v>
      </c>
      <c r="D621" s="238">
        <f>'1993 - 2019 m.'!D541</f>
        <v>29116</v>
      </c>
      <c r="E621" s="106">
        <v>39647</v>
      </c>
      <c r="F621" s="99" t="s">
        <v>2934</v>
      </c>
      <c r="N621" s="95"/>
    </row>
    <row r="622" spans="1:14" s="94" customFormat="1" ht="30" customHeight="1" x14ac:dyDescent="0.2">
      <c r="A622" s="114">
        <v>619</v>
      </c>
      <c r="B622" s="96" t="s">
        <v>4210</v>
      </c>
      <c r="C622" s="238">
        <f>'1993 - 2019 m.'!C542</f>
        <v>107648.67000000001</v>
      </c>
      <c r="D622" s="238">
        <f>'1993 - 2019 m.'!D542</f>
        <v>23814</v>
      </c>
      <c r="E622" s="102">
        <v>43378</v>
      </c>
      <c r="F622" s="99" t="s">
        <v>725</v>
      </c>
      <c r="N622" s="95"/>
    </row>
    <row r="623" spans="1:14" s="94" customFormat="1" ht="30" customHeight="1" x14ac:dyDescent="0.2">
      <c r="A623" s="320">
        <v>620</v>
      </c>
      <c r="B623" s="96" t="s">
        <v>1979</v>
      </c>
      <c r="C623" s="238">
        <f>'1993 - 2019 m.'!C543+'2020'!C268</f>
        <v>107526.97164967563</v>
      </c>
      <c r="D623" s="238">
        <f>'1993 - 2019 m.'!D543+'2020'!D268</f>
        <v>29762</v>
      </c>
      <c r="E623" s="106">
        <v>39654</v>
      </c>
      <c r="F623" s="99" t="s">
        <v>1908</v>
      </c>
      <c r="N623" s="95"/>
    </row>
    <row r="624" spans="1:14" s="94" customFormat="1" ht="30" customHeight="1" x14ac:dyDescent="0.2">
      <c r="A624" s="114">
        <v>621</v>
      </c>
      <c r="B624" s="96" t="s">
        <v>1982</v>
      </c>
      <c r="C624" s="238">
        <f>'1993 - 2019 m.'!C544</f>
        <v>107131.89295644115</v>
      </c>
      <c r="D624" s="238">
        <f>'1993 - 2019 m.'!D544</f>
        <v>23486</v>
      </c>
      <c r="E624" s="106">
        <v>40536</v>
      </c>
      <c r="F624" s="99" t="s">
        <v>2642</v>
      </c>
      <c r="N624" s="95"/>
    </row>
    <row r="625" spans="1:14" s="94" customFormat="1" ht="30" customHeight="1" x14ac:dyDescent="0.2">
      <c r="A625" s="320">
        <v>622</v>
      </c>
      <c r="B625" s="96" t="s">
        <v>1694</v>
      </c>
      <c r="C625" s="238">
        <f>'1993 - 2019 m.'!C545</f>
        <v>106952.90778498611</v>
      </c>
      <c r="D625" s="238">
        <f>'1993 - 2019 m.'!D545</f>
        <v>26917</v>
      </c>
      <c r="E625" s="106">
        <v>40018</v>
      </c>
      <c r="F625" s="99" t="s">
        <v>66</v>
      </c>
      <c r="N625" s="95"/>
    </row>
    <row r="626" spans="1:14" s="94" customFormat="1" ht="30" customHeight="1" x14ac:dyDescent="0.2">
      <c r="A626" s="114">
        <v>623</v>
      </c>
      <c r="B626" s="96" t="s">
        <v>1693</v>
      </c>
      <c r="C626" s="238">
        <f>'1993 - 2019 m.'!C546</f>
        <v>106940.88855421687</v>
      </c>
      <c r="D626" s="238">
        <f>'1993 - 2019 m.'!D546</f>
        <v>21461</v>
      </c>
      <c r="E626" s="106">
        <v>39836</v>
      </c>
      <c r="F626" s="99" t="s">
        <v>1158</v>
      </c>
      <c r="N626" s="95"/>
    </row>
    <row r="627" spans="1:14" s="94" customFormat="1" ht="30" customHeight="1" x14ac:dyDescent="0.2">
      <c r="A627" s="320">
        <v>624</v>
      </c>
      <c r="B627" s="96" t="s">
        <v>2726</v>
      </c>
      <c r="C627" s="238">
        <f>'1993 - 2019 m.'!C547</f>
        <v>106933.06881371641</v>
      </c>
      <c r="D627" s="238">
        <f>'1993 - 2019 m.'!D547</f>
        <v>28087</v>
      </c>
      <c r="E627" s="106">
        <v>40235</v>
      </c>
      <c r="F627" s="99" t="s">
        <v>66</v>
      </c>
      <c r="N627" s="95"/>
    </row>
    <row r="628" spans="1:14" s="94" customFormat="1" ht="30" customHeight="1" x14ac:dyDescent="0.2">
      <c r="A628" s="114">
        <v>625</v>
      </c>
      <c r="B628" s="137" t="s">
        <v>2435</v>
      </c>
      <c r="C628" s="238">
        <f>'1993 - 2019 m.'!C548</f>
        <v>106922.38183503243</v>
      </c>
      <c r="D628" s="238">
        <f>'1993 - 2019 m.'!D548</f>
        <v>30170</v>
      </c>
      <c r="E628" s="106">
        <v>39374</v>
      </c>
      <c r="F628" s="99" t="s">
        <v>1871</v>
      </c>
      <c r="N628" s="95"/>
    </row>
    <row r="629" spans="1:14" s="94" customFormat="1" ht="30" customHeight="1" x14ac:dyDescent="0.2">
      <c r="A629" s="320">
        <v>626</v>
      </c>
      <c r="B629" s="96" t="s">
        <v>3838</v>
      </c>
      <c r="C629" s="238">
        <f>'1993 - 2019 m.'!C549</f>
        <v>106829.34000000001</v>
      </c>
      <c r="D629" s="238">
        <f>'1993 - 2019 m.'!D549</f>
        <v>20713</v>
      </c>
      <c r="E629" s="102">
        <v>42888</v>
      </c>
      <c r="F629" s="99" t="s">
        <v>3464</v>
      </c>
      <c r="N629" s="95"/>
    </row>
    <row r="630" spans="1:14" s="94" customFormat="1" ht="30" customHeight="1" x14ac:dyDescent="0.2">
      <c r="A630" s="114">
        <v>627</v>
      </c>
      <c r="B630" s="96" t="s">
        <v>2806</v>
      </c>
      <c r="C630" s="238">
        <f>'1993 - 2019 m.'!C550</f>
        <v>106659.67910101947</v>
      </c>
      <c r="D630" s="238">
        <f>'1993 - 2019 m.'!D550</f>
        <v>22809</v>
      </c>
      <c r="E630" s="102">
        <v>41271</v>
      </c>
      <c r="F630" s="99" t="s">
        <v>1853</v>
      </c>
      <c r="N630" s="95"/>
    </row>
    <row r="631" spans="1:14" s="94" customFormat="1" ht="30" customHeight="1" x14ac:dyDescent="0.2">
      <c r="A631" s="320">
        <v>628</v>
      </c>
      <c r="B631" s="96" t="s">
        <v>1258</v>
      </c>
      <c r="C631" s="238">
        <f>'1993 - 2019 m.'!C551</f>
        <v>106558.96663577386</v>
      </c>
      <c r="D631" s="238">
        <f>'1993 - 2019 m.'!D551</f>
        <v>32796</v>
      </c>
      <c r="E631" s="106">
        <v>39031</v>
      </c>
      <c r="F631" s="99" t="s">
        <v>637</v>
      </c>
      <c r="N631" s="95"/>
    </row>
    <row r="632" spans="1:14" s="94" customFormat="1" ht="30" customHeight="1" x14ac:dyDescent="0.2">
      <c r="A632" s="114">
        <v>629</v>
      </c>
      <c r="B632" s="96" t="s">
        <v>1834</v>
      </c>
      <c r="C632" s="238">
        <f>'1993 - 2019 m.'!C552</f>
        <v>106410.44949026877</v>
      </c>
      <c r="D632" s="238">
        <f>'1993 - 2019 m.'!D552</f>
        <v>32014</v>
      </c>
      <c r="E632" s="106">
        <v>37589</v>
      </c>
      <c r="F632" s="99" t="s">
        <v>1987</v>
      </c>
      <c r="N632" s="95"/>
    </row>
    <row r="633" spans="1:14" s="94" customFormat="1" ht="30" customHeight="1" x14ac:dyDescent="0.2">
      <c r="A633" s="320">
        <v>630</v>
      </c>
      <c r="B633" s="96" t="s">
        <v>2634</v>
      </c>
      <c r="C633" s="238">
        <f>'1993 - 2019 m.'!C553</f>
        <v>106374.65245597776</v>
      </c>
      <c r="D633" s="238">
        <f>'1993 - 2019 m.'!D553</f>
        <v>37405</v>
      </c>
      <c r="E633" s="106">
        <v>39073</v>
      </c>
      <c r="F633" s="99" t="s">
        <v>1908</v>
      </c>
      <c r="N633" s="95"/>
    </row>
    <row r="634" spans="1:14" s="94" customFormat="1" ht="30" customHeight="1" x14ac:dyDescent="0.2">
      <c r="A634" s="114">
        <v>631</v>
      </c>
      <c r="B634" s="96" t="s">
        <v>2096</v>
      </c>
      <c r="C634" s="238">
        <f>'1993 - 2019 m.'!C554</f>
        <v>106246.69833178869</v>
      </c>
      <c r="D634" s="238">
        <f>'1993 - 2019 m.'!D554</f>
        <v>30914</v>
      </c>
      <c r="E634" s="106">
        <v>39675</v>
      </c>
      <c r="F634" s="99" t="s">
        <v>1908</v>
      </c>
      <c r="N634" s="95"/>
    </row>
    <row r="635" spans="1:14" s="94" customFormat="1" ht="30" customHeight="1" x14ac:dyDescent="0.2">
      <c r="A635" s="320">
        <v>632</v>
      </c>
      <c r="B635" s="96" t="s">
        <v>4122</v>
      </c>
      <c r="C635" s="238">
        <f>'1993 - 2019 m.'!C555</f>
        <v>106227.31999999999</v>
      </c>
      <c r="D635" s="238">
        <f>'1993 - 2019 m.'!D555</f>
        <v>17901</v>
      </c>
      <c r="E635" s="102" t="s">
        <v>4123</v>
      </c>
      <c r="F635" s="99" t="s">
        <v>3365</v>
      </c>
      <c r="N635" s="95"/>
    </row>
    <row r="636" spans="1:14" s="94" customFormat="1" ht="30" customHeight="1" x14ac:dyDescent="0.2">
      <c r="A636" s="114">
        <v>633</v>
      </c>
      <c r="B636" s="96" t="s">
        <v>3027</v>
      </c>
      <c r="C636" s="238">
        <f>'1993 - 2019 m.'!C556</f>
        <v>106047.55560704356</v>
      </c>
      <c r="D636" s="238">
        <f>'1993 - 2019 m.'!D556</f>
        <v>36377</v>
      </c>
      <c r="E636" s="102">
        <v>41922</v>
      </c>
      <c r="F636" s="99" t="s">
        <v>3185</v>
      </c>
      <c r="N636" s="95"/>
    </row>
    <row r="637" spans="1:14" s="94" customFormat="1" ht="30" customHeight="1" x14ac:dyDescent="0.2">
      <c r="A637" s="320">
        <v>634</v>
      </c>
      <c r="B637" s="96" t="s">
        <v>67</v>
      </c>
      <c r="C637" s="238">
        <f>'1993 - 2019 m.'!C557</f>
        <v>105981.2326227989</v>
      </c>
      <c r="D637" s="238">
        <f>'1993 - 2019 m.'!D557</f>
        <v>21698</v>
      </c>
      <c r="E637" s="102">
        <v>40998</v>
      </c>
      <c r="F637" s="99" t="s">
        <v>57</v>
      </c>
      <c r="N637" s="95"/>
    </row>
    <row r="638" spans="1:14" s="94" customFormat="1" ht="30" customHeight="1" x14ac:dyDescent="0.2">
      <c r="A638" s="114">
        <v>635</v>
      </c>
      <c r="B638" s="96" t="s">
        <v>3846</v>
      </c>
      <c r="C638" s="238">
        <f>'1993 - 2019 m.'!C558</f>
        <v>105888.08999999998</v>
      </c>
      <c r="D638" s="238">
        <f>'1993 - 2019 m.'!D558</f>
        <v>20000</v>
      </c>
      <c r="E638" s="102">
        <v>42867</v>
      </c>
      <c r="F638" s="99" t="s">
        <v>119</v>
      </c>
      <c r="N638" s="95"/>
    </row>
    <row r="639" spans="1:14" s="94" customFormat="1" ht="30" customHeight="1" x14ac:dyDescent="0.2">
      <c r="A639" s="320">
        <v>636</v>
      </c>
      <c r="B639" s="96" t="s">
        <v>3654</v>
      </c>
      <c r="C639" s="238">
        <f>'1993 - 2019 m.'!C559</f>
        <v>105460.85</v>
      </c>
      <c r="D639" s="238">
        <f>'1993 - 2019 m.'!D559</f>
        <v>18520</v>
      </c>
      <c r="E639" s="322">
        <v>42426</v>
      </c>
      <c r="F639" s="99" t="s">
        <v>725</v>
      </c>
      <c r="N639" s="95"/>
    </row>
    <row r="640" spans="1:14" s="94" customFormat="1" ht="30" customHeight="1" x14ac:dyDescent="0.2">
      <c r="A640" s="114">
        <v>637</v>
      </c>
      <c r="B640" s="96" t="s">
        <v>2281</v>
      </c>
      <c r="C640" s="238">
        <f>'1993 - 2019 m.'!C560</f>
        <v>105445.2328544949</v>
      </c>
      <c r="D640" s="238">
        <f>'1993 - 2019 m.'!D560</f>
        <v>17936</v>
      </c>
      <c r="E640" s="106">
        <v>39073</v>
      </c>
      <c r="F640" s="99" t="s">
        <v>696</v>
      </c>
      <c r="N640" s="95"/>
    </row>
    <row r="641" spans="1:17" s="94" customFormat="1" ht="30" customHeight="1" x14ac:dyDescent="0.2">
      <c r="A641" s="320">
        <v>638</v>
      </c>
      <c r="B641" s="96" t="s">
        <v>3777</v>
      </c>
      <c r="C641" s="238">
        <f>'1993 - 2019 m.'!C561</f>
        <v>105214</v>
      </c>
      <c r="D641" s="238">
        <f>'1993 - 2019 m.'!D561</f>
        <v>25241</v>
      </c>
      <c r="E641" s="102">
        <v>43014</v>
      </c>
      <c r="F641" s="99" t="s">
        <v>725</v>
      </c>
      <c r="N641" s="95"/>
    </row>
    <row r="642" spans="1:17" s="94" customFormat="1" ht="30" customHeight="1" x14ac:dyDescent="0.2">
      <c r="A642" s="114">
        <v>639</v>
      </c>
      <c r="B642" s="96" t="s">
        <v>3481</v>
      </c>
      <c r="C642" s="238">
        <f>'1993 - 2019 m.'!C562</f>
        <v>105187</v>
      </c>
      <c r="D642" s="238">
        <f>'1993 - 2019 m.'!D562</f>
        <v>25088</v>
      </c>
      <c r="E642" s="102">
        <v>42734</v>
      </c>
      <c r="F642" s="99" t="s">
        <v>545</v>
      </c>
    </row>
    <row r="643" spans="1:17" s="94" customFormat="1" ht="30" customHeight="1" x14ac:dyDescent="0.2">
      <c r="A643" s="320">
        <v>640</v>
      </c>
      <c r="B643" s="96" t="s">
        <v>2564</v>
      </c>
      <c r="C643" s="238">
        <f>'1993 - 2019 m.'!C563</f>
        <v>105153.20898980538</v>
      </c>
      <c r="D643" s="238">
        <f>'1993 - 2019 m.'!D563</f>
        <v>27912</v>
      </c>
      <c r="E643" s="102">
        <v>41166</v>
      </c>
      <c r="F643" s="99" t="s">
        <v>66</v>
      </c>
    </row>
    <row r="644" spans="1:17" s="94" customFormat="1" ht="30" customHeight="1" x14ac:dyDescent="0.2">
      <c r="A644" s="114">
        <v>641</v>
      </c>
      <c r="B644" s="96" t="s">
        <v>2553</v>
      </c>
      <c r="C644" s="238">
        <f>'1993 - 2019 m.'!C564</f>
        <v>105047.06325301205</v>
      </c>
      <c r="D644" s="238">
        <f>'1993 - 2019 m.'!D564</f>
        <v>25254</v>
      </c>
      <c r="E644" s="106">
        <v>40207</v>
      </c>
      <c r="F644" s="99" t="s">
        <v>66</v>
      </c>
    </row>
    <row r="645" spans="1:17" s="94" customFormat="1" ht="30" customHeight="1" x14ac:dyDescent="0.2">
      <c r="A645" s="320">
        <v>642</v>
      </c>
      <c r="B645" s="96" t="s">
        <v>3941</v>
      </c>
      <c r="C645" s="238">
        <f>'1993 - 2019 m.'!C565</f>
        <v>105004.52</v>
      </c>
      <c r="D645" s="238">
        <f>'1993 - 2019 m.'!D565</f>
        <v>24288</v>
      </c>
      <c r="E645" s="102">
        <v>43140</v>
      </c>
      <c r="F645" s="99" t="s">
        <v>725</v>
      </c>
    </row>
    <row r="646" spans="1:17" s="94" customFormat="1" ht="30" customHeight="1" x14ac:dyDescent="0.2">
      <c r="A646" s="114">
        <v>643</v>
      </c>
      <c r="B646" s="96" t="s">
        <v>3028</v>
      </c>
      <c r="C646" s="238">
        <f>'1993 - 2019 m.'!C566</f>
        <v>104936.54425393885</v>
      </c>
      <c r="D646" s="238">
        <f>'1993 - 2019 m.'!D566</f>
        <v>23041</v>
      </c>
      <c r="E646" s="102">
        <v>41887</v>
      </c>
      <c r="F646" s="99" t="s">
        <v>119</v>
      </c>
    </row>
    <row r="647" spans="1:17" s="94" customFormat="1" ht="30" customHeight="1" x14ac:dyDescent="0.2">
      <c r="A647" s="320">
        <v>644</v>
      </c>
      <c r="B647" s="96" t="s">
        <v>4055</v>
      </c>
      <c r="C647" s="238">
        <f>'1993 - 2019 m.'!C567</f>
        <v>104935.72</v>
      </c>
      <c r="D647" s="238">
        <f>'1993 - 2019 m.'!D567</f>
        <v>20293</v>
      </c>
      <c r="E647" s="102">
        <v>43154</v>
      </c>
      <c r="F647" s="99" t="s">
        <v>3464</v>
      </c>
    </row>
    <row r="648" spans="1:17" s="94" customFormat="1" ht="30" customHeight="1" x14ac:dyDescent="0.2">
      <c r="A648" s="114">
        <v>645</v>
      </c>
      <c r="B648" s="96" t="s">
        <v>3535</v>
      </c>
      <c r="C648" s="238">
        <f>'1993 - 2019 m.'!C568</f>
        <v>104891.8</v>
      </c>
      <c r="D648" s="238">
        <f>'1993 - 2019 m.'!D568</f>
        <v>21580</v>
      </c>
      <c r="E648" s="322">
        <v>42643</v>
      </c>
      <c r="F648" s="235" t="s">
        <v>3177</v>
      </c>
    </row>
    <row r="649" spans="1:17" s="94" customFormat="1" ht="30" customHeight="1" x14ac:dyDescent="0.2">
      <c r="A649" s="320">
        <v>646</v>
      </c>
      <c r="B649" s="96" t="s">
        <v>4525</v>
      </c>
      <c r="C649" s="238">
        <f>'1993 - 2019 m.'!C569</f>
        <v>104837.54000000001</v>
      </c>
      <c r="D649" s="238">
        <f>'1993 - 2019 m.'!D569</f>
        <v>17933</v>
      </c>
      <c r="E649" s="102" t="s">
        <v>4603</v>
      </c>
      <c r="F649" s="99" t="s">
        <v>3456</v>
      </c>
    </row>
    <row r="650" spans="1:17" s="94" customFormat="1" ht="30" customHeight="1" x14ac:dyDescent="0.2">
      <c r="A650" s="114">
        <v>647</v>
      </c>
      <c r="B650" s="96" t="s">
        <v>4434</v>
      </c>
      <c r="C650" s="238">
        <f>'1993 - 2019 m.'!C570</f>
        <v>104745.00000000001</v>
      </c>
      <c r="D650" s="238">
        <f>'1993 - 2019 m.'!D570</f>
        <v>19348</v>
      </c>
      <c r="E650" s="102" t="s">
        <v>4595</v>
      </c>
      <c r="F650" s="99" t="s">
        <v>4548</v>
      </c>
      <c r="H650" s="113"/>
      <c r="I650" s="113"/>
      <c r="J650" s="108"/>
    </row>
    <row r="651" spans="1:17" s="94" customFormat="1" ht="30" customHeight="1" x14ac:dyDescent="0.2">
      <c r="A651" s="320">
        <v>648</v>
      </c>
      <c r="B651" s="96" t="s">
        <v>1657</v>
      </c>
      <c r="C651" s="238">
        <f>'1993 - 2019 m.'!C571</f>
        <v>104387.5405468026</v>
      </c>
      <c r="D651" s="238">
        <f>'1993 - 2019 m.'!D571</f>
        <v>32456</v>
      </c>
      <c r="E651" s="106">
        <v>38513</v>
      </c>
      <c r="F651" s="99" t="s">
        <v>640</v>
      </c>
      <c r="Q651" s="116"/>
    </row>
    <row r="652" spans="1:17" s="94" customFormat="1" ht="30" customHeight="1" x14ac:dyDescent="0.2">
      <c r="A652" s="114">
        <v>649</v>
      </c>
      <c r="B652" s="96" t="s">
        <v>104</v>
      </c>
      <c r="C652" s="238">
        <f>'1993 - 2019 m.'!C572</f>
        <v>104180.25949953661</v>
      </c>
      <c r="D652" s="238">
        <f>'1993 - 2019 m.'!D572</f>
        <v>24152</v>
      </c>
      <c r="E652" s="102">
        <v>41334</v>
      </c>
      <c r="F652" s="99" t="s">
        <v>177</v>
      </c>
      <c r="Q652" s="116"/>
    </row>
    <row r="653" spans="1:17" s="94" customFormat="1" ht="30" customHeight="1" x14ac:dyDescent="0.2">
      <c r="A653" s="320">
        <v>650</v>
      </c>
      <c r="B653" s="96" t="s">
        <v>1841</v>
      </c>
      <c r="C653" s="238">
        <f>'1993 - 2019 m.'!C573</f>
        <v>104165.74953660797</v>
      </c>
      <c r="D653" s="238">
        <f>'1993 - 2019 m.'!D573</f>
        <v>28973</v>
      </c>
      <c r="E653" s="106">
        <v>39535</v>
      </c>
      <c r="F653" s="99" t="s">
        <v>1908</v>
      </c>
      <c r="J653" s="115"/>
      <c r="K653" s="115"/>
      <c r="L653" s="113"/>
      <c r="M653" s="117"/>
      <c r="N653" s="117"/>
    </row>
    <row r="654" spans="1:17" s="94" customFormat="1" ht="30" customHeight="1" x14ac:dyDescent="0.2">
      <c r="A654" s="114">
        <v>651</v>
      </c>
      <c r="B654" s="96" t="s">
        <v>677</v>
      </c>
      <c r="C654" s="238">
        <f>'1993 - 2019 m.'!C574</f>
        <v>104101.45389249305</v>
      </c>
      <c r="D654" s="238">
        <f>'1993 - 2019 m.'!D574</f>
        <v>27346</v>
      </c>
      <c r="E654" s="106">
        <v>40585</v>
      </c>
      <c r="F654" s="99" t="s">
        <v>1610</v>
      </c>
    </row>
    <row r="655" spans="1:17" s="94" customFormat="1" ht="30" customHeight="1" x14ac:dyDescent="0.2">
      <c r="A655" s="320">
        <v>652</v>
      </c>
      <c r="B655" s="96" t="s">
        <v>4301</v>
      </c>
      <c r="C655" s="238">
        <f>'1993 - 2019 m.'!C679+'2020'!C101</f>
        <v>104048.42</v>
      </c>
      <c r="D655" s="238">
        <f>'1993 - 2019 m.'!D679+'2020'!D101</f>
        <v>16778</v>
      </c>
      <c r="E655" s="102" t="s">
        <v>4550</v>
      </c>
      <c r="F655" s="99" t="s">
        <v>725</v>
      </c>
    </row>
    <row r="656" spans="1:17" s="94" customFormat="1" ht="30" customHeight="1" x14ac:dyDescent="0.2">
      <c r="A656" s="114">
        <v>653</v>
      </c>
      <c r="B656" s="96" t="s">
        <v>679</v>
      </c>
      <c r="C656" s="238">
        <f>'1993 - 2019 m.'!C575</f>
        <v>104043.0983549583</v>
      </c>
      <c r="D656" s="238">
        <f>'1993 - 2019 m.'!D575</f>
        <v>30786</v>
      </c>
      <c r="E656" s="322">
        <v>40746</v>
      </c>
      <c r="F656" s="99" t="s">
        <v>299</v>
      </c>
    </row>
    <row r="657" spans="1:6" s="94" customFormat="1" ht="30" customHeight="1" x14ac:dyDescent="0.2">
      <c r="A657" s="320">
        <v>654</v>
      </c>
      <c r="B657" s="96" t="s">
        <v>1202</v>
      </c>
      <c r="C657" s="238">
        <f>'1993 - 2019 m.'!C576</f>
        <v>103987.95180722891</v>
      </c>
      <c r="D657" s="238">
        <f>'1993 - 2019 m.'!D576</f>
        <v>38530</v>
      </c>
      <c r="E657" s="106">
        <v>38506</v>
      </c>
      <c r="F657" s="99" t="s">
        <v>696</v>
      </c>
    </row>
    <row r="658" spans="1:6" s="94" customFormat="1" ht="30" customHeight="1" x14ac:dyDescent="0.2">
      <c r="A658" s="114">
        <v>655</v>
      </c>
      <c r="B658" s="96" t="s">
        <v>272</v>
      </c>
      <c r="C658" s="238">
        <f>'1993 - 2019 m.'!C577</f>
        <v>103973.08850787768</v>
      </c>
      <c r="D658" s="238">
        <f>'1993 - 2019 m.'!D577</f>
        <v>29222</v>
      </c>
      <c r="E658" s="102">
        <v>41515</v>
      </c>
      <c r="F658" s="99" t="s">
        <v>66</v>
      </c>
    </row>
    <row r="659" spans="1:6" s="94" customFormat="1" ht="30" customHeight="1" x14ac:dyDescent="0.2">
      <c r="A659" s="320">
        <v>656</v>
      </c>
      <c r="B659" s="96" t="s">
        <v>3055</v>
      </c>
      <c r="C659" s="238">
        <f>'1993 - 2019 m.'!C578</f>
        <v>103920</v>
      </c>
      <c r="D659" s="238">
        <f>'1993 - 2019 m.'!D578</f>
        <v>22431</v>
      </c>
      <c r="E659" s="102">
        <v>41999</v>
      </c>
      <c r="F659" s="99" t="s">
        <v>3177</v>
      </c>
    </row>
    <row r="660" spans="1:6" s="94" customFormat="1" ht="30" customHeight="1" x14ac:dyDescent="0.2">
      <c r="A660" s="114">
        <v>657</v>
      </c>
      <c r="B660" s="236" t="s">
        <v>6081</v>
      </c>
      <c r="C660" s="238">
        <f>'2022'!E48</f>
        <v>103895.06</v>
      </c>
      <c r="D660" s="238">
        <f>'2022'!F48</f>
        <v>16125</v>
      </c>
      <c r="E660" s="102" t="s">
        <v>5267</v>
      </c>
      <c r="F660" s="99" t="s">
        <v>725</v>
      </c>
    </row>
    <row r="661" spans="1:6" s="94" customFormat="1" ht="30" customHeight="1" x14ac:dyDescent="0.2">
      <c r="A661" s="320">
        <v>658</v>
      </c>
      <c r="B661" s="96" t="s">
        <v>3262</v>
      </c>
      <c r="C661" s="238">
        <f>'1993 - 2019 m.'!C579</f>
        <v>103742.77785912882</v>
      </c>
      <c r="D661" s="238">
        <f>'1993 - 2019 m.'!D579</f>
        <v>21367</v>
      </c>
      <c r="E661" s="102">
        <v>41985</v>
      </c>
      <c r="F661" s="99" t="s">
        <v>119</v>
      </c>
    </row>
    <row r="662" spans="1:6" s="94" customFormat="1" ht="30" customHeight="1" x14ac:dyDescent="0.2">
      <c r="A662" s="114">
        <v>659</v>
      </c>
      <c r="B662" s="96" t="s">
        <v>4337</v>
      </c>
      <c r="C662" s="238">
        <f>'1993 - 2019 m.'!C580</f>
        <v>103691.94</v>
      </c>
      <c r="D662" s="238">
        <f>'1993 - 2019 m.'!D580</f>
        <v>17123</v>
      </c>
      <c r="E662" s="102" t="s">
        <v>4564</v>
      </c>
      <c r="F662" s="99" t="s">
        <v>725</v>
      </c>
    </row>
    <row r="663" spans="1:6" s="94" customFormat="1" ht="30" customHeight="1" x14ac:dyDescent="0.2">
      <c r="A663" s="320">
        <v>660</v>
      </c>
      <c r="B663" s="96" t="s">
        <v>3888</v>
      </c>
      <c r="C663" s="238">
        <f>'1993 - 2019 m.'!C581</f>
        <v>102864.63</v>
      </c>
      <c r="D663" s="238">
        <f>'1993 - 2019 m.'!D581</f>
        <v>19692</v>
      </c>
      <c r="E663" s="102">
        <v>42818</v>
      </c>
      <c r="F663" s="99" t="s">
        <v>3365</v>
      </c>
    </row>
    <row r="664" spans="1:6" s="94" customFormat="1" ht="30" customHeight="1" x14ac:dyDescent="0.2">
      <c r="A664" s="114">
        <v>661</v>
      </c>
      <c r="B664" s="96" t="s">
        <v>3908</v>
      </c>
      <c r="C664" s="238">
        <f>'1993 - 2019 m.'!C582</f>
        <v>102664.46999999999</v>
      </c>
      <c r="D664" s="238">
        <f>'1993 - 2019 m.'!D582</f>
        <v>18338</v>
      </c>
      <c r="E664" s="102">
        <v>42783</v>
      </c>
      <c r="F664" s="99" t="s">
        <v>3456</v>
      </c>
    </row>
    <row r="665" spans="1:6" s="94" customFormat="1" ht="30" customHeight="1" x14ac:dyDescent="0.2">
      <c r="A665" s="320">
        <v>662</v>
      </c>
      <c r="B665" s="330" t="s">
        <v>3388</v>
      </c>
      <c r="C665" s="238">
        <f>'1993 - 2019 m.'!C583</f>
        <v>102643.22</v>
      </c>
      <c r="D665" s="238">
        <f>'1993 - 2019 m.'!D583</f>
        <v>19134</v>
      </c>
      <c r="E665" s="102">
        <v>42342</v>
      </c>
      <c r="F665" s="99" t="s">
        <v>3178</v>
      </c>
    </row>
    <row r="666" spans="1:6" s="94" customFormat="1" ht="30" customHeight="1" x14ac:dyDescent="0.2">
      <c r="A666" s="114">
        <v>663</v>
      </c>
      <c r="B666" s="96" t="s">
        <v>678</v>
      </c>
      <c r="C666" s="238">
        <f>'1993 - 2019 m.'!C584</f>
        <v>102468.72103799816</v>
      </c>
      <c r="D666" s="238">
        <f>'1993 - 2019 m.'!D584</f>
        <v>25291</v>
      </c>
      <c r="E666" s="102">
        <v>41495</v>
      </c>
      <c r="F666" s="99" t="s">
        <v>182</v>
      </c>
    </row>
    <row r="667" spans="1:6" s="94" customFormat="1" ht="30" customHeight="1" x14ac:dyDescent="0.2">
      <c r="A667" s="320">
        <v>664</v>
      </c>
      <c r="B667" s="96" t="s">
        <v>65</v>
      </c>
      <c r="C667" s="238">
        <f>'1993 - 2019 m.'!C585</f>
        <v>102391.97173308619</v>
      </c>
      <c r="D667" s="238">
        <f>'1993 - 2019 m.'!D585</f>
        <v>26998</v>
      </c>
      <c r="E667" s="102">
        <v>40949</v>
      </c>
      <c r="F667" s="99" t="s">
        <v>66</v>
      </c>
    </row>
    <row r="668" spans="1:6" s="94" customFormat="1" ht="30" customHeight="1" x14ac:dyDescent="0.2">
      <c r="A668" s="114">
        <v>665</v>
      </c>
      <c r="B668" s="96" t="s">
        <v>3029</v>
      </c>
      <c r="C668" s="238">
        <f>'1993 - 2019 m.'!C586</f>
        <v>102274.79158943467</v>
      </c>
      <c r="D668" s="238">
        <f>'1993 - 2019 m.'!D586</f>
        <v>27548</v>
      </c>
      <c r="E668" s="102">
        <v>41866</v>
      </c>
      <c r="F668" s="99" t="s">
        <v>2033</v>
      </c>
    </row>
    <row r="669" spans="1:6" s="94" customFormat="1" ht="30" customHeight="1" x14ac:dyDescent="0.2">
      <c r="A669" s="320">
        <v>666</v>
      </c>
      <c r="B669" s="96" t="s">
        <v>1938</v>
      </c>
      <c r="C669" s="238">
        <f>'1993 - 2019 m.'!C587</f>
        <v>102148.11167747914</v>
      </c>
      <c r="D669" s="238">
        <f>'1993 - 2019 m.'!D587</f>
        <v>40020</v>
      </c>
      <c r="E669" s="106">
        <v>36917</v>
      </c>
      <c r="F669" s="99" t="s">
        <v>1818</v>
      </c>
    </row>
    <row r="670" spans="1:6" s="94" customFormat="1" ht="30" customHeight="1" x14ac:dyDescent="0.2">
      <c r="A670" s="114">
        <v>667</v>
      </c>
      <c r="B670" s="321" t="s">
        <v>5009</v>
      </c>
      <c r="C670" s="238">
        <f>'2020'!C24</f>
        <v>102062.98</v>
      </c>
      <c r="D670" s="238">
        <f>'2020'!D24</f>
        <v>18545</v>
      </c>
      <c r="E670" s="99" t="s">
        <v>4732</v>
      </c>
      <c r="F670" s="235" t="s">
        <v>3365</v>
      </c>
    </row>
    <row r="671" spans="1:6" s="94" customFormat="1" ht="30" customHeight="1" x14ac:dyDescent="0.2">
      <c r="A671" s="320">
        <v>668</v>
      </c>
      <c r="B671" s="96" t="s">
        <v>1282</v>
      </c>
      <c r="C671" s="238">
        <f>'1993 - 2019 m.'!C588</f>
        <v>101966.34615384617</v>
      </c>
      <c r="D671" s="238">
        <f>'1993 - 2019 m.'!D588</f>
        <v>33961</v>
      </c>
      <c r="E671" s="106">
        <v>38730</v>
      </c>
      <c r="F671" s="99" t="s">
        <v>2934</v>
      </c>
    </row>
    <row r="672" spans="1:6" s="94" customFormat="1" ht="30" customHeight="1" x14ac:dyDescent="0.2">
      <c r="A672" s="114">
        <v>669</v>
      </c>
      <c r="B672" s="236" t="s">
        <v>6082</v>
      </c>
      <c r="C672" s="238">
        <f>'2022'!E49</f>
        <v>101678.21</v>
      </c>
      <c r="D672" s="238">
        <f>'2022'!F49</f>
        <v>15571</v>
      </c>
      <c r="E672" s="102">
        <v>44827</v>
      </c>
      <c r="F672" s="99" t="s">
        <v>3709</v>
      </c>
    </row>
    <row r="673" spans="1:6" s="94" customFormat="1" ht="30" customHeight="1" x14ac:dyDescent="0.2">
      <c r="A673" s="320">
        <v>670</v>
      </c>
      <c r="B673" s="96" t="s">
        <v>2807</v>
      </c>
      <c r="C673" s="238">
        <f>'1993 - 2019 m.'!C589</f>
        <v>101574.98262279888</v>
      </c>
      <c r="D673" s="238">
        <f>'1993 - 2019 m.'!D589</f>
        <v>27715</v>
      </c>
      <c r="E673" s="102">
        <v>41264</v>
      </c>
      <c r="F673" s="99" t="s">
        <v>129</v>
      </c>
    </row>
    <row r="674" spans="1:6" s="94" customFormat="1" ht="30" customHeight="1" x14ac:dyDescent="0.2">
      <c r="A674" s="114">
        <v>671</v>
      </c>
      <c r="B674" s="96" t="s">
        <v>2672</v>
      </c>
      <c r="C674" s="238">
        <f>'1993 - 2019 m.'!C590</f>
        <v>101475.20852641335</v>
      </c>
      <c r="D674" s="238">
        <f>'1993 - 2019 m.'!D590</f>
        <v>29095</v>
      </c>
      <c r="E674" s="106">
        <v>38478</v>
      </c>
      <c r="F674" s="99" t="s">
        <v>1610</v>
      </c>
    </row>
    <row r="675" spans="1:6" s="94" customFormat="1" ht="30" customHeight="1" x14ac:dyDescent="0.2">
      <c r="A675" s="320">
        <v>672</v>
      </c>
      <c r="B675" s="96" t="s">
        <v>3030</v>
      </c>
      <c r="C675" s="238">
        <f>'1993 - 2019 m.'!C591</f>
        <v>101450.61978683967</v>
      </c>
      <c r="D675" s="238">
        <f>'1993 - 2019 m.'!D591</f>
        <v>23444</v>
      </c>
      <c r="E675" s="102">
        <v>41712</v>
      </c>
      <c r="F675" s="99" t="s">
        <v>725</v>
      </c>
    </row>
    <row r="676" spans="1:6" s="94" customFormat="1" ht="30" customHeight="1" x14ac:dyDescent="0.2">
      <c r="A676" s="114">
        <v>673</v>
      </c>
      <c r="B676" s="96" t="s">
        <v>2197</v>
      </c>
      <c r="C676" s="238">
        <f>'1993 - 2019 m.'!C592</f>
        <v>101410.71014828546</v>
      </c>
      <c r="D676" s="238">
        <f>'1993 - 2019 m.'!D592</f>
        <v>27271</v>
      </c>
      <c r="E676" s="106">
        <v>40221</v>
      </c>
      <c r="F676" s="99" t="s">
        <v>1908</v>
      </c>
    </row>
    <row r="677" spans="1:6" s="94" customFormat="1" ht="30" customHeight="1" x14ac:dyDescent="0.2">
      <c r="A677" s="320">
        <v>674</v>
      </c>
      <c r="B677" s="96" t="s">
        <v>3207</v>
      </c>
      <c r="C677" s="238">
        <f>'1993 - 2019 m.'!C593</f>
        <v>100881.62</v>
      </c>
      <c r="D677" s="238">
        <f>'1993 - 2019 m.'!D593</f>
        <v>18123</v>
      </c>
      <c r="E677" s="102">
        <v>42041</v>
      </c>
      <c r="F677" s="99" t="s">
        <v>3178</v>
      </c>
    </row>
    <row r="678" spans="1:6" s="94" customFormat="1" ht="30" customHeight="1" x14ac:dyDescent="0.2">
      <c r="A678" s="114">
        <v>675</v>
      </c>
      <c r="B678" s="96" t="s">
        <v>3208</v>
      </c>
      <c r="C678" s="238">
        <f>'1993 - 2019 m.'!C594</f>
        <v>100804.45999999999</v>
      </c>
      <c r="D678" s="238">
        <f>'1993 - 2019 m.'!D594</f>
        <v>26430</v>
      </c>
      <c r="E678" s="102">
        <v>42048</v>
      </c>
      <c r="F678" s="99" t="s">
        <v>725</v>
      </c>
    </row>
    <row r="679" spans="1:6" s="94" customFormat="1" ht="30" customHeight="1" x14ac:dyDescent="0.2">
      <c r="A679" s="320">
        <v>676</v>
      </c>
      <c r="B679" s="96" t="s">
        <v>2549</v>
      </c>
      <c r="C679" s="238">
        <f>'1993 - 2019 m.'!C595</f>
        <v>100706.23841519926</v>
      </c>
      <c r="D679" s="238">
        <f>'1993 - 2019 m.'!D595</f>
        <v>27333</v>
      </c>
      <c r="E679" s="106">
        <v>39569</v>
      </c>
      <c r="F679" s="99" t="s">
        <v>1871</v>
      </c>
    </row>
    <row r="680" spans="1:6" s="94" customFormat="1" ht="30" customHeight="1" x14ac:dyDescent="0.2">
      <c r="A680" s="114">
        <v>677</v>
      </c>
      <c r="B680" s="96" t="s">
        <v>3410</v>
      </c>
      <c r="C680" s="238">
        <f>'1993 - 2019 m.'!C596</f>
        <v>100687.86</v>
      </c>
      <c r="D680" s="238">
        <f>'1993 - 2019 m.'!D596</f>
        <v>21438</v>
      </c>
      <c r="E680" s="102" t="s">
        <v>3372</v>
      </c>
      <c r="F680" s="99" t="s">
        <v>3179</v>
      </c>
    </row>
    <row r="681" spans="1:6" s="94" customFormat="1" ht="30" customHeight="1" x14ac:dyDescent="0.2">
      <c r="A681" s="320">
        <v>678</v>
      </c>
      <c r="B681" s="96" t="s">
        <v>1981</v>
      </c>
      <c r="C681" s="238">
        <f>'1993 - 2019 m.'!C597</f>
        <v>100686.97868396663</v>
      </c>
      <c r="D681" s="238">
        <f>'1993 - 2019 m.'!D597</f>
        <v>25065</v>
      </c>
      <c r="E681" s="106">
        <v>40452</v>
      </c>
      <c r="F681" s="99" t="s">
        <v>1908</v>
      </c>
    </row>
    <row r="682" spans="1:6" s="94" customFormat="1" ht="30" customHeight="1" x14ac:dyDescent="0.2">
      <c r="A682" s="114">
        <v>679</v>
      </c>
      <c r="B682" s="236" t="s">
        <v>6083</v>
      </c>
      <c r="C682" s="238">
        <f>'2022'!E50</f>
        <v>100581.27</v>
      </c>
      <c r="D682" s="238">
        <f>'2022'!F50</f>
        <v>21021</v>
      </c>
      <c r="E682" s="102" t="s">
        <v>5301</v>
      </c>
      <c r="F682" s="99" t="s">
        <v>725</v>
      </c>
    </row>
    <row r="683" spans="1:6" s="94" customFormat="1" ht="30" customHeight="1" x14ac:dyDescent="0.2">
      <c r="A683" s="320">
        <v>680</v>
      </c>
      <c r="B683" s="96" t="s">
        <v>1888</v>
      </c>
      <c r="C683" s="238">
        <f>'1993 - 2019 m.'!C598</f>
        <v>100548.09140407786</v>
      </c>
      <c r="D683" s="238">
        <f>'1993 - 2019 m.'!D598</f>
        <v>26434</v>
      </c>
      <c r="E683" s="106">
        <v>39885</v>
      </c>
      <c r="F683" s="99" t="s">
        <v>1610</v>
      </c>
    </row>
    <row r="684" spans="1:6" s="94" customFormat="1" ht="30" customHeight="1" x14ac:dyDescent="0.2">
      <c r="A684" s="114">
        <v>681</v>
      </c>
      <c r="B684" s="96" t="s">
        <v>2339</v>
      </c>
      <c r="C684" s="238">
        <f>'1993 - 2019 m.'!C599</f>
        <v>100516.10287303058</v>
      </c>
      <c r="D684" s="238">
        <f>'1993 - 2019 m.'!D599</f>
        <v>29969</v>
      </c>
      <c r="E684" s="106">
        <v>37316</v>
      </c>
      <c r="F684" s="99" t="s">
        <v>1818</v>
      </c>
    </row>
    <row r="685" spans="1:6" s="94" customFormat="1" ht="30" customHeight="1" x14ac:dyDescent="0.2">
      <c r="A685" s="320">
        <v>682</v>
      </c>
      <c r="B685" s="321" t="s">
        <v>5010</v>
      </c>
      <c r="C685" s="238">
        <f>'2020'!C25</f>
        <v>100439.70000000001</v>
      </c>
      <c r="D685" s="238">
        <f>'2020'!D25</f>
        <v>17204</v>
      </c>
      <c r="E685" s="99" t="s">
        <v>4702</v>
      </c>
      <c r="F685" s="99" t="s">
        <v>4555</v>
      </c>
    </row>
    <row r="686" spans="1:6" s="94" customFormat="1" ht="30" customHeight="1" x14ac:dyDescent="0.2">
      <c r="A686" s="114">
        <v>683</v>
      </c>
      <c r="B686" s="96" t="s">
        <v>3766</v>
      </c>
      <c r="C686" s="238">
        <f>'1993 - 2019 m.'!C600</f>
        <v>100330.7</v>
      </c>
      <c r="D686" s="238">
        <f>'1993 - 2019 m.'!D600</f>
        <v>18720</v>
      </c>
      <c r="E686" s="102">
        <v>43035</v>
      </c>
      <c r="F686" s="99" t="s">
        <v>725</v>
      </c>
    </row>
    <row r="687" spans="1:6" s="94" customFormat="1" ht="30" customHeight="1" x14ac:dyDescent="0.2">
      <c r="A687" s="320">
        <v>684</v>
      </c>
      <c r="B687" s="330" t="s">
        <v>3375</v>
      </c>
      <c r="C687" s="238">
        <f>'1993 - 2019 m.'!C601</f>
        <v>100160.03</v>
      </c>
      <c r="D687" s="238">
        <f>'1993 - 2019 m.'!D601</f>
        <v>17602</v>
      </c>
      <c r="E687" s="102">
        <v>42363</v>
      </c>
      <c r="F687" s="99" t="s">
        <v>725</v>
      </c>
    </row>
    <row r="688" spans="1:6" s="94" customFormat="1" ht="30" customHeight="1" x14ac:dyDescent="0.2">
      <c r="A688" s="114">
        <v>685</v>
      </c>
      <c r="B688" s="96" t="s">
        <v>3970</v>
      </c>
      <c r="C688" s="238">
        <f>'1993 - 2019 m.'!C602</f>
        <v>100045.6</v>
      </c>
      <c r="D688" s="238">
        <f>'1993 - 2019 m.'!D602</f>
        <v>21457</v>
      </c>
      <c r="E688" s="102">
        <v>43252</v>
      </c>
      <c r="F688" s="99" t="s">
        <v>3940</v>
      </c>
    </row>
    <row r="689" spans="1:7" s="94" customFormat="1" ht="30" customHeight="1" x14ac:dyDescent="0.2">
      <c r="A689" s="320">
        <v>686</v>
      </c>
      <c r="B689" s="96" t="s">
        <v>1589</v>
      </c>
      <c r="C689" s="238">
        <f>'1993 - 2019 m.'!C603</f>
        <v>99874.015291936987</v>
      </c>
      <c r="D689" s="238">
        <f>'1993 - 2019 m.'!D603</f>
        <v>32302</v>
      </c>
      <c r="E689" s="106">
        <v>37547</v>
      </c>
      <c r="F689" s="99" t="s">
        <v>1910</v>
      </c>
    </row>
    <row r="690" spans="1:7" s="94" customFormat="1" ht="30" customHeight="1" x14ac:dyDescent="0.2">
      <c r="A690" s="114">
        <v>687</v>
      </c>
      <c r="B690" s="96" t="s">
        <v>2686</v>
      </c>
      <c r="C690" s="238">
        <f>'1993 - 2019 m.'!C604</f>
        <v>99868.57043558851</v>
      </c>
      <c r="D690" s="238">
        <f>'1993 - 2019 m.'!D604</f>
        <v>29842</v>
      </c>
      <c r="E690" s="106">
        <v>39297</v>
      </c>
      <c r="F690" s="99" t="s">
        <v>728</v>
      </c>
    </row>
    <row r="691" spans="1:7" s="94" customFormat="1" ht="30" customHeight="1" x14ac:dyDescent="0.2">
      <c r="A691" s="320">
        <v>688</v>
      </c>
      <c r="B691" s="96" t="s">
        <v>4076</v>
      </c>
      <c r="C691" s="238">
        <f>'1993 - 2019 m.'!C605</f>
        <v>99782.27</v>
      </c>
      <c r="D691" s="238">
        <f>'1993 - 2019 m.'!D605</f>
        <v>18835</v>
      </c>
      <c r="E691" s="102">
        <v>43119</v>
      </c>
      <c r="F691" s="99" t="s">
        <v>119</v>
      </c>
    </row>
    <row r="692" spans="1:7" s="94" customFormat="1" ht="30" customHeight="1" x14ac:dyDescent="0.2">
      <c r="A692" s="114">
        <v>689</v>
      </c>
      <c r="B692" s="96" t="s">
        <v>2463</v>
      </c>
      <c r="C692" s="238">
        <f>'1993 - 2019 m.'!C606</f>
        <v>99727.757182576461</v>
      </c>
      <c r="D692" s="238">
        <f>'1993 - 2019 m.'!D606</f>
        <v>34937</v>
      </c>
      <c r="E692" s="106">
        <v>37225</v>
      </c>
      <c r="F692" s="99" t="s">
        <v>645</v>
      </c>
    </row>
    <row r="693" spans="1:7" s="94" customFormat="1" ht="30" customHeight="1" x14ac:dyDescent="0.2">
      <c r="A693" s="320">
        <v>690</v>
      </c>
      <c r="B693" s="96" t="s">
        <v>2257</v>
      </c>
      <c r="C693" s="238">
        <f>'1993 - 2019 m.'!C607</f>
        <v>99682.286839666354</v>
      </c>
      <c r="D693" s="238">
        <f>'1993 - 2019 m.'!D607</f>
        <v>26150</v>
      </c>
      <c r="E693" s="106">
        <v>40396</v>
      </c>
      <c r="F693" s="99" t="s">
        <v>608</v>
      </c>
    </row>
    <row r="694" spans="1:7" s="94" customFormat="1" ht="30" customHeight="1" x14ac:dyDescent="0.2">
      <c r="A694" s="114">
        <v>691</v>
      </c>
      <c r="B694" s="96" t="s">
        <v>1112</v>
      </c>
      <c r="C694" s="238">
        <f>'1993 - 2019 m.'!C608</f>
        <v>99657.553290083408</v>
      </c>
      <c r="D694" s="238">
        <f>'1993 - 2019 m.'!D608</f>
        <v>37907</v>
      </c>
      <c r="E694" s="106">
        <v>39178</v>
      </c>
      <c r="F694" s="99" t="s">
        <v>551</v>
      </c>
    </row>
    <row r="695" spans="1:7" s="94" customFormat="1" ht="30" customHeight="1" x14ac:dyDescent="0.2">
      <c r="A695" s="320">
        <v>692</v>
      </c>
      <c r="B695" s="96" t="s">
        <v>1692</v>
      </c>
      <c r="C695" s="238">
        <f>'1993 - 2019 m.'!C609</f>
        <v>99655.641797961085</v>
      </c>
      <c r="D695" s="238">
        <f>'1993 - 2019 m.'!D609</f>
        <v>40966</v>
      </c>
      <c r="E695" s="106">
        <v>36833</v>
      </c>
      <c r="F695" s="99" t="s">
        <v>1818</v>
      </c>
    </row>
    <row r="696" spans="1:7" s="94" customFormat="1" ht="30" customHeight="1" x14ac:dyDescent="0.2">
      <c r="A696" s="114">
        <v>693</v>
      </c>
      <c r="B696" s="236" t="s">
        <v>6084</v>
      </c>
      <c r="C696" s="238">
        <f>'2022'!E51</f>
        <v>99630.67</v>
      </c>
      <c r="D696" s="238">
        <f>'2022'!F51</f>
        <v>14892</v>
      </c>
      <c r="E696" s="102" t="s">
        <v>5216</v>
      </c>
      <c r="F696" s="99" t="s">
        <v>725</v>
      </c>
    </row>
    <row r="697" spans="1:7" s="94" customFormat="1" ht="30" customHeight="1" x14ac:dyDescent="0.2">
      <c r="A697" s="320">
        <v>694</v>
      </c>
      <c r="B697" s="96" t="s">
        <v>385</v>
      </c>
      <c r="C697" s="238">
        <f>'1993 - 2019 m.'!C610</f>
        <v>99577.661607970353</v>
      </c>
      <c r="D697" s="238">
        <f>'1993 - 2019 m.'!D610</f>
        <v>27253</v>
      </c>
      <c r="E697" s="102">
        <v>40956</v>
      </c>
      <c r="F697" s="99" t="s">
        <v>64</v>
      </c>
    </row>
    <row r="698" spans="1:7" s="94" customFormat="1" ht="30" customHeight="1" x14ac:dyDescent="0.2">
      <c r="A698" s="114">
        <v>695</v>
      </c>
      <c r="B698" s="236" t="s">
        <v>6085</v>
      </c>
      <c r="C698" s="238">
        <f>'2022'!E52</f>
        <v>99477.75</v>
      </c>
      <c r="D698" s="238">
        <f>'2022'!F52</f>
        <v>13963</v>
      </c>
      <c r="E698" s="102" t="s">
        <v>5205</v>
      </c>
      <c r="F698" s="99" t="s">
        <v>3365</v>
      </c>
    </row>
    <row r="699" spans="1:7" s="94" customFormat="1" ht="30" customHeight="1" x14ac:dyDescent="0.2">
      <c r="A699" s="320">
        <v>696</v>
      </c>
      <c r="B699" s="96" t="s">
        <v>3901</v>
      </c>
      <c r="C699" s="238">
        <f>'1993 - 2019 m.'!C611</f>
        <v>99323.470000000016</v>
      </c>
      <c r="D699" s="238">
        <f>'1993 - 2019 m.'!D611</f>
        <v>20215</v>
      </c>
      <c r="E699" s="102">
        <v>42797</v>
      </c>
      <c r="F699" s="99" t="s">
        <v>3187</v>
      </c>
      <c r="G699" s="94" t="s">
        <v>4476</v>
      </c>
    </row>
    <row r="700" spans="1:7" s="94" customFormat="1" ht="30" customHeight="1" x14ac:dyDescent="0.2">
      <c r="A700" s="114">
        <v>697</v>
      </c>
      <c r="B700" s="128" t="s">
        <v>1096</v>
      </c>
      <c r="C700" s="238">
        <f>'1993 - 2019 m.'!C612</f>
        <v>99092.910101946254</v>
      </c>
      <c r="D700" s="238">
        <f>'1993 - 2019 m.'!D612</f>
        <v>35709</v>
      </c>
      <c r="E700" s="106">
        <v>36938</v>
      </c>
      <c r="F700" s="99" t="s">
        <v>1818</v>
      </c>
    </row>
    <row r="701" spans="1:7" s="94" customFormat="1" ht="30" customHeight="1" x14ac:dyDescent="0.2">
      <c r="A701" s="320">
        <v>698</v>
      </c>
      <c r="B701" s="96" t="s">
        <v>2123</v>
      </c>
      <c r="C701" s="238">
        <f>'1993 - 2019 m.'!C613</f>
        <v>98770.736793327145</v>
      </c>
      <c r="D701" s="238">
        <f>'1993 - 2019 m.'!D613</f>
        <v>29083</v>
      </c>
      <c r="E701" s="106">
        <v>39129</v>
      </c>
      <c r="F701" s="99" t="s">
        <v>2934</v>
      </c>
    </row>
    <row r="702" spans="1:7" s="94" customFormat="1" ht="30" customHeight="1" x14ac:dyDescent="0.2">
      <c r="A702" s="114">
        <v>699</v>
      </c>
      <c r="B702" s="96" t="s">
        <v>3425</v>
      </c>
      <c r="C702" s="238">
        <f>'1993 - 2019 m.'!C614</f>
        <v>98640</v>
      </c>
      <c r="D702" s="238">
        <f>'1993 - 2019 m.'!D614</f>
        <v>24255</v>
      </c>
      <c r="E702" s="102">
        <v>42265</v>
      </c>
      <c r="F702" s="99" t="s">
        <v>545</v>
      </c>
    </row>
    <row r="703" spans="1:7" s="94" customFormat="1" ht="30" customHeight="1" x14ac:dyDescent="0.2">
      <c r="A703" s="320">
        <v>700</v>
      </c>
      <c r="B703" s="96" t="s">
        <v>3404</v>
      </c>
      <c r="C703" s="238">
        <f>'1993 - 2019 m.'!C615</f>
        <v>98284.069999999992</v>
      </c>
      <c r="D703" s="238">
        <f>'1993 - 2019 m.'!D615</f>
        <v>21477</v>
      </c>
      <c r="E703" s="102">
        <v>42307</v>
      </c>
      <c r="F703" s="99" t="s">
        <v>725</v>
      </c>
    </row>
    <row r="704" spans="1:7" s="94" customFormat="1" ht="30" customHeight="1" x14ac:dyDescent="0.2">
      <c r="A704" s="114">
        <v>701</v>
      </c>
      <c r="B704" s="96" t="s">
        <v>3800</v>
      </c>
      <c r="C704" s="238">
        <f>'1993 - 2019 m.'!C616</f>
        <v>98264.569999999992</v>
      </c>
      <c r="D704" s="238">
        <f>'1993 - 2019 m.'!D616</f>
        <v>18628</v>
      </c>
      <c r="E704" s="102">
        <v>42972</v>
      </c>
      <c r="F704" s="99" t="s">
        <v>3456</v>
      </c>
    </row>
    <row r="705" spans="1:14" s="94" customFormat="1" ht="30" customHeight="1" x14ac:dyDescent="0.2">
      <c r="A705" s="320">
        <v>702</v>
      </c>
      <c r="B705" s="236" t="s">
        <v>6086</v>
      </c>
      <c r="C705" s="238">
        <f>'2022'!E53</f>
        <v>98205.43</v>
      </c>
      <c r="D705" s="238">
        <f>'2022'!F53</f>
        <v>15756</v>
      </c>
      <c r="E705" s="102" t="s">
        <v>5314</v>
      </c>
      <c r="F705" s="99" t="s">
        <v>3709</v>
      </c>
    </row>
    <row r="706" spans="1:14" s="94" customFormat="1" ht="30" customHeight="1" x14ac:dyDescent="0.2">
      <c r="A706" s="114">
        <v>703</v>
      </c>
      <c r="B706" s="137" t="s">
        <v>1879</v>
      </c>
      <c r="C706" s="238">
        <f>'1993 - 2019 m.'!C617</f>
        <v>98072.11538461539</v>
      </c>
      <c r="D706" s="238">
        <f>'1993 - 2019 m.'!D617</f>
        <v>28675</v>
      </c>
      <c r="E706" s="106">
        <v>39367</v>
      </c>
      <c r="F706" s="99" t="s">
        <v>544</v>
      </c>
    </row>
    <row r="707" spans="1:14" s="94" customFormat="1" ht="30" customHeight="1" x14ac:dyDescent="0.2">
      <c r="A707" s="320">
        <v>704</v>
      </c>
      <c r="B707" s="96" t="s">
        <v>3825</v>
      </c>
      <c r="C707" s="238">
        <f>'1993 - 2019 m.'!C618</f>
        <v>97884.709999999992</v>
      </c>
      <c r="D707" s="238">
        <f>'1993 - 2019 m.'!D618</f>
        <v>18431</v>
      </c>
      <c r="E707" s="102">
        <v>42923</v>
      </c>
      <c r="F707" s="99" t="s">
        <v>3365</v>
      </c>
    </row>
    <row r="708" spans="1:14" s="94" customFormat="1" ht="30" customHeight="1" x14ac:dyDescent="0.2">
      <c r="A708" s="114">
        <v>705</v>
      </c>
      <c r="B708" s="96" t="s">
        <v>110</v>
      </c>
      <c r="C708" s="238">
        <f>'1993 - 2019 m.'!C619</f>
        <v>97842.070203892508</v>
      </c>
      <c r="D708" s="238">
        <f>'1993 - 2019 m.'!D619</f>
        <v>25750</v>
      </c>
      <c r="E708" s="102">
        <v>41292</v>
      </c>
      <c r="F708" s="99" t="s">
        <v>2851</v>
      </c>
    </row>
    <row r="709" spans="1:14" s="94" customFormat="1" ht="30" customHeight="1" x14ac:dyDescent="0.2">
      <c r="A709" s="320">
        <v>706</v>
      </c>
      <c r="B709" s="96" t="s">
        <v>198</v>
      </c>
      <c r="C709" s="238">
        <f>'1993 - 2019 m.'!C620</f>
        <v>97795.702038924937</v>
      </c>
      <c r="D709" s="238">
        <f>'1993 - 2019 m.'!D620</f>
        <v>20875</v>
      </c>
      <c r="E709" s="102">
        <v>40559</v>
      </c>
      <c r="F709" s="99" t="s">
        <v>64</v>
      </c>
    </row>
    <row r="710" spans="1:14" s="94" customFormat="1" ht="30" customHeight="1" x14ac:dyDescent="0.2">
      <c r="A710" s="114">
        <v>707</v>
      </c>
      <c r="B710" s="96" t="s">
        <v>3578</v>
      </c>
      <c r="C710" s="238">
        <f>'1993 - 2019 m.'!C621</f>
        <v>97782.19</v>
      </c>
      <c r="D710" s="238">
        <f>'1993 - 2019 m.'!D621</f>
        <v>19169</v>
      </c>
      <c r="E710" s="102">
        <v>42573</v>
      </c>
      <c r="F710" s="99" t="s">
        <v>3464</v>
      </c>
    </row>
    <row r="711" spans="1:14" s="94" customFormat="1" ht="30" customHeight="1" x14ac:dyDescent="0.2">
      <c r="A711" s="320">
        <v>708</v>
      </c>
      <c r="B711" s="321" t="s">
        <v>4787</v>
      </c>
      <c r="C711" s="323">
        <f>'2021'!C24</f>
        <v>97754.260000000009</v>
      </c>
      <c r="D711" s="323">
        <f>'2021'!D24</f>
        <v>20380</v>
      </c>
      <c r="E711" s="99" t="s">
        <v>4659</v>
      </c>
      <c r="F711" s="99" t="s">
        <v>3709</v>
      </c>
    </row>
    <row r="712" spans="1:14" s="94" customFormat="1" ht="30" customHeight="1" x14ac:dyDescent="0.2">
      <c r="A712" s="114">
        <v>709</v>
      </c>
      <c r="B712" s="96" t="s">
        <v>3031</v>
      </c>
      <c r="C712" s="238">
        <f>'1993 - 2019 m.'!C622</f>
        <v>97704.471733086189</v>
      </c>
      <c r="D712" s="238">
        <f>'1993 - 2019 m.'!D622</f>
        <v>23971</v>
      </c>
      <c r="E712" s="102">
        <v>41663</v>
      </c>
      <c r="F712" s="99" t="s">
        <v>545</v>
      </c>
    </row>
    <row r="713" spans="1:14" s="94" customFormat="1" ht="30" customHeight="1" x14ac:dyDescent="0.2">
      <c r="A713" s="320">
        <v>710</v>
      </c>
      <c r="B713" s="96" t="s">
        <v>2099</v>
      </c>
      <c r="C713" s="238">
        <f>'1993 - 2019 m.'!C623</f>
        <v>97645.389249304921</v>
      </c>
      <c r="D713" s="238">
        <f>'1993 - 2019 m.'!D623</f>
        <v>45417</v>
      </c>
      <c r="E713" s="106">
        <v>36875</v>
      </c>
      <c r="F713" s="99" t="s">
        <v>1818</v>
      </c>
      <c r="J713" s="116"/>
    </row>
    <row r="714" spans="1:14" s="94" customFormat="1" ht="30" customHeight="1" x14ac:dyDescent="0.2">
      <c r="A714" s="114">
        <v>711</v>
      </c>
      <c r="B714" s="96" t="s">
        <v>410</v>
      </c>
      <c r="C714" s="238">
        <f>'1993 - 2019 m.'!C624</f>
        <v>97423.540315106584</v>
      </c>
      <c r="D714" s="238">
        <f>'1993 - 2019 m.'!D624</f>
        <v>19839</v>
      </c>
      <c r="E714" s="102">
        <v>41467</v>
      </c>
      <c r="F714" s="99" t="s">
        <v>419</v>
      </c>
      <c r="K714" s="113"/>
      <c r="L714" s="108"/>
    </row>
    <row r="715" spans="1:14" s="94" customFormat="1" ht="30" customHeight="1" x14ac:dyDescent="0.2">
      <c r="A715" s="320">
        <v>712</v>
      </c>
      <c r="B715" s="96" t="s">
        <v>1552</v>
      </c>
      <c r="C715" s="238">
        <f>'1993 - 2019 m.'!C625</f>
        <v>97327.096848934205</v>
      </c>
      <c r="D715" s="238">
        <f>'1993 - 2019 m.'!D625</f>
        <v>31290</v>
      </c>
      <c r="E715" s="106">
        <v>37302</v>
      </c>
      <c r="F715" s="99" t="s">
        <v>1908</v>
      </c>
      <c r="J715" s="113"/>
      <c r="K715" s="108"/>
      <c r="N715" s="113"/>
    </row>
    <row r="716" spans="1:14" s="94" customFormat="1" ht="30" customHeight="1" x14ac:dyDescent="0.2">
      <c r="A716" s="114">
        <v>713</v>
      </c>
      <c r="B716" s="128" t="s">
        <v>957</v>
      </c>
      <c r="C716" s="238">
        <f>'1993 - 2019 m.'!C626</f>
        <v>97208.063021316033</v>
      </c>
      <c r="D716" s="238">
        <f>'1993 - 2019 m.'!D626</f>
        <v>44002</v>
      </c>
      <c r="E716" s="322">
        <v>36539</v>
      </c>
      <c r="F716" s="99" t="s">
        <v>646</v>
      </c>
      <c r="J716" s="116"/>
    </row>
    <row r="717" spans="1:14" s="94" customFormat="1" ht="30" customHeight="1" x14ac:dyDescent="0.2">
      <c r="A717" s="320">
        <v>714</v>
      </c>
      <c r="B717" s="96" t="s">
        <v>3032</v>
      </c>
      <c r="C717" s="238">
        <f>'1993 - 2019 m.'!C627</f>
        <v>97204.147358665432</v>
      </c>
      <c r="D717" s="238">
        <f>'1993 - 2019 m.'!D627</f>
        <v>24193</v>
      </c>
      <c r="E717" s="102">
        <v>41810</v>
      </c>
      <c r="F717" s="99" t="s">
        <v>119</v>
      </c>
      <c r="J717" s="116"/>
    </row>
    <row r="718" spans="1:14" s="94" customFormat="1" ht="30" customHeight="1" x14ac:dyDescent="0.2">
      <c r="A718" s="114">
        <v>715</v>
      </c>
      <c r="B718" s="96" t="s">
        <v>2237</v>
      </c>
      <c r="C718" s="238">
        <f>'1993 - 2019 m.'!C628</f>
        <v>96958.772590361448</v>
      </c>
      <c r="D718" s="238">
        <f>'1993 - 2019 m.'!D628</f>
        <v>27139</v>
      </c>
      <c r="E718" s="106">
        <v>39850</v>
      </c>
      <c r="F718" s="99" t="s">
        <v>2642</v>
      </c>
      <c r="J718" s="116"/>
    </row>
    <row r="719" spans="1:14" s="94" customFormat="1" ht="30" customHeight="1" x14ac:dyDescent="0.2">
      <c r="A719" s="320">
        <v>716</v>
      </c>
      <c r="B719" s="96" t="s">
        <v>1289</v>
      </c>
      <c r="C719" s="238">
        <f>'1993 - 2019 m.'!C629</f>
        <v>96932.055143651538</v>
      </c>
      <c r="D719" s="238">
        <f>'1993 - 2019 m.'!D629</f>
        <v>31055</v>
      </c>
      <c r="E719" s="106">
        <v>37848</v>
      </c>
      <c r="F719" s="99" t="s">
        <v>1433</v>
      </c>
      <c r="J719" s="116"/>
    </row>
    <row r="720" spans="1:14" s="94" customFormat="1" ht="30" customHeight="1" x14ac:dyDescent="0.2">
      <c r="A720" s="114">
        <v>717</v>
      </c>
      <c r="B720" s="96" t="s">
        <v>2439</v>
      </c>
      <c r="C720" s="238">
        <f>'1993 - 2019 m.'!C630</f>
        <v>96367.469879518074</v>
      </c>
      <c r="D720" s="238">
        <f>'1993 - 2019 m.'!D630</f>
        <v>31740</v>
      </c>
      <c r="E720" s="106">
        <v>38541</v>
      </c>
      <c r="F720" s="99" t="s">
        <v>696</v>
      </c>
      <c r="J720" s="116"/>
    </row>
    <row r="721" spans="1:10" s="94" customFormat="1" ht="30" customHeight="1" x14ac:dyDescent="0.2">
      <c r="A721" s="320">
        <v>718</v>
      </c>
      <c r="B721" s="96" t="s">
        <v>1068</v>
      </c>
      <c r="C721" s="238">
        <f>'1993 - 2019 m.'!C631</f>
        <v>96353.683966635785</v>
      </c>
      <c r="D721" s="238">
        <f>'1993 - 2019 m.'!D631</f>
        <v>37697</v>
      </c>
      <c r="E721" s="106">
        <v>38870</v>
      </c>
      <c r="F721" s="99" t="s">
        <v>696</v>
      </c>
      <c r="J721" s="116"/>
    </row>
    <row r="722" spans="1:10" s="94" customFormat="1" ht="30" customHeight="1" x14ac:dyDescent="0.2">
      <c r="A722" s="114">
        <v>719</v>
      </c>
      <c r="B722" s="236" t="s">
        <v>6087</v>
      </c>
      <c r="C722" s="238">
        <f>'2022'!E54</f>
        <v>96261</v>
      </c>
      <c r="D722" s="238">
        <f>'2022'!F54</f>
        <v>15103</v>
      </c>
      <c r="E722" s="102" t="s">
        <v>5301</v>
      </c>
      <c r="F722" s="99" t="s">
        <v>3709</v>
      </c>
      <c r="J722" s="116"/>
    </row>
    <row r="723" spans="1:10" s="94" customFormat="1" ht="30" customHeight="1" x14ac:dyDescent="0.2">
      <c r="A723" s="320">
        <v>720</v>
      </c>
      <c r="B723" s="96" t="s">
        <v>1078</v>
      </c>
      <c r="C723" s="238">
        <f>'1993 - 2019 m.'!C632</f>
        <v>96183.097775718255</v>
      </c>
      <c r="D723" s="238">
        <f>'1993 - 2019 m.'!D632</f>
        <v>33982</v>
      </c>
      <c r="E723" s="106">
        <v>37554</v>
      </c>
      <c r="F723" s="99" t="s">
        <v>1987</v>
      </c>
      <c r="J723" s="116"/>
    </row>
    <row r="724" spans="1:10" s="94" customFormat="1" ht="30" customHeight="1" x14ac:dyDescent="0.2">
      <c r="A724" s="114">
        <v>721</v>
      </c>
      <c r="B724" s="96" t="s">
        <v>3767</v>
      </c>
      <c r="C724" s="238">
        <f>'1993 - 2019 m.'!C633</f>
        <v>96128.87000000001</v>
      </c>
      <c r="D724" s="238">
        <f>'1993 - 2019 m.'!D633</f>
        <v>17114</v>
      </c>
      <c r="E724" s="102">
        <v>43035</v>
      </c>
      <c r="F724" s="99" t="s">
        <v>725</v>
      </c>
      <c r="J724" s="116"/>
    </row>
    <row r="725" spans="1:10" s="94" customFormat="1" ht="30" customHeight="1" x14ac:dyDescent="0.2">
      <c r="A725" s="320">
        <v>722</v>
      </c>
      <c r="B725" s="96" t="s">
        <v>1270</v>
      </c>
      <c r="C725" s="238">
        <f>'1993 - 2019 m.'!C634</f>
        <v>96068.697868396674</v>
      </c>
      <c r="D725" s="238">
        <f>'1993 - 2019 m.'!D634</f>
        <v>32561</v>
      </c>
      <c r="E725" s="106">
        <v>38954</v>
      </c>
      <c r="F725" s="99" t="s">
        <v>2934</v>
      </c>
      <c r="J725" s="116"/>
    </row>
    <row r="726" spans="1:10" s="94" customFormat="1" ht="30" customHeight="1" x14ac:dyDescent="0.2">
      <c r="A726" s="114">
        <v>723</v>
      </c>
      <c r="B726" s="96" t="s">
        <v>4326</v>
      </c>
      <c r="C726" s="238">
        <f>'1993 - 2019 m.'!C635+'2020'!C261</f>
        <v>95864.430000000008</v>
      </c>
      <c r="D726" s="238">
        <f>'1993 - 2019 m.'!D635+'2020'!D261</f>
        <v>19953</v>
      </c>
      <c r="E726" s="102" t="s">
        <v>4560</v>
      </c>
      <c r="F726" s="99" t="s">
        <v>725</v>
      </c>
      <c r="J726" s="116"/>
    </row>
    <row r="727" spans="1:10" s="94" customFormat="1" ht="30" customHeight="1" x14ac:dyDescent="0.2">
      <c r="A727" s="320">
        <v>724</v>
      </c>
      <c r="B727" s="96" t="s">
        <v>2639</v>
      </c>
      <c r="C727" s="238">
        <f>'1993 - 2019 m.'!C636</f>
        <v>95751.998378127901</v>
      </c>
      <c r="D727" s="238">
        <f>'1993 - 2019 m.'!D636</f>
        <v>28550</v>
      </c>
      <c r="E727" s="106">
        <v>39619</v>
      </c>
      <c r="F727" s="99" t="s">
        <v>2642</v>
      </c>
      <c r="J727" s="116"/>
    </row>
    <row r="728" spans="1:10" s="94" customFormat="1" ht="30" customHeight="1" x14ac:dyDescent="0.2">
      <c r="A728" s="114">
        <v>725</v>
      </c>
      <c r="B728" s="96" t="s">
        <v>1895</v>
      </c>
      <c r="C728" s="238">
        <f>'1993 - 2019 m.'!C637</f>
        <v>95542.516218721052</v>
      </c>
      <c r="D728" s="238">
        <f>'1993 - 2019 m.'!D637</f>
        <v>25806</v>
      </c>
      <c r="E728" s="106">
        <v>39934</v>
      </c>
      <c r="F728" s="99" t="s">
        <v>1908</v>
      </c>
      <c r="J728" s="116"/>
    </row>
    <row r="729" spans="1:10" s="94" customFormat="1" ht="30" customHeight="1" x14ac:dyDescent="0.2">
      <c r="A729" s="320">
        <v>726</v>
      </c>
      <c r="B729" s="96" t="s">
        <v>71</v>
      </c>
      <c r="C729" s="238">
        <f>'1993 - 2019 m.'!C638</f>
        <v>95408.291821130682</v>
      </c>
      <c r="D729" s="238">
        <f>'1993 - 2019 m.'!D638</f>
        <v>21384</v>
      </c>
      <c r="E729" s="102">
        <v>41341</v>
      </c>
      <c r="F729" s="99" t="s">
        <v>162</v>
      </c>
      <c r="J729" s="116"/>
    </row>
    <row r="730" spans="1:10" s="94" customFormat="1" ht="30" customHeight="1" x14ac:dyDescent="0.2">
      <c r="A730" s="114">
        <v>727</v>
      </c>
      <c r="B730" s="96" t="s">
        <v>3584</v>
      </c>
      <c r="C730" s="238">
        <f>'1993 - 2019 m.'!C639</f>
        <v>95405.2</v>
      </c>
      <c r="D730" s="238">
        <f>'1993 - 2019 m.'!D639</f>
        <v>17356</v>
      </c>
      <c r="E730" s="102">
        <v>42559</v>
      </c>
      <c r="F730" s="99" t="s">
        <v>3464</v>
      </c>
      <c r="J730" s="116"/>
    </row>
    <row r="731" spans="1:10" s="94" customFormat="1" ht="30" customHeight="1" x14ac:dyDescent="0.2">
      <c r="A731" s="320">
        <v>728</v>
      </c>
      <c r="B731" s="330" t="s">
        <v>3378</v>
      </c>
      <c r="C731" s="238">
        <f>'1993 - 2019 m.'!C640</f>
        <v>95385</v>
      </c>
      <c r="D731" s="238">
        <f>'1993 - 2019 m.'!D640</f>
        <v>17334</v>
      </c>
      <c r="E731" s="102">
        <v>42363</v>
      </c>
      <c r="F731" s="99" t="s">
        <v>545</v>
      </c>
      <c r="J731" s="116"/>
    </row>
    <row r="732" spans="1:10" s="94" customFormat="1" ht="30" customHeight="1" x14ac:dyDescent="0.2">
      <c r="A732" s="114">
        <v>729</v>
      </c>
      <c r="B732" s="96" t="s">
        <v>3033</v>
      </c>
      <c r="C732" s="238">
        <f>'1993 - 2019 m.'!C641</f>
        <v>95359.209916589447</v>
      </c>
      <c r="D732" s="238">
        <f>'1993 - 2019 m.'!D641</f>
        <v>20820</v>
      </c>
      <c r="E732" s="102">
        <v>41887</v>
      </c>
      <c r="F732" s="99" t="s">
        <v>2934</v>
      </c>
      <c r="J732" s="116"/>
    </row>
    <row r="733" spans="1:10" s="94" customFormat="1" ht="30" customHeight="1" x14ac:dyDescent="0.2">
      <c r="A733" s="320">
        <v>730</v>
      </c>
      <c r="B733" s="96" t="s">
        <v>3926</v>
      </c>
      <c r="C733" s="238">
        <f>'1993 - 2019 m.'!C642</f>
        <v>95297.48</v>
      </c>
      <c r="D733" s="238">
        <f>'1993 - 2019 m.'!D642</f>
        <v>19387</v>
      </c>
      <c r="E733" s="102">
        <v>42748</v>
      </c>
      <c r="F733" s="99" t="s">
        <v>119</v>
      </c>
      <c r="J733" s="116"/>
    </row>
    <row r="734" spans="1:10" s="94" customFormat="1" ht="30" customHeight="1" x14ac:dyDescent="0.2">
      <c r="A734" s="114">
        <v>731</v>
      </c>
      <c r="B734" s="128" t="s">
        <v>1867</v>
      </c>
      <c r="C734" s="238">
        <f>'1993 - 2019 m.'!C643</f>
        <v>94823.911028730305</v>
      </c>
      <c r="D734" s="238">
        <f>'1993 - 2019 m.'!D643</f>
        <v>45305</v>
      </c>
      <c r="E734" s="322">
        <v>35965</v>
      </c>
      <c r="F734" s="99" t="s">
        <v>1910</v>
      </c>
      <c r="J734" s="116"/>
    </row>
    <row r="735" spans="1:10" s="94" customFormat="1" ht="30" customHeight="1" x14ac:dyDescent="0.2">
      <c r="A735" s="320">
        <v>732</v>
      </c>
      <c r="B735" s="96" t="s">
        <v>3962</v>
      </c>
      <c r="C735" s="238">
        <f>'1993 - 2019 m.'!C644</f>
        <v>94796.15</v>
      </c>
      <c r="D735" s="238">
        <f>'1993 - 2019 m.'!D644</f>
        <v>18184</v>
      </c>
      <c r="E735" s="102">
        <v>43266</v>
      </c>
      <c r="F735" s="99" t="s">
        <v>3187</v>
      </c>
      <c r="J735" s="116"/>
    </row>
    <row r="736" spans="1:10" s="94" customFormat="1" ht="30" customHeight="1" x14ac:dyDescent="0.2">
      <c r="A736" s="114">
        <v>733</v>
      </c>
      <c r="B736" s="96" t="s">
        <v>264</v>
      </c>
      <c r="C736" s="238">
        <f>'1993 - 2019 m.'!C645</f>
        <v>94770.693350324378</v>
      </c>
      <c r="D736" s="238">
        <f>'1993 - 2019 m.'!D645</f>
        <v>23817</v>
      </c>
      <c r="E736" s="102">
        <v>41320</v>
      </c>
      <c r="F736" s="99" t="s">
        <v>187</v>
      </c>
      <c r="J736" s="116"/>
    </row>
    <row r="737" spans="1:14" s="94" customFormat="1" ht="30" customHeight="1" x14ac:dyDescent="0.2">
      <c r="A737" s="320">
        <v>734</v>
      </c>
      <c r="B737" s="128" t="s">
        <v>910</v>
      </c>
      <c r="C737" s="238">
        <f>'1993 - 2019 m.'!C646</f>
        <v>94726.598702502321</v>
      </c>
      <c r="D737" s="238">
        <f>'1993 - 2019 m.'!D646</f>
        <v>42127</v>
      </c>
      <c r="E737" s="322">
        <v>36273</v>
      </c>
      <c r="F737" s="99" t="s">
        <v>1818</v>
      </c>
      <c r="J737" s="116"/>
    </row>
    <row r="738" spans="1:14" s="94" customFormat="1" ht="30" customHeight="1" x14ac:dyDescent="0.2">
      <c r="A738" s="114">
        <v>735</v>
      </c>
      <c r="B738" s="96" t="s">
        <v>2703</v>
      </c>
      <c r="C738" s="238">
        <f>'1993 - 2019 m.'!C647</f>
        <v>94333.294717330864</v>
      </c>
      <c r="D738" s="238">
        <f>'1993 - 2019 m.'!D647</f>
        <v>33727</v>
      </c>
      <c r="E738" s="106">
        <v>40634</v>
      </c>
      <c r="F738" s="99" t="s">
        <v>1853</v>
      </c>
      <c r="J738" s="116"/>
    </row>
    <row r="739" spans="1:14" s="94" customFormat="1" ht="30" customHeight="1" x14ac:dyDescent="0.2">
      <c r="A739" s="320">
        <v>736</v>
      </c>
      <c r="B739" s="96" t="s">
        <v>2344</v>
      </c>
      <c r="C739" s="238">
        <f>'1993 - 2019 m.'!C648</f>
        <v>93874.971037998155</v>
      </c>
      <c r="D739" s="238">
        <f>'1993 - 2019 m.'!D648</f>
        <v>23480</v>
      </c>
      <c r="E739" s="102">
        <v>40896</v>
      </c>
      <c r="F739" s="99" t="s">
        <v>1</v>
      </c>
      <c r="J739" s="116"/>
    </row>
    <row r="740" spans="1:14" s="94" customFormat="1" ht="30" customHeight="1" x14ac:dyDescent="0.2">
      <c r="A740" s="114">
        <v>737</v>
      </c>
      <c r="B740" s="96" t="s">
        <v>3209</v>
      </c>
      <c r="C740" s="238">
        <f>'1993 - 2019 m.'!C649</f>
        <v>93748.2</v>
      </c>
      <c r="D740" s="238">
        <f>'1993 - 2019 m.'!D649</f>
        <v>19658</v>
      </c>
      <c r="E740" s="102">
        <v>42111</v>
      </c>
      <c r="F740" s="99" t="s">
        <v>3185</v>
      </c>
      <c r="J740" s="116"/>
    </row>
    <row r="741" spans="1:14" s="94" customFormat="1" ht="30" customHeight="1" x14ac:dyDescent="0.2">
      <c r="A741" s="320">
        <v>738</v>
      </c>
      <c r="B741" s="96" t="s">
        <v>4220</v>
      </c>
      <c r="C741" s="238">
        <f>'1993 - 2019 m.'!C650</f>
        <v>93499.67</v>
      </c>
      <c r="D741" s="238">
        <f>'1993 - 2019 m.'!D650</f>
        <v>17492</v>
      </c>
      <c r="E741" s="102">
        <v>43364</v>
      </c>
      <c r="F741" s="99" t="s">
        <v>725</v>
      </c>
      <c r="J741" s="116"/>
    </row>
    <row r="742" spans="1:14" s="94" customFormat="1" ht="30" customHeight="1" x14ac:dyDescent="0.2">
      <c r="A742" s="114">
        <v>739</v>
      </c>
      <c r="B742" s="128" t="s">
        <v>1099</v>
      </c>
      <c r="C742" s="238">
        <f>'1993 - 2019 m.'!C651</f>
        <v>93451.112140871177</v>
      </c>
      <c r="D742" s="238">
        <f>'1993 - 2019 m.'!D651</f>
        <v>42415</v>
      </c>
      <c r="E742" s="322">
        <v>36462</v>
      </c>
      <c r="F742" s="99" t="s">
        <v>1818</v>
      </c>
      <c r="J742" s="116"/>
    </row>
    <row r="743" spans="1:14" s="94" customFormat="1" ht="30" customHeight="1" x14ac:dyDescent="0.2">
      <c r="A743" s="320">
        <v>740</v>
      </c>
      <c r="B743" s="96" t="s">
        <v>4124</v>
      </c>
      <c r="C743" s="238">
        <f>'1993 - 2019 m.'!C652</f>
        <v>93381.79</v>
      </c>
      <c r="D743" s="238">
        <f>'1993 - 2019 m.'!D652</f>
        <v>15336</v>
      </c>
      <c r="E743" s="102" t="s">
        <v>4123</v>
      </c>
      <c r="F743" s="99" t="s">
        <v>3456</v>
      </c>
      <c r="G743" s="113"/>
      <c r="J743" s="116"/>
    </row>
    <row r="744" spans="1:14" s="94" customFormat="1" ht="30" customHeight="1" x14ac:dyDescent="0.2">
      <c r="A744" s="114">
        <v>741</v>
      </c>
      <c r="B744" s="96" t="s">
        <v>4456</v>
      </c>
      <c r="C744" s="238">
        <f>'1993 - 2019 m.'!C653</f>
        <v>93293.35</v>
      </c>
      <c r="D744" s="238">
        <f>'1993 - 2019 m.'!D653</f>
        <v>20860</v>
      </c>
      <c r="E744" s="102" t="s">
        <v>4599</v>
      </c>
      <c r="F744" s="99" t="s">
        <v>4590</v>
      </c>
      <c r="J744" s="116"/>
    </row>
    <row r="745" spans="1:14" s="94" customFormat="1" ht="30" customHeight="1" x14ac:dyDescent="0.2">
      <c r="A745" s="320">
        <v>742</v>
      </c>
      <c r="B745" s="96" t="s">
        <v>2945</v>
      </c>
      <c r="C745" s="238">
        <f>'1993 - 2019 m.'!C654</f>
        <v>93290.517840593151</v>
      </c>
      <c r="D745" s="238">
        <f>'1993 - 2019 m.'!D654</f>
        <v>22246</v>
      </c>
      <c r="E745" s="102">
        <v>41299</v>
      </c>
      <c r="F745" s="99" t="s">
        <v>284</v>
      </c>
      <c r="J745" s="116"/>
      <c r="N745" s="95"/>
    </row>
    <row r="746" spans="1:14" s="94" customFormat="1" ht="30" customHeight="1" x14ac:dyDescent="0.2">
      <c r="A746" s="114">
        <v>743</v>
      </c>
      <c r="B746" s="96" t="s">
        <v>2266</v>
      </c>
      <c r="C746" s="238">
        <f>'1993 - 2019 m.'!C655</f>
        <v>93275.486561631144</v>
      </c>
      <c r="D746" s="238">
        <f>'1993 - 2019 m.'!D655</f>
        <v>27921</v>
      </c>
      <c r="E746" s="106">
        <v>38723</v>
      </c>
      <c r="F746" s="99" t="s">
        <v>556</v>
      </c>
      <c r="J746" s="116"/>
      <c r="N746" s="95"/>
    </row>
    <row r="747" spans="1:14" s="94" customFormat="1" ht="30" customHeight="1" x14ac:dyDescent="0.2">
      <c r="A747" s="320">
        <v>744</v>
      </c>
      <c r="B747" s="96" t="s">
        <v>4</v>
      </c>
      <c r="C747" s="238">
        <f>'1993 - 2019 m.'!C656</f>
        <v>93262</v>
      </c>
      <c r="D747" s="238">
        <f>'1993 - 2019 m.'!D656</f>
        <v>28232</v>
      </c>
      <c r="E747" s="102">
        <v>41593</v>
      </c>
      <c r="F747" s="99" t="s">
        <v>66</v>
      </c>
      <c r="J747" s="116"/>
      <c r="N747" s="95"/>
    </row>
    <row r="748" spans="1:14" s="94" customFormat="1" ht="30" customHeight="1" x14ac:dyDescent="0.2">
      <c r="A748" s="114">
        <v>745</v>
      </c>
      <c r="B748" s="96" t="s">
        <v>51</v>
      </c>
      <c r="C748" s="238">
        <f>'1993 - 2019 m.'!C657</f>
        <v>93075.764596848938</v>
      </c>
      <c r="D748" s="238">
        <f>'1993 - 2019 m.'!D657</f>
        <v>19637</v>
      </c>
      <c r="E748" s="102">
        <v>41593</v>
      </c>
      <c r="F748" s="99" t="s">
        <v>162</v>
      </c>
      <c r="J748" s="116"/>
      <c r="N748" s="95"/>
    </row>
    <row r="749" spans="1:14" s="94" customFormat="1" ht="30" customHeight="1" x14ac:dyDescent="0.2">
      <c r="A749" s="320">
        <v>746</v>
      </c>
      <c r="B749" s="321" t="s">
        <v>4788</v>
      </c>
      <c r="C749" s="323">
        <f>'2021'!C25</f>
        <v>92604.29</v>
      </c>
      <c r="D749" s="323">
        <f>'2021'!D25</f>
        <v>14214</v>
      </c>
      <c r="E749" s="99" t="s">
        <v>4660</v>
      </c>
      <c r="F749" s="99" t="s">
        <v>3464</v>
      </c>
      <c r="J749" s="116"/>
      <c r="N749" s="95"/>
    </row>
    <row r="750" spans="1:14" s="94" customFormat="1" ht="30" customHeight="1" x14ac:dyDescent="0.2">
      <c r="A750" s="114">
        <v>747</v>
      </c>
      <c r="B750" s="321" t="s">
        <v>4935</v>
      </c>
      <c r="C750" s="238">
        <f>'2020'!C26+'2021'!C174</f>
        <v>92466</v>
      </c>
      <c r="D750" s="238">
        <f>'2020'!D26+'2021'!D174</f>
        <v>21478</v>
      </c>
      <c r="E750" s="99" t="s">
        <v>4694</v>
      </c>
      <c r="F750" s="99" t="s">
        <v>545</v>
      </c>
      <c r="J750" s="116"/>
      <c r="N750" s="95"/>
    </row>
    <row r="751" spans="1:14" s="94" customFormat="1" ht="30" customHeight="1" x14ac:dyDescent="0.2">
      <c r="A751" s="320">
        <v>748</v>
      </c>
      <c r="B751" s="96" t="s">
        <v>1079</v>
      </c>
      <c r="C751" s="238">
        <f>'1993 - 2019 m.'!C658</f>
        <v>92412.998146431884</v>
      </c>
      <c r="D751" s="238">
        <f>'1993 - 2019 m.'!D658</f>
        <v>29088</v>
      </c>
      <c r="E751" s="106">
        <v>39017</v>
      </c>
      <c r="F751" s="99" t="s">
        <v>544</v>
      </c>
      <c r="J751" s="116"/>
      <c r="N751" s="95"/>
    </row>
    <row r="752" spans="1:14" s="94" customFormat="1" ht="30" customHeight="1" x14ac:dyDescent="0.2">
      <c r="A752" s="114">
        <v>749</v>
      </c>
      <c r="B752" s="96" t="s">
        <v>3575</v>
      </c>
      <c r="C752" s="238">
        <f>'1993 - 2019 m.'!C659</f>
        <v>92192.83</v>
      </c>
      <c r="D752" s="238">
        <f>'1993 - 2019 m.'!D659</f>
        <v>18860</v>
      </c>
      <c r="E752" s="102">
        <v>42580</v>
      </c>
      <c r="F752" s="99" t="s">
        <v>725</v>
      </c>
      <c r="J752" s="116"/>
      <c r="N752" s="95"/>
    </row>
    <row r="753" spans="1:14" s="94" customFormat="1" ht="30" customHeight="1" x14ac:dyDescent="0.2">
      <c r="A753" s="320">
        <v>750</v>
      </c>
      <c r="B753" s="96" t="s">
        <v>956</v>
      </c>
      <c r="C753" s="238">
        <f>'1993 - 2019 m.'!C660</f>
        <v>92155.016218721052</v>
      </c>
      <c r="D753" s="238">
        <f>'1993 - 2019 m.'!D660</f>
        <v>26074</v>
      </c>
      <c r="E753" s="322">
        <v>40732</v>
      </c>
      <c r="F753" s="99" t="s">
        <v>2869</v>
      </c>
      <c r="J753" s="116"/>
      <c r="N753" s="95"/>
    </row>
    <row r="754" spans="1:14" s="94" customFormat="1" ht="30" customHeight="1" x14ac:dyDescent="0.2">
      <c r="A754" s="114">
        <v>751</v>
      </c>
      <c r="B754" s="96" t="s">
        <v>2717</v>
      </c>
      <c r="C754" s="238">
        <f>'1993 - 2019 m.'!C661</f>
        <v>92073.259383688594</v>
      </c>
      <c r="D754" s="238">
        <f>'1993 - 2019 m.'!D661</f>
        <v>24140</v>
      </c>
      <c r="E754" s="106">
        <v>40536</v>
      </c>
      <c r="F754" s="99" t="s">
        <v>66</v>
      </c>
      <c r="J754" s="116"/>
      <c r="N754" s="95"/>
    </row>
    <row r="755" spans="1:14" s="94" customFormat="1" ht="30" customHeight="1" x14ac:dyDescent="0.2">
      <c r="A755" s="320">
        <v>752</v>
      </c>
      <c r="B755" s="96" t="s">
        <v>3521</v>
      </c>
      <c r="C755" s="238">
        <f>'1993 - 2019 m.'!C662</f>
        <v>91996.97</v>
      </c>
      <c r="D755" s="238">
        <f>'1993 - 2019 m.'!D662</f>
        <v>18730</v>
      </c>
      <c r="E755" s="102">
        <v>42671</v>
      </c>
      <c r="F755" s="99" t="s">
        <v>3456</v>
      </c>
      <c r="J755" s="116"/>
      <c r="N755" s="95"/>
    </row>
    <row r="756" spans="1:14" s="94" customFormat="1" ht="30" customHeight="1" x14ac:dyDescent="0.2">
      <c r="A756" s="114">
        <v>753</v>
      </c>
      <c r="B756" s="96" t="s">
        <v>4094</v>
      </c>
      <c r="C756" s="238">
        <f>'1993 - 2019 m.'!C663</f>
        <v>91805.19</v>
      </c>
      <c r="D756" s="238">
        <f>'1993 - 2019 m.'!D663</f>
        <v>17517</v>
      </c>
      <c r="E756" s="102">
        <v>43252</v>
      </c>
      <c r="F756" s="99" t="s">
        <v>725</v>
      </c>
      <c r="J756" s="116"/>
      <c r="N756" s="95"/>
    </row>
    <row r="757" spans="1:14" s="94" customFormat="1" ht="30" customHeight="1" x14ac:dyDescent="0.2">
      <c r="A757" s="320">
        <v>754</v>
      </c>
      <c r="B757" s="96" t="s">
        <v>3210</v>
      </c>
      <c r="C757" s="238">
        <f>'1993 - 2019 m.'!C664</f>
        <v>91796.53</v>
      </c>
      <c r="D757" s="238">
        <f>'1993 - 2019 m.'!D664</f>
        <v>19799</v>
      </c>
      <c r="E757" s="102">
        <v>42062</v>
      </c>
      <c r="F757" s="99" t="s">
        <v>3178</v>
      </c>
      <c r="J757" s="116"/>
      <c r="N757" s="95"/>
    </row>
    <row r="758" spans="1:14" s="94" customFormat="1" ht="30" customHeight="1" x14ac:dyDescent="0.2">
      <c r="A758" s="114">
        <v>755</v>
      </c>
      <c r="B758" s="96" t="s">
        <v>4156</v>
      </c>
      <c r="C758" s="238">
        <f>'1993 - 2019 m.'!C665</f>
        <v>91763.77</v>
      </c>
      <c r="D758" s="238">
        <f>'1993 - 2019 m.'!D665</f>
        <v>15284</v>
      </c>
      <c r="E758" s="102" t="s">
        <v>4155</v>
      </c>
      <c r="F758" s="99" t="s">
        <v>3456</v>
      </c>
      <c r="J758" s="116"/>
      <c r="N758" s="95"/>
    </row>
    <row r="759" spans="1:14" s="94" customFormat="1" ht="30" customHeight="1" x14ac:dyDescent="0.2">
      <c r="A759" s="320">
        <v>756</v>
      </c>
      <c r="B759" s="96" t="s">
        <v>3894</v>
      </c>
      <c r="C759" s="238">
        <f>'1993 - 2019 m.'!C666</f>
        <v>91683</v>
      </c>
      <c r="D759" s="238">
        <f>'1993 - 2019 m.'!D666</f>
        <v>21617</v>
      </c>
      <c r="E759" s="102">
        <v>42804</v>
      </c>
      <c r="F759" s="99" t="s">
        <v>545</v>
      </c>
      <c r="J759" s="116"/>
      <c r="N759" s="95"/>
    </row>
    <row r="760" spans="1:14" s="94" customFormat="1" ht="30" customHeight="1" x14ac:dyDescent="0.2">
      <c r="A760" s="114">
        <v>757</v>
      </c>
      <c r="B760" s="96" t="s">
        <v>3626</v>
      </c>
      <c r="C760" s="238">
        <f>'1993 - 2019 m.'!C667</f>
        <v>91526.17</v>
      </c>
      <c r="D760" s="238">
        <f>'1993 - 2019 m.'!D667</f>
        <v>18271</v>
      </c>
      <c r="E760" s="322">
        <v>42475</v>
      </c>
      <c r="F760" s="99" t="s">
        <v>3181</v>
      </c>
      <c r="J760" s="116"/>
      <c r="N760" s="95"/>
    </row>
    <row r="761" spans="1:14" s="94" customFormat="1" ht="30" customHeight="1" x14ac:dyDescent="0.2">
      <c r="A761" s="320">
        <v>758</v>
      </c>
      <c r="B761" s="96" t="s">
        <v>4288</v>
      </c>
      <c r="C761" s="238">
        <f>'1993 - 2019 m.'!C668</f>
        <v>91510.040000000008</v>
      </c>
      <c r="D761" s="238">
        <f>'1993 - 2019 m.'!D668</f>
        <v>16620</v>
      </c>
      <c r="E761" s="102" t="s">
        <v>4600</v>
      </c>
      <c r="F761" s="99" t="s">
        <v>3464</v>
      </c>
      <c r="J761" s="116"/>
      <c r="N761" s="95"/>
    </row>
    <row r="762" spans="1:14" s="94" customFormat="1" ht="30" customHeight="1" x14ac:dyDescent="0.2">
      <c r="A762" s="114">
        <v>759</v>
      </c>
      <c r="B762" s="96" t="s">
        <v>2366</v>
      </c>
      <c r="C762" s="238">
        <f>'1993 - 2019 m.'!C669</f>
        <v>91457.802363299357</v>
      </c>
      <c r="D762" s="238">
        <f>'1993 - 2019 m.'!D669</f>
        <v>27212</v>
      </c>
      <c r="E762" s="106">
        <v>40438</v>
      </c>
      <c r="F762" s="99" t="s">
        <v>1312</v>
      </c>
      <c r="J762" s="116"/>
      <c r="N762" s="95"/>
    </row>
    <row r="763" spans="1:14" s="94" customFormat="1" ht="30" customHeight="1" x14ac:dyDescent="0.2">
      <c r="A763" s="320">
        <v>760</v>
      </c>
      <c r="B763" s="96" t="s">
        <v>3071</v>
      </c>
      <c r="C763" s="238">
        <f>'1993 - 2019 m.'!C670</f>
        <v>91276.324355885081</v>
      </c>
      <c r="D763" s="238">
        <f>'1993 - 2019 m.'!D670</f>
        <v>17232</v>
      </c>
      <c r="E763" s="102">
        <v>41999</v>
      </c>
      <c r="F763" s="99" t="s">
        <v>3185</v>
      </c>
      <c r="J763" s="116"/>
      <c r="N763" s="95"/>
    </row>
    <row r="764" spans="1:14" s="94" customFormat="1" ht="30" customHeight="1" x14ac:dyDescent="0.2">
      <c r="A764" s="114">
        <v>761</v>
      </c>
      <c r="B764" s="96" t="s">
        <v>593</v>
      </c>
      <c r="C764" s="238">
        <f>'1993 - 2019 m.'!C671</f>
        <v>91169.196014828543</v>
      </c>
      <c r="D764" s="238">
        <f>'1993 - 2019 m.'!D671</f>
        <v>33072</v>
      </c>
      <c r="E764" s="102">
        <v>40797</v>
      </c>
      <c r="F764" s="99" t="s">
        <v>2642</v>
      </c>
      <c r="J764" s="116"/>
      <c r="N764" s="95"/>
    </row>
    <row r="765" spans="1:14" s="94" customFormat="1" ht="30" customHeight="1" x14ac:dyDescent="0.2">
      <c r="A765" s="320">
        <v>762</v>
      </c>
      <c r="B765" s="96" t="s">
        <v>594</v>
      </c>
      <c r="C765" s="238">
        <f>'1993 - 2019 m.'!C672</f>
        <v>91165.86538461539</v>
      </c>
      <c r="D765" s="238">
        <f>'1993 - 2019 m.'!D672</f>
        <v>19607</v>
      </c>
      <c r="E765" s="106">
        <v>40606</v>
      </c>
      <c r="F765" s="99" t="s">
        <v>1312</v>
      </c>
      <c r="J765" s="116"/>
      <c r="N765" s="95"/>
    </row>
    <row r="766" spans="1:14" s="94" customFormat="1" ht="30" customHeight="1" x14ac:dyDescent="0.2">
      <c r="A766" s="114">
        <v>763</v>
      </c>
      <c r="B766" s="96" t="s">
        <v>2643</v>
      </c>
      <c r="C766" s="238">
        <f>'1993 - 2019 m.'!C673</f>
        <v>91092.041241890634</v>
      </c>
      <c r="D766" s="238">
        <f>'1993 - 2019 m.'!D673</f>
        <v>26825</v>
      </c>
      <c r="E766" s="106">
        <v>39108</v>
      </c>
      <c r="F766" s="99" t="s">
        <v>1908</v>
      </c>
      <c r="J766" s="116"/>
      <c r="N766" s="95"/>
    </row>
    <row r="767" spans="1:14" s="94" customFormat="1" ht="30" customHeight="1" x14ac:dyDescent="0.2">
      <c r="A767" s="320">
        <v>764</v>
      </c>
      <c r="B767" s="96" t="s">
        <v>2636</v>
      </c>
      <c r="C767" s="238">
        <f>'1993 - 2019 m.'!C674</f>
        <v>91037.766450417053</v>
      </c>
      <c r="D767" s="238">
        <f>'1993 - 2019 m.'!D674</f>
        <v>23944</v>
      </c>
      <c r="E767" s="106">
        <v>39752</v>
      </c>
      <c r="F767" s="99" t="s">
        <v>608</v>
      </c>
      <c r="J767" s="116"/>
      <c r="N767" s="95"/>
    </row>
    <row r="768" spans="1:14" s="94" customFormat="1" ht="30" customHeight="1" x14ac:dyDescent="0.2">
      <c r="A768" s="114">
        <v>765</v>
      </c>
      <c r="B768" s="236" t="s">
        <v>6088</v>
      </c>
      <c r="C768" s="238">
        <f>'2022'!E55</f>
        <v>90730.6</v>
      </c>
      <c r="D768" s="238">
        <f>'2022'!F55</f>
        <v>14247</v>
      </c>
      <c r="E768" s="102" t="s">
        <v>5319</v>
      </c>
      <c r="F768" s="99" t="s">
        <v>3365</v>
      </c>
      <c r="J768" s="116"/>
      <c r="N768" s="95"/>
    </row>
    <row r="769" spans="1:20" s="94" customFormat="1" ht="30" customHeight="1" x14ac:dyDescent="0.2">
      <c r="A769" s="320">
        <v>766</v>
      </c>
      <c r="B769" s="96" t="s">
        <v>778</v>
      </c>
      <c r="C769" s="238">
        <f>'1993 - 2019 m.'!C675</f>
        <v>90725.703776645052</v>
      </c>
      <c r="D769" s="238">
        <f>'1993 - 2019 m.'!D675</f>
        <v>23575</v>
      </c>
      <c r="E769" s="102">
        <v>40886</v>
      </c>
      <c r="F769" s="99" t="s">
        <v>2944</v>
      </c>
      <c r="J769" s="116"/>
      <c r="N769" s="95"/>
    </row>
    <row r="770" spans="1:20" s="94" customFormat="1" ht="30" customHeight="1" x14ac:dyDescent="0.2">
      <c r="A770" s="114">
        <v>767</v>
      </c>
      <c r="B770" s="321" t="s">
        <v>4789</v>
      </c>
      <c r="C770" s="323">
        <f>'2021'!C26</f>
        <v>90615.95</v>
      </c>
      <c r="D770" s="323">
        <f>'2021'!D26</f>
        <v>14520</v>
      </c>
      <c r="E770" s="99" t="s">
        <v>4652</v>
      </c>
      <c r="F770" s="235" t="s">
        <v>3365</v>
      </c>
      <c r="J770" s="116"/>
      <c r="N770" s="95"/>
    </row>
    <row r="771" spans="1:20" s="94" customFormat="1" ht="30" customHeight="1" x14ac:dyDescent="0.2">
      <c r="A771" s="320">
        <v>768</v>
      </c>
      <c r="B771" s="96" t="s">
        <v>2194</v>
      </c>
      <c r="C771" s="238">
        <f>'1993 - 2019 m.'!C676</f>
        <v>90598.499768303984</v>
      </c>
      <c r="D771" s="238">
        <f>'1993 - 2019 m.'!D676</f>
        <v>24252</v>
      </c>
      <c r="E771" s="106">
        <v>39514</v>
      </c>
      <c r="F771" s="99" t="s">
        <v>557</v>
      </c>
      <c r="J771" s="116"/>
      <c r="N771" s="95"/>
    </row>
    <row r="772" spans="1:20" s="94" customFormat="1" ht="30" customHeight="1" x14ac:dyDescent="0.2">
      <c r="A772" s="114">
        <v>769</v>
      </c>
      <c r="B772" s="96" t="s">
        <v>1609</v>
      </c>
      <c r="C772" s="238">
        <f>'1993 - 2019 m.'!C677</f>
        <v>90512.917052826699</v>
      </c>
      <c r="D772" s="238">
        <f>'1993 - 2019 m.'!D677</f>
        <v>30680</v>
      </c>
      <c r="E772" s="106">
        <v>37442</v>
      </c>
      <c r="F772" s="99" t="s">
        <v>1818</v>
      </c>
      <c r="N772" s="95"/>
    </row>
    <row r="773" spans="1:20" s="94" customFormat="1" ht="30" customHeight="1" x14ac:dyDescent="0.2">
      <c r="A773" s="320">
        <v>770</v>
      </c>
      <c r="B773" s="96" t="s">
        <v>3643</v>
      </c>
      <c r="C773" s="238">
        <f>'1993 - 2019 m.'!C678</f>
        <v>90269.69</v>
      </c>
      <c r="D773" s="238">
        <f>'1993 - 2019 m.'!D678</f>
        <v>18858</v>
      </c>
      <c r="E773" s="322">
        <v>42440</v>
      </c>
      <c r="F773" s="99" t="s">
        <v>3365</v>
      </c>
      <c r="M773" s="117"/>
    </row>
    <row r="774" spans="1:20" s="94" customFormat="1" ht="30" customHeight="1" x14ac:dyDescent="0.2">
      <c r="A774" s="114">
        <v>771</v>
      </c>
      <c r="B774" s="236" t="s">
        <v>6089</v>
      </c>
      <c r="C774" s="238">
        <f>'2022'!E56</f>
        <v>90039.98</v>
      </c>
      <c r="D774" s="238">
        <f>'2022'!F56</f>
        <v>13670</v>
      </c>
      <c r="E774" s="102" t="s">
        <v>5222</v>
      </c>
      <c r="F774" s="99" t="s">
        <v>4640</v>
      </c>
      <c r="N774" s="95"/>
    </row>
    <row r="775" spans="1:20" s="94" customFormat="1" ht="30" customHeight="1" x14ac:dyDescent="0.2">
      <c r="A775" s="320">
        <v>772</v>
      </c>
      <c r="B775" s="321" t="s">
        <v>5011</v>
      </c>
      <c r="C775" s="238">
        <f>'2020'!C27+'2021'!C205</f>
        <v>89976.48</v>
      </c>
      <c r="D775" s="238">
        <f>'2020'!D27+'2021'!D205</f>
        <v>21026</v>
      </c>
      <c r="E775" s="328" t="s">
        <v>4709</v>
      </c>
      <c r="F775" s="329" t="s">
        <v>4119</v>
      </c>
      <c r="N775" s="95"/>
    </row>
    <row r="776" spans="1:20" s="94" customFormat="1" ht="30" customHeight="1" x14ac:dyDescent="0.2">
      <c r="A776" s="114">
        <v>773</v>
      </c>
      <c r="B776" s="96" t="s">
        <v>267</v>
      </c>
      <c r="C776" s="238">
        <f>'1993 - 2019 m.'!C680</f>
        <v>89877.780352177942</v>
      </c>
      <c r="D776" s="238">
        <f>'1993 - 2019 m.'!D680</f>
        <v>22191</v>
      </c>
      <c r="E776" s="102">
        <v>41523</v>
      </c>
      <c r="F776" s="99" t="s">
        <v>2869</v>
      </c>
      <c r="N776" s="95"/>
    </row>
    <row r="777" spans="1:20" s="94" customFormat="1" ht="30" customHeight="1" x14ac:dyDescent="0.2">
      <c r="A777" s="320">
        <v>774</v>
      </c>
      <c r="B777" s="96" t="s">
        <v>2283</v>
      </c>
      <c r="C777" s="238">
        <f>'1993 - 2019 m.'!C681</f>
        <v>89865.616311399441</v>
      </c>
      <c r="D777" s="238">
        <f>'1993 - 2019 m.'!D681</f>
        <v>25766</v>
      </c>
      <c r="E777" s="106">
        <v>39689</v>
      </c>
      <c r="F777" s="99" t="s">
        <v>1610</v>
      </c>
      <c r="J777" s="116"/>
      <c r="N777" s="95"/>
    </row>
    <row r="778" spans="1:20" s="94" customFormat="1" ht="30" customHeight="1" x14ac:dyDescent="0.2">
      <c r="A778" s="114">
        <v>775</v>
      </c>
      <c r="B778" s="96" t="s">
        <v>2206</v>
      </c>
      <c r="C778" s="238">
        <f>'1993 - 2019 m.'!C682</f>
        <v>89806.389017608904</v>
      </c>
      <c r="D778" s="238">
        <f>'1993 - 2019 m.'!D682</f>
        <v>24652</v>
      </c>
      <c r="E778" s="106">
        <v>40536</v>
      </c>
      <c r="F778" s="99" t="s">
        <v>1853</v>
      </c>
      <c r="J778" s="116"/>
      <c r="N778" s="95"/>
    </row>
    <row r="779" spans="1:20" s="94" customFormat="1" ht="30" customHeight="1" x14ac:dyDescent="0.2">
      <c r="A779" s="320">
        <v>776</v>
      </c>
      <c r="B779" s="96" t="s">
        <v>2852</v>
      </c>
      <c r="C779" s="238">
        <f>'1993 - 2019 m.'!C683</f>
        <v>89777.861445783143</v>
      </c>
      <c r="D779" s="238">
        <f>'1993 - 2019 m.'!D683</f>
        <v>39908</v>
      </c>
      <c r="E779" s="136">
        <v>36602</v>
      </c>
      <c r="F779" s="99" t="s">
        <v>1818</v>
      </c>
      <c r="J779" s="116"/>
      <c r="N779" s="95"/>
    </row>
    <row r="780" spans="1:20" s="94" customFormat="1" ht="30" customHeight="1" x14ac:dyDescent="0.2">
      <c r="A780" s="114">
        <v>777</v>
      </c>
      <c r="B780" s="96" t="s">
        <v>3847</v>
      </c>
      <c r="C780" s="238">
        <f>'1993 - 2019 m.'!C684</f>
        <v>89740.1</v>
      </c>
      <c r="D780" s="238">
        <f>'1993 - 2019 m.'!D684</f>
        <v>16265</v>
      </c>
      <c r="E780" s="102">
        <v>42867</v>
      </c>
      <c r="F780" s="99" t="s">
        <v>3464</v>
      </c>
      <c r="J780" s="116"/>
      <c r="N780" s="95"/>
    </row>
    <row r="781" spans="1:20" s="94" customFormat="1" ht="30" customHeight="1" x14ac:dyDescent="0.2">
      <c r="A781" s="320">
        <v>778</v>
      </c>
      <c r="B781" s="96" t="s">
        <v>1490</v>
      </c>
      <c r="C781" s="238">
        <f>'1993 - 2019 m.'!C685</f>
        <v>89726.598702502321</v>
      </c>
      <c r="D781" s="238">
        <f>'1993 - 2019 m.'!D685</f>
        <v>38302</v>
      </c>
      <c r="E781" s="136">
        <v>36777</v>
      </c>
      <c r="F781" s="99" t="s">
        <v>1908</v>
      </c>
      <c r="J781" s="116"/>
      <c r="N781" s="95"/>
    </row>
    <row r="782" spans="1:20" s="94" customFormat="1" ht="30" customHeight="1" x14ac:dyDescent="0.2">
      <c r="A782" s="114">
        <v>779</v>
      </c>
      <c r="B782" s="96" t="s">
        <v>3505</v>
      </c>
      <c r="C782" s="238">
        <f>'1993 - 2019 m.'!C686</f>
        <v>89295.34</v>
      </c>
      <c r="D782" s="238">
        <f>'1993 - 2019 m.'!D686</f>
        <v>17622</v>
      </c>
      <c r="E782" s="322">
        <v>42700</v>
      </c>
      <c r="F782" s="99" t="s">
        <v>3462</v>
      </c>
      <c r="J782" s="116"/>
      <c r="N782" s="95"/>
    </row>
    <row r="783" spans="1:20" s="94" customFormat="1" ht="30" customHeight="1" x14ac:dyDescent="0.2">
      <c r="A783" s="320">
        <v>780</v>
      </c>
      <c r="B783" s="96" t="s">
        <v>3034</v>
      </c>
      <c r="C783" s="238">
        <f>'1993 - 2019 m.'!C693+'2020'!C218</f>
        <v>89283</v>
      </c>
      <c r="D783" s="238">
        <f>'1993 - 2019 m.'!D693+'2020'!D218</f>
        <v>22089</v>
      </c>
      <c r="E783" s="102">
        <v>41691</v>
      </c>
      <c r="F783" s="99" t="s">
        <v>725</v>
      </c>
      <c r="M783" s="115"/>
      <c r="O783" s="113"/>
      <c r="P783" s="117"/>
      <c r="T783" s="116"/>
    </row>
    <row r="784" spans="1:20" s="94" customFormat="1" ht="30" customHeight="1" x14ac:dyDescent="0.2">
      <c r="A784" s="114">
        <v>781</v>
      </c>
      <c r="B784" s="96" t="s">
        <v>1835</v>
      </c>
      <c r="C784" s="238">
        <f>'1993 - 2019 m.'!C687</f>
        <v>89252.056302131605</v>
      </c>
      <c r="D784" s="238">
        <f>'1993 - 2019 m.'!D687</f>
        <v>24507</v>
      </c>
      <c r="E784" s="106">
        <v>39612</v>
      </c>
      <c r="F784" s="99" t="s">
        <v>1610</v>
      </c>
      <c r="J784" s="116"/>
      <c r="N784" s="95"/>
    </row>
    <row r="785" spans="1:14" s="94" customFormat="1" ht="30" customHeight="1" x14ac:dyDescent="0.2">
      <c r="A785" s="320">
        <v>782</v>
      </c>
      <c r="B785" s="96" t="s">
        <v>3848</v>
      </c>
      <c r="C785" s="238">
        <f>'1993 - 2019 m.'!C688</f>
        <v>89239.97</v>
      </c>
      <c r="D785" s="238">
        <f>'1993 - 2019 m.'!D688</f>
        <v>22212</v>
      </c>
      <c r="E785" s="102">
        <v>42867</v>
      </c>
      <c r="F785" s="99" t="s">
        <v>3719</v>
      </c>
      <c r="J785" s="116"/>
      <c r="N785" s="95"/>
    </row>
    <row r="786" spans="1:14" s="94" customFormat="1" ht="30" customHeight="1" x14ac:dyDescent="0.2">
      <c r="A786" s="114">
        <v>783</v>
      </c>
      <c r="B786" s="96" t="s">
        <v>1422</v>
      </c>
      <c r="C786" s="238">
        <f>'1993 - 2019 m.'!C689</f>
        <v>89200.069508804445</v>
      </c>
      <c r="D786" s="238">
        <f>'1993 - 2019 m.'!D689</f>
        <v>30125</v>
      </c>
      <c r="E786" s="106">
        <v>37981</v>
      </c>
      <c r="F786" s="99" t="s">
        <v>558</v>
      </c>
    </row>
    <row r="787" spans="1:14" s="94" customFormat="1" ht="30" customHeight="1" x14ac:dyDescent="0.2">
      <c r="A787" s="320">
        <v>784</v>
      </c>
      <c r="B787" s="96" t="s">
        <v>2614</v>
      </c>
      <c r="C787" s="238">
        <f>'1993 - 2019 m.'!C690</f>
        <v>89142.151297497694</v>
      </c>
      <c r="D787" s="238">
        <f>'1993 - 2019 m.'!D690</f>
        <v>23097</v>
      </c>
      <c r="E787" s="102">
        <v>41180</v>
      </c>
      <c r="F787" s="99" t="s">
        <v>32</v>
      </c>
      <c r="J787" s="116"/>
      <c r="N787" s="95"/>
    </row>
    <row r="788" spans="1:14" s="94" customFormat="1" ht="30" customHeight="1" x14ac:dyDescent="0.2">
      <c r="A788" s="114">
        <v>785</v>
      </c>
      <c r="B788" s="321" t="s">
        <v>4790</v>
      </c>
      <c r="C788" s="323">
        <f>'2021'!C27</f>
        <v>89129</v>
      </c>
      <c r="D788" s="323">
        <f>'2021'!D27</f>
        <v>14255</v>
      </c>
      <c r="E788" s="99" t="s">
        <v>4661</v>
      </c>
      <c r="F788" s="99" t="s">
        <v>545</v>
      </c>
      <c r="J788" s="116"/>
      <c r="N788" s="95"/>
    </row>
    <row r="789" spans="1:14" s="94" customFormat="1" ht="30" customHeight="1" x14ac:dyDescent="0.2">
      <c r="A789" s="320">
        <v>786</v>
      </c>
      <c r="B789" s="96" t="s">
        <v>2795</v>
      </c>
      <c r="C789" s="238">
        <f>'1993 - 2019 m.'!C691</f>
        <v>89057.301320667291</v>
      </c>
      <c r="D789" s="238">
        <f>'1993 - 2019 m.'!D691</f>
        <v>22659</v>
      </c>
      <c r="E789" s="102">
        <v>41278</v>
      </c>
      <c r="F789" s="99" t="s">
        <v>64</v>
      </c>
      <c r="J789" s="116"/>
      <c r="N789" s="95"/>
    </row>
    <row r="790" spans="1:14" s="94" customFormat="1" ht="30" customHeight="1" x14ac:dyDescent="0.2">
      <c r="A790" s="114">
        <v>787</v>
      </c>
      <c r="B790" s="321" t="s">
        <v>4791</v>
      </c>
      <c r="C790" s="323">
        <f>'2021'!C28</f>
        <v>88992.05</v>
      </c>
      <c r="D790" s="323">
        <f>'2021'!D28</f>
        <v>13940</v>
      </c>
      <c r="E790" s="99" t="s">
        <v>4662</v>
      </c>
      <c r="F790" s="99" t="s">
        <v>3709</v>
      </c>
      <c r="J790" s="116"/>
      <c r="N790" s="95"/>
    </row>
    <row r="791" spans="1:14" s="94" customFormat="1" ht="30" customHeight="1" x14ac:dyDescent="0.2">
      <c r="A791" s="320">
        <v>788</v>
      </c>
      <c r="B791" s="96" t="s">
        <v>3545</v>
      </c>
      <c r="C791" s="238">
        <f>'1993 - 2019 m.'!C692</f>
        <v>88984.62</v>
      </c>
      <c r="D791" s="238">
        <f>'1993 - 2019 m.'!D692</f>
        <v>16847</v>
      </c>
      <c r="E791" s="102">
        <v>42629</v>
      </c>
      <c r="F791" s="99" t="s">
        <v>3461</v>
      </c>
      <c r="J791" s="116"/>
      <c r="N791" s="95"/>
    </row>
    <row r="792" spans="1:14" s="94" customFormat="1" ht="30" customHeight="1" x14ac:dyDescent="0.2">
      <c r="A792" s="114">
        <v>789</v>
      </c>
      <c r="B792" s="96" t="s">
        <v>3568</v>
      </c>
      <c r="C792" s="238">
        <f>'1993 - 2019 m.'!C694</f>
        <v>88294.71</v>
      </c>
      <c r="D792" s="238">
        <f>'1993 - 2019 m.'!D694</f>
        <v>19279</v>
      </c>
      <c r="E792" s="102">
        <v>42594</v>
      </c>
      <c r="F792" s="99" t="s">
        <v>725</v>
      </c>
      <c r="J792" s="116"/>
      <c r="N792" s="95"/>
    </row>
    <row r="793" spans="1:14" s="94" customFormat="1" ht="30" customHeight="1" x14ac:dyDescent="0.2">
      <c r="A793" s="320">
        <v>790</v>
      </c>
      <c r="B793" s="96" t="s">
        <v>3914</v>
      </c>
      <c r="C793" s="238">
        <f>'1993 - 2019 m.'!C695</f>
        <v>88235.520000000004</v>
      </c>
      <c r="D793" s="238">
        <f>'1993 - 2019 m.'!D695</f>
        <v>16414</v>
      </c>
      <c r="E793" s="102">
        <v>42776</v>
      </c>
      <c r="F793" s="99" t="s">
        <v>725</v>
      </c>
      <c r="J793" s="116"/>
      <c r="N793" s="95"/>
    </row>
    <row r="794" spans="1:14" s="94" customFormat="1" ht="30" customHeight="1" x14ac:dyDescent="0.2">
      <c r="A794" s="114">
        <v>791</v>
      </c>
      <c r="B794" s="96" t="s">
        <v>3955</v>
      </c>
      <c r="C794" s="238">
        <f>'1993 - 2019 m.'!C696</f>
        <v>88161.26</v>
      </c>
      <c r="D794" s="238">
        <f>'1993 - 2019 m.'!D696</f>
        <v>19756</v>
      </c>
      <c r="E794" s="102">
        <v>43280</v>
      </c>
      <c r="F794" s="99" t="s">
        <v>725</v>
      </c>
      <c r="J794" s="116"/>
      <c r="N794" s="95"/>
    </row>
    <row r="795" spans="1:14" s="94" customFormat="1" ht="30" customHeight="1" x14ac:dyDescent="0.2">
      <c r="A795" s="320">
        <v>792</v>
      </c>
      <c r="B795" s="96" t="s">
        <v>157</v>
      </c>
      <c r="C795" s="238">
        <f>'1993 - 2019 m.'!C697</f>
        <v>87977.641334569053</v>
      </c>
      <c r="D795" s="238">
        <f>'1993 - 2019 m.'!D697</f>
        <v>21847</v>
      </c>
      <c r="E795" s="102">
        <v>41341</v>
      </c>
      <c r="F795" s="99" t="s">
        <v>99</v>
      </c>
      <c r="J795" s="116"/>
      <c r="N795" s="95"/>
    </row>
    <row r="796" spans="1:14" s="94" customFormat="1" ht="30" customHeight="1" x14ac:dyDescent="0.2">
      <c r="A796" s="114">
        <v>793</v>
      </c>
      <c r="B796" s="96" t="s">
        <v>2097</v>
      </c>
      <c r="C796" s="238">
        <f>'1993 - 2019 m.'!C698</f>
        <v>87974.687210379983</v>
      </c>
      <c r="D796" s="238">
        <f>'1993 - 2019 m.'!D698</f>
        <v>24962</v>
      </c>
      <c r="E796" s="106">
        <v>39535</v>
      </c>
      <c r="F796" s="99" t="s">
        <v>1610</v>
      </c>
      <c r="J796" s="116"/>
      <c r="N796" s="95"/>
    </row>
    <row r="797" spans="1:14" s="94" customFormat="1" ht="30" customHeight="1" x14ac:dyDescent="0.2">
      <c r="A797" s="320">
        <v>794</v>
      </c>
      <c r="B797" s="321" t="s">
        <v>4944</v>
      </c>
      <c r="C797" s="238">
        <f>'2020'!C28+'2021'!C188</f>
        <v>87812.779999999984</v>
      </c>
      <c r="D797" s="238">
        <f>'2020'!D28+'2021'!D188</f>
        <v>18645</v>
      </c>
      <c r="E797" s="233">
        <v>44008</v>
      </c>
      <c r="F797" s="99" t="s">
        <v>4650</v>
      </c>
      <c r="N797" s="95"/>
    </row>
    <row r="798" spans="1:14" s="94" customFormat="1" ht="30" customHeight="1" x14ac:dyDescent="0.2">
      <c r="A798" s="114">
        <v>795</v>
      </c>
      <c r="B798" s="96" t="s">
        <v>3805</v>
      </c>
      <c r="C798" s="238">
        <f>'1993 - 2019 m.'!C699</f>
        <v>87781.62</v>
      </c>
      <c r="D798" s="238">
        <f>'1993 - 2019 m.'!D699</f>
        <v>17224</v>
      </c>
      <c r="E798" s="102">
        <v>42965</v>
      </c>
      <c r="F798" s="99" t="s">
        <v>3187</v>
      </c>
      <c r="N798" s="95"/>
    </row>
    <row r="799" spans="1:14" s="94" customFormat="1" ht="30" customHeight="1" x14ac:dyDescent="0.2">
      <c r="A799" s="320">
        <v>796</v>
      </c>
      <c r="B799" s="96" t="s">
        <v>3601</v>
      </c>
      <c r="C799" s="238">
        <f>'1993 - 2019 m.'!C700</f>
        <v>87608.23</v>
      </c>
      <c r="D799" s="238">
        <f>'1993 - 2019 m.'!D700</f>
        <v>18285</v>
      </c>
      <c r="E799" s="322">
        <v>42517</v>
      </c>
      <c r="F799" s="99" t="s">
        <v>3181</v>
      </c>
      <c r="N799" s="95"/>
    </row>
    <row r="800" spans="1:14" s="94" customFormat="1" ht="30" customHeight="1" x14ac:dyDescent="0.2">
      <c r="A800" s="114">
        <v>797</v>
      </c>
      <c r="B800" s="96" t="s">
        <v>41</v>
      </c>
      <c r="C800" s="238">
        <f>'1993 - 2019 m.'!C701</f>
        <v>87568.6689063948</v>
      </c>
      <c r="D800" s="238">
        <f>'1993 - 2019 m.'!D701</f>
        <v>21099</v>
      </c>
      <c r="E800" s="102">
        <v>41593</v>
      </c>
      <c r="F800" s="99" t="s">
        <v>102</v>
      </c>
      <c r="N800" s="95"/>
    </row>
    <row r="801" spans="1:16" s="94" customFormat="1" ht="30" customHeight="1" x14ac:dyDescent="0.2">
      <c r="A801" s="320">
        <v>798</v>
      </c>
      <c r="B801" s="236" t="s">
        <v>6090</v>
      </c>
      <c r="C801" s="238">
        <f>'2022'!E57</f>
        <v>87519</v>
      </c>
      <c r="D801" s="238">
        <f>'2022'!F57</f>
        <v>12818</v>
      </c>
      <c r="E801" s="102" t="s">
        <v>5324</v>
      </c>
      <c r="F801" s="99" t="s">
        <v>545</v>
      </c>
      <c r="N801" s="95"/>
    </row>
    <row r="802" spans="1:16" s="94" customFormat="1" ht="30" customHeight="1" x14ac:dyDescent="0.2">
      <c r="A802" s="114">
        <v>799</v>
      </c>
      <c r="B802" s="96" t="s">
        <v>2438</v>
      </c>
      <c r="C802" s="238">
        <f>'1993 - 2019 m.'!C702</f>
        <v>87198.505560704361</v>
      </c>
      <c r="D802" s="238">
        <f>'1993 - 2019 m.'!D702</f>
        <v>27818</v>
      </c>
      <c r="E802" s="106">
        <v>37392</v>
      </c>
      <c r="F802" s="99" t="s">
        <v>1987</v>
      </c>
      <c r="N802" s="95"/>
    </row>
    <row r="803" spans="1:16" s="94" customFormat="1" ht="30" customHeight="1" x14ac:dyDescent="0.2">
      <c r="A803" s="320">
        <v>800</v>
      </c>
      <c r="B803" s="96" t="s">
        <v>2289</v>
      </c>
      <c r="C803" s="238">
        <f>'1993 - 2019 m.'!C703</f>
        <v>86960.727525486567</v>
      </c>
      <c r="D803" s="238">
        <f>'1993 - 2019 m.'!D703</f>
        <v>23274</v>
      </c>
      <c r="E803" s="106">
        <v>40263</v>
      </c>
      <c r="F803" s="99" t="s">
        <v>2934</v>
      </c>
      <c r="N803" s="95"/>
    </row>
    <row r="804" spans="1:16" s="94" customFormat="1" ht="30" customHeight="1" x14ac:dyDescent="0.2">
      <c r="A804" s="114">
        <v>801</v>
      </c>
      <c r="B804" s="96" t="s">
        <v>3227</v>
      </c>
      <c r="C804" s="238">
        <f>'1993 - 2019 m.'!C704</f>
        <v>86953.9</v>
      </c>
      <c r="D804" s="238">
        <f>'1993 - 2019 m.'!D704</f>
        <v>22261</v>
      </c>
      <c r="E804" s="102">
        <v>41999</v>
      </c>
      <c r="F804" s="99" t="s">
        <v>725</v>
      </c>
      <c r="N804" s="95"/>
    </row>
    <row r="805" spans="1:16" s="94" customFormat="1" ht="30" customHeight="1" x14ac:dyDescent="0.2">
      <c r="A805" s="320">
        <v>802</v>
      </c>
      <c r="B805" s="96" t="s">
        <v>3403</v>
      </c>
      <c r="C805" s="238">
        <f>'1993 - 2019 m.'!C705</f>
        <v>86862.47</v>
      </c>
      <c r="D805" s="238">
        <f>'1993 - 2019 m.'!D705</f>
        <v>21830</v>
      </c>
      <c r="E805" s="102">
        <v>42314</v>
      </c>
      <c r="F805" s="99" t="s">
        <v>3180</v>
      </c>
      <c r="N805" s="95"/>
    </row>
    <row r="806" spans="1:16" s="94" customFormat="1" ht="30" customHeight="1" x14ac:dyDescent="0.2">
      <c r="A806" s="114">
        <v>803</v>
      </c>
      <c r="B806" s="96" t="s">
        <v>3211</v>
      </c>
      <c r="C806" s="238">
        <f>'1993 - 2019 m.'!C706</f>
        <v>86728</v>
      </c>
      <c r="D806" s="238">
        <f>'1993 - 2019 m.'!D706</f>
        <v>18238</v>
      </c>
      <c r="E806" s="102">
        <v>42034</v>
      </c>
      <c r="F806" s="99" t="s">
        <v>545</v>
      </c>
      <c r="N806" s="95"/>
    </row>
    <row r="807" spans="1:16" s="94" customFormat="1" ht="30" customHeight="1" x14ac:dyDescent="0.2">
      <c r="A807" s="320">
        <v>804</v>
      </c>
      <c r="B807" s="321" t="s">
        <v>4792</v>
      </c>
      <c r="C807" s="323">
        <f>'2021'!C29</f>
        <v>86669.78</v>
      </c>
      <c r="D807" s="323">
        <f>'2021'!D29</f>
        <v>13578</v>
      </c>
      <c r="E807" s="99" t="s">
        <v>4663</v>
      </c>
      <c r="F807" s="99" t="s">
        <v>3709</v>
      </c>
      <c r="I807" s="113"/>
      <c r="J807" s="113"/>
      <c r="K807" s="115"/>
      <c r="L807" s="115"/>
    </row>
    <row r="808" spans="1:16" s="94" customFormat="1" ht="30" customHeight="1" x14ac:dyDescent="0.2">
      <c r="A808" s="114">
        <v>805</v>
      </c>
      <c r="B808" s="96" t="s">
        <v>2357</v>
      </c>
      <c r="C808" s="238">
        <f>'1993 - 2019 m.'!C707</f>
        <v>86498.059545875818</v>
      </c>
      <c r="D808" s="238">
        <f>'1993 - 2019 m.'!D707</f>
        <v>24473</v>
      </c>
      <c r="E808" s="106">
        <v>39416</v>
      </c>
      <c r="F808" s="99" t="s">
        <v>1908</v>
      </c>
      <c r="I808" s="113"/>
    </row>
    <row r="809" spans="1:16" s="94" customFormat="1" ht="30" customHeight="1" x14ac:dyDescent="0.2">
      <c r="A809" s="320">
        <v>806</v>
      </c>
      <c r="B809" s="96" t="s">
        <v>1535</v>
      </c>
      <c r="C809" s="238">
        <f>'1993 - 2019 m.'!C708</f>
        <v>86465.477293790551</v>
      </c>
      <c r="D809" s="238">
        <f>'1993 - 2019 m.'!D708</f>
        <v>28952</v>
      </c>
      <c r="E809" s="106">
        <v>36980</v>
      </c>
      <c r="F809" s="99" t="s">
        <v>559</v>
      </c>
      <c r="I809" s="113"/>
      <c r="J809" s="113"/>
    </row>
    <row r="810" spans="1:16" s="94" customFormat="1" ht="30" customHeight="1" x14ac:dyDescent="0.2">
      <c r="A810" s="114">
        <v>807</v>
      </c>
      <c r="B810" s="96" t="s">
        <v>2098</v>
      </c>
      <c r="C810" s="238">
        <f>'1993 - 2019 m.'!C709</f>
        <v>86347.312326227999</v>
      </c>
      <c r="D810" s="238">
        <f>'1993 - 2019 m.'!D709</f>
        <v>24102</v>
      </c>
      <c r="E810" s="106">
        <v>39724</v>
      </c>
      <c r="F810" s="99" t="s">
        <v>1871</v>
      </c>
      <c r="J810" s="113"/>
    </row>
    <row r="811" spans="1:16" s="94" customFormat="1" ht="30" customHeight="1" x14ac:dyDescent="0.2">
      <c r="A811" s="320">
        <v>808</v>
      </c>
      <c r="B811" s="128" t="s">
        <v>2102</v>
      </c>
      <c r="C811" s="238">
        <f>'1993 - 2019 m.'!C710</f>
        <v>85775.892029657087</v>
      </c>
      <c r="D811" s="238">
        <f>'1993 - 2019 m.'!D710</f>
        <v>38292</v>
      </c>
      <c r="E811" s="102">
        <v>35825</v>
      </c>
      <c r="F811" s="99" t="s">
        <v>537</v>
      </c>
      <c r="J811" s="113"/>
      <c r="K811" s="115"/>
    </row>
    <row r="812" spans="1:16" s="94" customFormat="1" ht="30" customHeight="1" x14ac:dyDescent="0.2">
      <c r="A812" s="114">
        <v>809</v>
      </c>
      <c r="B812" s="96" t="s">
        <v>591</v>
      </c>
      <c r="C812" s="238">
        <f>'1993 - 2019 m.'!C711</f>
        <v>85722.167516218731</v>
      </c>
      <c r="D812" s="238">
        <f>'1993 - 2019 m.'!D711</f>
        <v>21592</v>
      </c>
      <c r="E812" s="106">
        <v>39801</v>
      </c>
      <c r="F812" s="99" t="s">
        <v>1908</v>
      </c>
      <c r="I812" s="113"/>
      <c r="J812" s="113"/>
    </row>
    <row r="813" spans="1:16" s="94" customFormat="1" ht="30" customHeight="1" x14ac:dyDescent="0.2">
      <c r="A813" s="320">
        <v>810</v>
      </c>
      <c r="B813" s="96" t="s">
        <v>731</v>
      </c>
      <c r="C813" s="238">
        <f>'1993 - 2019 m.'!C712</f>
        <v>85410.550857275259</v>
      </c>
      <c r="D813" s="238">
        <f>'1993 - 2019 m.'!D712</f>
        <v>27498</v>
      </c>
      <c r="E813" s="102">
        <v>41012</v>
      </c>
      <c r="F813" s="99" t="s">
        <v>488</v>
      </c>
      <c r="H813" s="130"/>
      <c r="I813" s="113"/>
      <c r="J813" s="113"/>
      <c r="M813" s="115"/>
      <c r="P813" s="117"/>
    </row>
    <row r="814" spans="1:16" s="94" customFormat="1" ht="30" customHeight="1" x14ac:dyDescent="0.2">
      <c r="A814" s="114">
        <v>811</v>
      </c>
      <c r="B814" s="96" t="s">
        <v>3212</v>
      </c>
      <c r="C814" s="238">
        <f>'1993 - 2019 m.'!C713</f>
        <v>85376.5</v>
      </c>
      <c r="D814" s="238">
        <f>'1993 - 2019 m.'!D713</f>
        <v>19001</v>
      </c>
      <c r="E814" s="102">
        <v>42160</v>
      </c>
      <c r="F814" s="99" t="s">
        <v>2934</v>
      </c>
      <c r="H814" s="130"/>
    </row>
    <row r="815" spans="1:16" s="94" customFormat="1" ht="30" customHeight="1" x14ac:dyDescent="0.2">
      <c r="A815" s="320">
        <v>812</v>
      </c>
      <c r="B815" s="96" t="s">
        <v>3383</v>
      </c>
      <c r="C815" s="238">
        <f>'1993 - 2019 m.'!C714</f>
        <v>85316.14</v>
      </c>
      <c r="D815" s="238">
        <f>'1993 - 2019 m.'!D714</f>
        <v>16795</v>
      </c>
      <c r="E815" s="102">
        <v>42349</v>
      </c>
      <c r="F815" s="99" t="s">
        <v>3365</v>
      </c>
      <c r="H815" s="130"/>
      <c r="I815" s="113"/>
      <c r="K815" s="113"/>
      <c r="L815" s="115"/>
      <c r="P815" s="117"/>
    </row>
    <row r="816" spans="1:16" s="94" customFormat="1" ht="30" customHeight="1" x14ac:dyDescent="0.2">
      <c r="A816" s="114">
        <v>813</v>
      </c>
      <c r="B816" s="96" t="s">
        <v>3035</v>
      </c>
      <c r="C816" s="238">
        <f>'1993 - 2019 m.'!C715</f>
        <v>85267</v>
      </c>
      <c r="D816" s="238">
        <f>'1993 - 2019 m.'!D715</f>
        <v>22482</v>
      </c>
      <c r="E816" s="102">
        <v>41677</v>
      </c>
      <c r="F816" s="99" t="s">
        <v>2869</v>
      </c>
      <c r="H816" s="130"/>
      <c r="I816" s="130"/>
      <c r="J816" s="130"/>
      <c r="M816" s="130"/>
    </row>
    <row r="817" spans="1:14" s="94" customFormat="1" ht="30" customHeight="1" x14ac:dyDescent="0.2">
      <c r="A817" s="320">
        <v>814</v>
      </c>
      <c r="B817" s="96" t="s">
        <v>674</v>
      </c>
      <c r="C817" s="238">
        <f>'1993 - 2019 m.'!C716</f>
        <v>84766.855885078781</v>
      </c>
      <c r="D817" s="238">
        <f>'1993 - 2019 m.'!D716</f>
        <v>24447</v>
      </c>
      <c r="E817" s="106">
        <v>40571</v>
      </c>
      <c r="F817" s="99" t="s">
        <v>2033</v>
      </c>
      <c r="I817" s="130"/>
      <c r="K817" s="130"/>
      <c r="M817" s="130"/>
    </row>
    <row r="818" spans="1:14" s="94" customFormat="1" ht="30" customHeight="1" x14ac:dyDescent="0.2">
      <c r="A818" s="114">
        <v>815</v>
      </c>
      <c r="B818" s="96" t="s">
        <v>1368</v>
      </c>
      <c r="C818" s="238">
        <f>'1993 - 2019 m.'!C717</f>
        <v>84752.664504170534</v>
      </c>
      <c r="D818" s="238">
        <f>'1993 - 2019 m.'!D717</f>
        <v>35194</v>
      </c>
      <c r="E818" s="106">
        <v>38219</v>
      </c>
      <c r="F818" s="99" t="s">
        <v>1610</v>
      </c>
      <c r="I818" s="130"/>
      <c r="K818" s="130"/>
      <c r="M818" s="130"/>
    </row>
    <row r="819" spans="1:14" s="94" customFormat="1" ht="30" customHeight="1" x14ac:dyDescent="0.2">
      <c r="A819" s="320">
        <v>816</v>
      </c>
      <c r="B819" s="96" t="s">
        <v>22</v>
      </c>
      <c r="C819" s="238">
        <f>'1993 - 2019 m.'!C718</f>
        <v>84739.654772937909</v>
      </c>
      <c r="D819" s="238">
        <f>'1993 - 2019 m.'!D718</f>
        <v>18706</v>
      </c>
      <c r="E819" s="102">
        <v>41635</v>
      </c>
      <c r="F819" s="99" t="s">
        <v>119</v>
      </c>
      <c r="I819" s="130"/>
      <c r="K819" s="130"/>
      <c r="M819" s="130"/>
    </row>
    <row r="820" spans="1:14" s="94" customFormat="1" ht="30" customHeight="1" x14ac:dyDescent="0.2">
      <c r="A820" s="114">
        <v>817</v>
      </c>
      <c r="B820" s="96" t="s">
        <v>2460</v>
      </c>
      <c r="C820" s="238">
        <f>'1993 - 2019 m.'!C719</f>
        <v>84598.065338276181</v>
      </c>
      <c r="D820" s="238">
        <f>'1993 - 2019 m.'!D719</f>
        <v>26794</v>
      </c>
      <c r="E820" s="106">
        <v>39262</v>
      </c>
      <c r="F820" s="99" t="s">
        <v>1853</v>
      </c>
      <c r="I820" s="130"/>
      <c r="K820" s="130"/>
      <c r="M820" s="130"/>
    </row>
    <row r="821" spans="1:14" s="94" customFormat="1" ht="30" customHeight="1" x14ac:dyDescent="0.2">
      <c r="A821" s="320">
        <v>818</v>
      </c>
      <c r="B821" s="96" t="s">
        <v>3621</v>
      </c>
      <c r="C821" s="238">
        <f>'1993 - 2019 m.'!C720</f>
        <v>84498</v>
      </c>
      <c r="D821" s="238">
        <f>'1993 - 2019 m.'!D720</f>
        <v>14750</v>
      </c>
      <c r="E821" s="102">
        <v>42482</v>
      </c>
      <c r="F821" s="99" t="s">
        <v>545</v>
      </c>
      <c r="N821" s="95"/>
    </row>
    <row r="822" spans="1:14" s="94" customFormat="1" ht="30" customHeight="1" x14ac:dyDescent="0.2">
      <c r="A822" s="114">
        <v>819</v>
      </c>
      <c r="B822" s="96" t="s">
        <v>236</v>
      </c>
      <c r="C822" s="238">
        <f>'1993 - 2019 m.'!C721</f>
        <v>84470.284986098239</v>
      </c>
      <c r="D822" s="238">
        <f>'1993 - 2019 m.'!D721</f>
        <v>21337</v>
      </c>
      <c r="E822" s="102">
        <v>41313</v>
      </c>
      <c r="F822" s="99" t="s">
        <v>1853</v>
      </c>
      <c r="N822" s="95"/>
    </row>
    <row r="823" spans="1:14" s="94" customFormat="1" ht="30" customHeight="1" x14ac:dyDescent="0.2">
      <c r="A823" s="320">
        <v>820</v>
      </c>
      <c r="B823" s="96" t="s">
        <v>3036</v>
      </c>
      <c r="C823" s="238">
        <f>'1993 - 2019 m.'!C722</f>
        <v>84435.950532900839</v>
      </c>
      <c r="D823" s="238">
        <f>'1993 - 2019 m.'!D722</f>
        <v>22153</v>
      </c>
      <c r="E823" s="102">
        <v>41838</v>
      </c>
      <c r="F823" s="99" t="s">
        <v>545</v>
      </c>
      <c r="N823" s="95"/>
    </row>
    <row r="824" spans="1:14" s="94" customFormat="1" ht="30" customHeight="1" x14ac:dyDescent="0.2">
      <c r="A824" s="114">
        <v>821</v>
      </c>
      <c r="B824" s="321" t="s">
        <v>5012</v>
      </c>
      <c r="C824" s="238">
        <f>'2020'!C29</f>
        <v>84227.12</v>
      </c>
      <c r="D824" s="238">
        <f>'2020'!D29</f>
        <v>14706</v>
      </c>
      <c r="E824" s="233" t="s">
        <v>4694</v>
      </c>
      <c r="F824" s="99" t="s">
        <v>4737</v>
      </c>
      <c r="J824" s="116"/>
      <c r="N824" s="95"/>
    </row>
    <row r="825" spans="1:14" s="94" customFormat="1" ht="30" customHeight="1" x14ac:dyDescent="0.2">
      <c r="A825" s="320">
        <v>822</v>
      </c>
      <c r="B825" s="128" t="s">
        <v>803</v>
      </c>
      <c r="C825" s="238">
        <f>'1993 - 2019 m.'!C723</f>
        <v>84193.987488415209</v>
      </c>
      <c r="D825" s="238">
        <f>'1993 - 2019 m.'!D723</f>
        <v>38661</v>
      </c>
      <c r="E825" s="102">
        <v>36119</v>
      </c>
      <c r="F825" s="99" t="s">
        <v>1987</v>
      </c>
      <c r="J825" s="116"/>
      <c r="N825" s="95"/>
    </row>
    <row r="826" spans="1:14" s="94" customFormat="1" ht="30" customHeight="1" x14ac:dyDescent="0.2">
      <c r="A826" s="114">
        <v>823</v>
      </c>
      <c r="B826" s="236" t="s">
        <v>6091</v>
      </c>
      <c r="C826" s="238">
        <f>'2022'!E58</f>
        <v>84032.409999999989</v>
      </c>
      <c r="D826" s="238">
        <f>'2022'!F58</f>
        <v>16946</v>
      </c>
      <c r="E826" s="102" t="s">
        <v>5244</v>
      </c>
      <c r="F826" s="99" t="s">
        <v>725</v>
      </c>
      <c r="J826" s="116"/>
      <c r="N826" s="95"/>
    </row>
    <row r="827" spans="1:14" s="94" customFormat="1" ht="30" customHeight="1" x14ac:dyDescent="0.2">
      <c r="A827" s="320">
        <v>824</v>
      </c>
      <c r="B827" s="96" t="s">
        <v>1785</v>
      </c>
      <c r="C827" s="238">
        <f>'1993 - 2019 m.'!C724</f>
        <v>83967.01227988879</v>
      </c>
      <c r="D827" s="238">
        <f>'1993 - 2019 m.'!D724</f>
        <v>24005</v>
      </c>
      <c r="E827" s="106">
        <v>38352</v>
      </c>
      <c r="F827" s="99" t="s">
        <v>468</v>
      </c>
      <c r="J827" s="116"/>
      <c r="N827" s="95"/>
    </row>
    <row r="828" spans="1:14" s="94" customFormat="1" ht="30" customHeight="1" x14ac:dyDescent="0.2">
      <c r="A828" s="114">
        <v>825</v>
      </c>
      <c r="B828" s="96" t="s">
        <v>3037</v>
      </c>
      <c r="C828" s="238">
        <f>'1993 - 2019 m.'!C725</f>
        <v>83924.003707136231</v>
      </c>
      <c r="D828" s="238">
        <f>'1993 - 2019 m.'!D725</f>
        <v>19771</v>
      </c>
      <c r="E828" s="102">
        <v>41761</v>
      </c>
      <c r="F828" s="99" t="s">
        <v>119</v>
      </c>
      <c r="J828" s="116"/>
      <c r="N828" s="95"/>
    </row>
    <row r="829" spans="1:14" s="94" customFormat="1" ht="30" customHeight="1" x14ac:dyDescent="0.2">
      <c r="A829" s="320">
        <v>826</v>
      </c>
      <c r="B829" s="96" t="s">
        <v>2195</v>
      </c>
      <c r="C829" s="238">
        <f>'1993 - 2019 m.'!C726</f>
        <v>83854.697636700657</v>
      </c>
      <c r="D829" s="238">
        <f>'1993 - 2019 m.'!D726</f>
        <v>23969</v>
      </c>
      <c r="E829" s="106">
        <v>39493</v>
      </c>
      <c r="F829" s="99" t="s">
        <v>1871</v>
      </c>
      <c r="J829" s="116"/>
      <c r="N829" s="95"/>
    </row>
    <row r="830" spans="1:14" s="94" customFormat="1" ht="30" customHeight="1" x14ac:dyDescent="0.2">
      <c r="A830" s="114">
        <v>827</v>
      </c>
      <c r="B830" s="96" t="s">
        <v>3433</v>
      </c>
      <c r="C830" s="238">
        <f>'1993 - 2019 m.'!C727</f>
        <v>83411.8</v>
      </c>
      <c r="D830" s="238">
        <f>'1993 - 2019 m.'!D727</f>
        <v>18996</v>
      </c>
      <c r="E830" s="102">
        <v>42244</v>
      </c>
      <c r="F830" s="99" t="s">
        <v>3178</v>
      </c>
      <c r="J830" s="116"/>
      <c r="N830" s="95"/>
    </row>
    <row r="831" spans="1:14" s="94" customFormat="1" ht="30" customHeight="1" x14ac:dyDescent="0.2">
      <c r="A831" s="320">
        <v>828</v>
      </c>
      <c r="B831" s="321" t="s">
        <v>5013</v>
      </c>
      <c r="C831" s="238">
        <f>'2020'!C30</f>
        <v>83374.670000000013</v>
      </c>
      <c r="D831" s="238">
        <f>'2020'!D30</f>
        <v>13715</v>
      </c>
      <c r="E831" s="99" t="s">
        <v>4693</v>
      </c>
      <c r="F831" s="99" t="s">
        <v>3464</v>
      </c>
      <c r="J831" s="116"/>
      <c r="N831" s="95"/>
    </row>
    <row r="832" spans="1:14" s="94" customFormat="1" ht="30" customHeight="1" x14ac:dyDescent="0.2">
      <c r="A832" s="114">
        <v>829</v>
      </c>
      <c r="B832" s="96" t="s">
        <v>3695</v>
      </c>
      <c r="C832" s="238">
        <f>'1993 - 2019 m.'!C728</f>
        <v>83349</v>
      </c>
      <c r="D832" s="238">
        <f>'1993 - 2019 m.'!D728</f>
        <v>17338</v>
      </c>
      <c r="E832" s="102">
        <v>43077</v>
      </c>
      <c r="F832" s="99" t="s">
        <v>3710</v>
      </c>
      <c r="J832" s="116"/>
      <c r="N832" s="95"/>
    </row>
    <row r="833" spans="1:14" s="94" customFormat="1" ht="30" customHeight="1" x14ac:dyDescent="0.2">
      <c r="A833" s="320">
        <v>830</v>
      </c>
      <c r="B833" s="321" t="s">
        <v>4793</v>
      </c>
      <c r="C833" s="323">
        <f>'2021'!C30</f>
        <v>83153.58</v>
      </c>
      <c r="D833" s="323">
        <f>'2021'!D30</f>
        <v>18544</v>
      </c>
      <c r="E833" s="99" t="s">
        <v>4657</v>
      </c>
      <c r="F833" s="99" t="s">
        <v>4640</v>
      </c>
      <c r="J833" s="116"/>
      <c r="N833" s="95"/>
    </row>
    <row r="834" spans="1:14" s="94" customFormat="1" ht="30" customHeight="1" x14ac:dyDescent="0.2">
      <c r="A834" s="114">
        <v>831</v>
      </c>
      <c r="B834" s="96" t="s">
        <v>2550</v>
      </c>
      <c r="C834" s="238">
        <f>'1993 - 2019 m.'!C729</f>
        <v>83151.760889712707</v>
      </c>
      <c r="D834" s="238">
        <f>'1993 - 2019 m.'!D729</f>
        <v>26714</v>
      </c>
      <c r="E834" s="106">
        <v>39115</v>
      </c>
      <c r="F834" s="99" t="s">
        <v>1610</v>
      </c>
      <c r="J834" s="116"/>
      <c r="N834" s="95"/>
    </row>
    <row r="835" spans="1:14" s="94" customFormat="1" ht="30" customHeight="1" x14ac:dyDescent="0.2">
      <c r="A835" s="320">
        <v>832</v>
      </c>
      <c r="B835" s="96" t="s">
        <v>3057</v>
      </c>
      <c r="C835" s="238">
        <f>'1993 - 2019 m.'!C730</f>
        <v>83114</v>
      </c>
      <c r="D835" s="238">
        <f>'1993 - 2019 m.'!D730</f>
        <v>19405</v>
      </c>
      <c r="E835" s="102">
        <v>41977</v>
      </c>
      <c r="F835" s="99" t="s">
        <v>3186</v>
      </c>
      <c r="J835" s="116"/>
      <c r="N835" s="95"/>
    </row>
    <row r="836" spans="1:14" s="94" customFormat="1" ht="30" customHeight="1" x14ac:dyDescent="0.2">
      <c r="A836" s="114">
        <v>833</v>
      </c>
      <c r="B836" s="96" t="s">
        <v>651</v>
      </c>
      <c r="C836" s="238">
        <f>'1993 - 2019 m.'!C731</f>
        <v>82998.001621872114</v>
      </c>
      <c r="D836" s="238">
        <f>'1993 - 2019 m.'!D731</f>
        <v>23801</v>
      </c>
      <c r="E836" s="102">
        <v>41005</v>
      </c>
      <c r="F836" s="99" t="s">
        <v>563</v>
      </c>
      <c r="J836" s="116"/>
      <c r="N836" s="95"/>
    </row>
    <row r="837" spans="1:14" s="94" customFormat="1" ht="30" customHeight="1" x14ac:dyDescent="0.2">
      <c r="A837" s="320">
        <v>834</v>
      </c>
      <c r="B837" s="96" t="s">
        <v>4422</v>
      </c>
      <c r="C837" s="238">
        <f>'1993 - 2019 m.'!C732</f>
        <v>82963.78</v>
      </c>
      <c r="D837" s="238">
        <f>'1993 - 2019 m.'!D732</f>
        <v>15126</v>
      </c>
      <c r="E837" s="102" t="s">
        <v>4592</v>
      </c>
      <c r="F837" s="99" t="s">
        <v>3464</v>
      </c>
      <c r="N837" s="95"/>
    </row>
    <row r="838" spans="1:14" s="94" customFormat="1" ht="30" customHeight="1" x14ac:dyDescent="0.2">
      <c r="A838" s="114">
        <v>835</v>
      </c>
      <c r="B838" s="96" t="s">
        <v>2964</v>
      </c>
      <c r="C838" s="238">
        <f>'1993 - 2019 m.'!C733</f>
        <v>82678.116311399441</v>
      </c>
      <c r="D838" s="238">
        <f>'1993 - 2019 m.'!D733</f>
        <v>26554</v>
      </c>
      <c r="E838" s="106">
        <v>38198</v>
      </c>
      <c r="F838" s="99" t="s">
        <v>1023</v>
      </c>
      <c r="N838" s="95"/>
    </row>
    <row r="839" spans="1:14" s="94" customFormat="1" ht="30" customHeight="1" x14ac:dyDescent="0.2">
      <c r="A839" s="320">
        <v>836</v>
      </c>
      <c r="B839" s="96" t="s">
        <v>389</v>
      </c>
      <c r="C839" s="238">
        <f>'1993 - 2019 m.'!C734</f>
        <v>82390.234012974979</v>
      </c>
      <c r="D839" s="238">
        <f>'1993 - 2019 m.'!D734</f>
        <v>36787</v>
      </c>
      <c r="E839" s="106">
        <v>36812</v>
      </c>
      <c r="F839" s="99" t="s">
        <v>1987</v>
      </c>
      <c r="N839" s="95"/>
    </row>
    <row r="840" spans="1:14" s="94" customFormat="1" ht="30" customHeight="1" x14ac:dyDescent="0.2">
      <c r="A840" s="114">
        <v>837</v>
      </c>
      <c r="B840" s="96" t="s">
        <v>1918</v>
      </c>
      <c r="C840" s="238">
        <f>'1993 - 2019 m.'!C735</f>
        <v>82318.842678405941</v>
      </c>
      <c r="D840" s="238">
        <f>'1993 - 2019 m.'!D735</f>
        <v>22142</v>
      </c>
      <c r="E840" s="106">
        <v>39500</v>
      </c>
      <c r="F840" s="99" t="s">
        <v>1871</v>
      </c>
      <c r="N840" s="95"/>
    </row>
    <row r="841" spans="1:14" s="94" customFormat="1" ht="30" customHeight="1" x14ac:dyDescent="0.2">
      <c r="A841" s="320">
        <v>838</v>
      </c>
      <c r="B841" s="96" t="s">
        <v>1736</v>
      </c>
      <c r="C841" s="238">
        <f>'1993 - 2019 m.'!C736</f>
        <v>82280.323215940691</v>
      </c>
      <c r="D841" s="238">
        <f>'1993 - 2019 m.'!D736</f>
        <v>21321</v>
      </c>
      <c r="E841" s="106">
        <v>39752</v>
      </c>
      <c r="F841" s="99" t="s">
        <v>1908</v>
      </c>
      <c r="N841" s="95"/>
    </row>
    <row r="842" spans="1:14" s="94" customFormat="1" ht="30" customHeight="1" x14ac:dyDescent="0.2">
      <c r="A842" s="114">
        <v>839</v>
      </c>
      <c r="B842" s="96" t="s">
        <v>775</v>
      </c>
      <c r="C842" s="238">
        <f>'1993 - 2019 m.'!C737</f>
        <v>82173.25359128823</v>
      </c>
      <c r="D842" s="238">
        <f>'1993 - 2019 m.'!D737</f>
        <v>25225</v>
      </c>
      <c r="E842" s="102">
        <v>40781</v>
      </c>
      <c r="F842" s="99" t="s">
        <v>2934</v>
      </c>
      <c r="N842" s="95"/>
    </row>
    <row r="843" spans="1:14" s="94" customFormat="1" ht="30" customHeight="1" x14ac:dyDescent="0.2">
      <c r="A843" s="320">
        <v>840</v>
      </c>
      <c r="B843" s="96" t="s">
        <v>2154</v>
      </c>
      <c r="C843" s="238">
        <f>'1993 - 2019 m.'!C738</f>
        <v>82087.5810936052</v>
      </c>
      <c r="D843" s="238">
        <f>'1993 - 2019 m.'!D738</f>
        <v>22276</v>
      </c>
      <c r="E843" s="106">
        <v>39787</v>
      </c>
      <c r="F843" s="99" t="s">
        <v>640</v>
      </c>
      <c r="N843" s="95"/>
    </row>
    <row r="844" spans="1:14" s="94" customFormat="1" ht="30" customHeight="1" x14ac:dyDescent="0.2">
      <c r="A844" s="114">
        <v>841</v>
      </c>
      <c r="B844" s="96" t="s">
        <v>3068</v>
      </c>
      <c r="C844" s="238">
        <f>'1993 - 2019 m.'!C739</f>
        <v>82031</v>
      </c>
      <c r="D844" s="238">
        <f>'1993 - 2019 m.'!D739</f>
        <v>15998</v>
      </c>
      <c r="E844" s="102">
        <v>41999</v>
      </c>
      <c r="F844" s="99" t="s">
        <v>74</v>
      </c>
      <c r="N844" s="95"/>
    </row>
    <row r="845" spans="1:14" s="94" customFormat="1" ht="30" customHeight="1" x14ac:dyDescent="0.2">
      <c r="A845" s="320">
        <v>842</v>
      </c>
      <c r="B845" s="96" t="s">
        <v>492</v>
      </c>
      <c r="C845" s="238">
        <f>'1993 - 2019 m.'!C740</f>
        <v>81872.813368860065</v>
      </c>
      <c r="D845" s="238">
        <f>'1993 - 2019 m.'!D740</f>
        <v>23589</v>
      </c>
      <c r="E845" s="102">
        <v>40797</v>
      </c>
      <c r="F845" s="99" t="s">
        <v>66</v>
      </c>
      <c r="N845" s="95"/>
    </row>
    <row r="846" spans="1:14" s="94" customFormat="1" ht="30" customHeight="1" x14ac:dyDescent="0.2">
      <c r="A846" s="114">
        <v>843</v>
      </c>
      <c r="B846" s="96" t="s">
        <v>4264</v>
      </c>
      <c r="C846" s="238">
        <f>'1993 - 2019 m.'!C741</f>
        <v>81832.56</v>
      </c>
      <c r="D846" s="238">
        <f>'1993 - 2019 m.'!D741</f>
        <v>14212</v>
      </c>
      <c r="E846" s="102">
        <v>43287</v>
      </c>
      <c r="F846" s="99" t="s">
        <v>3709</v>
      </c>
      <c r="N846" s="95"/>
    </row>
    <row r="847" spans="1:14" s="94" customFormat="1" ht="30" customHeight="1" x14ac:dyDescent="0.2">
      <c r="A847" s="320">
        <v>844</v>
      </c>
      <c r="B847" s="96" t="s">
        <v>2628</v>
      </c>
      <c r="C847" s="238">
        <f>'1993 - 2019 m.'!C742</f>
        <v>81794.427710843374</v>
      </c>
      <c r="D847" s="238">
        <f>'1993 - 2019 m.'!D742</f>
        <v>26536</v>
      </c>
      <c r="E847" s="106">
        <v>39339</v>
      </c>
      <c r="F847" s="99" t="s">
        <v>1853</v>
      </c>
      <c r="N847" s="95"/>
    </row>
    <row r="848" spans="1:14" s="94" customFormat="1" ht="30" customHeight="1" x14ac:dyDescent="0.2">
      <c r="A848" s="114">
        <v>845</v>
      </c>
      <c r="B848" s="96" t="s">
        <v>411</v>
      </c>
      <c r="C848" s="238">
        <f>'1993 - 2019 m.'!C743</f>
        <v>81763.641102873036</v>
      </c>
      <c r="D848" s="238">
        <f>'1993 - 2019 m.'!D743</f>
        <v>17820</v>
      </c>
      <c r="E848" s="102">
        <v>41453</v>
      </c>
      <c r="F848" s="99" t="s">
        <v>419</v>
      </c>
      <c r="N848" s="95"/>
    </row>
    <row r="849" spans="1:14" s="94" customFormat="1" ht="30" customHeight="1" x14ac:dyDescent="0.2">
      <c r="A849" s="320">
        <v>846</v>
      </c>
      <c r="B849" s="96" t="s">
        <v>3394</v>
      </c>
      <c r="C849" s="238">
        <f>'1993 - 2019 m.'!C744</f>
        <v>81761.05</v>
      </c>
      <c r="D849" s="238">
        <f>'1993 - 2019 m.'!D744</f>
        <v>16311</v>
      </c>
      <c r="E849" s="102">
        <v>42335</v>
      </c>
      <c r="F849" s="99" t="s">
        <v>119</v>
      </c>
      <c r="N849" s="95"/>
    </row>
    <row r="850" spans="1:14" s="94" customFormat="1" ht="30" customHeight="1" x14ac:dyDescent="0.2">
      <c r="A850" s="114">
        <v>847</v>
      </c>
      <c r="B850" s="96" t="s">
        <v>493</v>
      </c>
      <c r="C850" s="238">
        <f>'1993 - 2019 m.'!C745</f>
        <v>81609.997683039852</v>
      </c>
      <c r="D850" s="238">
        <f>'1993 - 2019 m.'!D745</f>
        <v>22002</v>
      </c>
      <c r="E850" s="106">
        <v>40571</v>
      </c>
      <c r="F850" s="99" t="s">
        <v>1610</v>
      </c>
      <c r="N850" s="95"/>
    </row>
    <row r="851" spans="1:14" s="94" customFormat="1" ht="30" customHeight="1" x14ac:dyDescent="0.2">
      <c r="A851" s="320">
        <v>848</v>
      </c>
      <c r="B851" s="96" t="s">
        <v>4330</v>
      </c>
      <c r="C851" s="238">
        <f>'1993 - 2019 m.'!C748+'2020'!C253</f>
        <v>81545.83</v>
      </c>
      <c r="D851" s="238">
        <f>'1993 - 2019 m.'!D748+'2020'!D253</f>
        <v>13290</v>
      </c>
      <c r="E851" s="102" t="s">
        <v>4561</v>
      </c>
      <c r="F851" s="99" t="s">
        <v>3464</v>
      </c>
      <c r="N851" s="95"/>
    </row>
    <row r="852" spans="1:14" s="94" customFormat="1" ht="30" customHeight="1" x14ac:dyDescent="0.2">
      <c r="A852" s="114">
        <v>849</v>
      </c>
      <c r="B852" s="96" t="s">
        <v>4238</v>
      </c>
      <c r="C852" s="238">
        <f>'1993 - 2019 m.'!C746</f>
        <v>81527.140000000014</v>
      </c>
      <c r="D852" s="238">
        <f>'1993 - 2019 m.'!D746</f>
        <v>15029</v>
      </c>
      <c r="E852" s="102">
        <v>43343</v>
      </c>
      <c r="F852" s="99" t="s">
        <v>3365</v>
      </c>
      <c r="N852" s="95"/>
    </row>
    <row r="853" spans="1:14" s="94" customFormat="1" ht="30" customHeight="1" x14ac:dyDescent="0.2">
      <c r="A853" s="320">
        <v>850</v>
      </c>
      <c r="B853" s="96" t="s">
        <v>1496</v>
      </c>
      <c r="C853" s="238">
        <f>'1993 - 2019 m.'!C747</f>
        <v>81503.591288229843</v>
      </c>
      <c r="D853" s="238">
        <f>'1993 - 2019 m.'!D747</f>
        <v>27825</v>
      </c>
      <c r="E853" s="106">
        <v>38709</v>
      </c>
      <c r="F853" s="99" t="s">
        <v>1023</v>
      </c>
      <c r="N853" s="95"/>
    </row>
    <row r="854" spans="1:14" s="94" customFormat="1" ht="30" customHeight="1" x14ac:dyDescent="0.2">
      <c r="A854" s="114">
        <v>851</v>
      </c>
      <c r="B854" s="96" t="s">
        <v>4527</v>
      </c>
      <c r="C854" s="238">
        <f>'1993 - 2019 m.'!C749</f>
        <v>81275.329999999987</v>
      </c>
      <c r="D854" s="238">
        <f>'1993 - 2019 m.'!D749</f>
        <v>15050</v>
      </c>
      <c r="E854" s="102" t="s">
        <v>4604</v>
      </c>
      <c r="F854" s="99" t="s">
        <v>725</v>
      </c>
      <c r="N854" s="95"/>
    </row>
    <row r="855" spans="1:14" s="94" customFormat="1" ht="30" customHeight="1" x14ac:dyDescent="0.2">
      <c r="A855" s="320">
        <v>852</v>
      </c>
      <c r="B855" s="96" t="s">
        <v>3844</v>
      </c>
      <c r="C855" s="238">
        <f>'1993 - 2019 m.'!C750</f>
        <v>81216.34</v>
      </c>
      <c r="D855" s="238">
        <f>'1993 - 2019 m.'!D750</f>
        <v>16289</v>
      </c>
      <c r="E855" s="102">
        <v>42874</v>
      </c>
      <c r="F855" s="99" t="s">
        <v>3464</v>
      </c>
      <c r="N855" s="95"/>
    </row>
    <row r="856" spans="1:14" s="94" customFormat="1" ht="30" customHeight="1" x14ac:dyDescent="0.2">
      <c r="A856" s="114">
        <v>853</v>
      </c>
      <c r="B856" s="96" t="s">
        <v>3553</v>
      </c>
      <c r="C856" s="238">
        <f>'1993 - 2019 m.'!C751</f>
        <v>81189.97</v>
      </c>
      <c r="D856" s="238">
        <f>'1993 - 2019 m.'!D751</f>
        <v>17246</v>
      </c>
      <c r="E856" s="102">
        <v>42615</v>
      </c>
      <c r="F856" s="235" t="s">
        <v>725</v>
      </c>
      <c r="J856" s="116"/>
      <c r="N856" s="95"/>
    </row>
    <row r="857" spans="1:14" s="94" customFormat="1" ht="30" customHeight="1" x14ac:dyDescent="0.2">
      <c r="A857" s="320">
        <v>854</v>
      </c>
      <c r="B857" s="96" t="s">
        <v>2843</v>
      </c>
      <c r="C857" s="238">
        <f>'1993 - 2019 m.'!C752</f>
        <v>81163.113994439293</v>
      </c>
      <c r="D857" s="238">
        <f>'1993 - 2019 m.'!D752</f>
        <v>20207</v>
      </c>
      <c r="E857" s="102">
        <v>41285</v>
      </c>
      <c r="F857" s="99" t="s">
        <v>419</v>
      </c>
      <c r="J857" s="116"/>
      <c r="N857" s="95"/>
    </row>
    <row r="858" spans="1:14" s="94" customFormat="1" ht="30" customHeight="1" x14ac:dyDescent="0.2">
      <c r="A858" s="114">
        <v>855</v>
      </c>
      <c r="B858" s="96" t="s">
        <v>3038</v>
      </c>
      <c r="C858" s="238">
        <f>'1993 - 2019 m.'!C753</f>
        <v>81154.251621872114</v>
      </c>
      <c r="D858" s="238">
        <f>'1993 - 2019 m.'!D753</f>
        <v>17402</v>
      </c>
      <c r="E858" s="102">
        <v>41838</v>
      </c>
      <c r="F858" s="99" t="s">
        <v>119</v>
      </c>
      <c r="J858" s="116"/>
      <c r="N858" s="95"/>
    </row>
    <row r="859" spans="1:14" s="94" customFormat="1" ht="30" customHeight="1" x14ac:dyDescent="0.2">
      <c r="A859" s="320">
        <v>856</v>
      </c>
      <c r="B859" s="96" t="s">
        <v>4423</v>
      </c>
      <c r="C859" s="238">
        <f>'1993 - 2019 m.'!C754</f>
        <v>81013.3</v>
      </c>
      <c r="D859" s="238">
        <f>'1993 - 2019 m.'!D754</f>
        <v>16381</v>
      </c>
      <c r="E859" s="102" t="s">
        <v>4593</v>
      </c>
      <c r="F859" s="99" t="s">
        <v>3709</v>
      </c>
      <c r="J859" s="116"/>
      <c r="N859" s="95"/>
    </row>
    <row r="860" spans="1:14" s="94" customFormat="1" ht="30" customHeight="1" x14ac:dyDescent="0.2">
      <c r="A860" s="114">
        <v>857</v>
      </c>
      <c r="B860" s="96" t="s">
        <v>1400</v>
      </c>
      <c r="C860" s="238">
        <f>'1993 - 2019 m.'!C755</f>
        <v>80940.222428174238</v>
      </c>
      <c r="D860" s="238">
        <f>'1993 - 2019 m.'!D755</f>
        <v>20193</v>
      </c>
      <c r="E860" s="106">
        <v>39857</v>
      </c>
      <c r="F860" s="99" t="s">
        <v>1871</v>
      </c>
      <c r="N860" s="95"/>
    </row>
    <row r="861" spans="1:14" s="94" customFormat="1" ht="30" customHeight="1" x14ac:dyDescent="0.2">
      <c r="A861" s="320">
        <v>858</v>
      </c>
      <c r="B861" s="96" t="s">
        <v>1310</v>
      </c>
      <c r="C861" s="238">
        <f>'1993 - 2019 m.'!C756</f>
        <v>80865.819045412427</v>
      </c>
      <c r="D861" s="238">
        <f>'1993 - 2019 m.'!D756</f>
        <v>21684</v>
      </c>
      <c r="E861" s="106" t="s">
        <v>1377</v>
      </c>
      <c r="F861" s="99" t="s">
        <v>1908</v>
      </c>
      <c r="N861" s="95"/>
    </row>
    <row r="862" spans="1:14" s="94" customFormat="1" ht="30" customHeight="1" x14ac:dyDescent="0.2">
      <c r="A862" s="114">
        <v>859</v>
      </c>
      <c r="B862" s="96" t="s">
        <v>4463</v>
      </c>
      <c r="C862" s="238">
        <f>'1993 - 2019 m.'!C757</f>
        <v>80823</v>
      </c>
      <c r="D862" s="238">
        <f>'1993 - 2019 m.'!D757</f>
        <v>13178</v>
      </c>
      <c r="E862" s="102" t="s">
        <v>4617</v>
      </c>
      <c r="F862" s="99" t="s">
        <v>725</v>
      </c>
      <c r="N862" s="95"/>
    </row>
    <row r="863" spans="1:14" s="94" customFormat="1" ht="30" customHeight="1" x14ac:dyDescent="0.2">
      <c r="A863" s="320">
        <v>860</v>
      </c>
      <c r="B863" s="96" t="s">
        <v>2269</v>
      </c>
      <c r="C863" s="238">
        <f>'1993 - 2019 m.'!C758</f>
        <v>80692.829008341068</v>
      </c>
      <c r="D863" s="238">
        <f>'1993 - 2019 m.'!D758</f>
        <v>23311</v>
      </c>
      <c r="E863" s="106">
        <v>39087</v>
      </c>
      <c r="F863" s="99" t="s">
        <v>557</v>
      </c>
      <c r="N863" s="95"/>
    </row>
    <row r="864" spans="1:14" s="94" customFormat="1" ht="30" customHeight="1" x14ac:dyDescent="0.2">
      <c r="A864" s="114">
        <v>861</v>
      </c>
      <c r="B864" s="236" t="s">
        <v>6092</v>
      </c>
      <c r="C864" s="238">
        <f>'2022'!E59</f>
        <v>80594.549999999988</v>
      </c>
      <c r="D864" s="238">
        <f>'2022'!F59</f>
        <v>18200</v>
      </c>
      <c r="E864" s="102" t="s">
        <v>5330</v>
      </c>
      <c r="F864" s="99" t="s">
        <v>3709</v>
      </c>
      <c r="N864" s="95"/>
    </row>
    <row r="865" spans="1:14" s="94" customFormat="1" ht="30" customHeight="1" x14ac:dyDescent="0.2">
      <c r="A865" s="320">
        <v>862</v>
      </c>
      <c r="B865" s="321" t="s">
        <v>4794</v>
      </c>
      <c r="C865" s="323">
        <f>'2021'!C31+'2022'!E199</f>
        <v>83408</v>
      </c>
      <c r="D865" s="323">
        <f>'2021'!D31+'2022'!F199</f>
        <v>17476</v>
      </c>
      <c r="E865" s="234" t="s">
        <v>4664</v>
      </c>
      <c r="F865" s="99" t="s">
        <v>545</v>
      </c>
      <c r="N865" s="95"/>
    </row>
    <row r="866" spans="1:14" s="94" customFormat="1" ht="30" customHeight="1" x14ac:dyDescent="0.2">
      <c r="A866" s="114">
        <v>863</v>
      </c>
      <c r="B866" s="96" t="s">
        <v>4462</v>
      </c>
      <c r="C866" s="238">
        <f>'1993 - 2019 m.'!C760+'2020'!C241</f>
        <v>80259.95</v>
      </c>
      <c r="D866" s="238">
        <f>'1993 - 2019 m.'!D760+'2020'!D241</f>
        <v>14043</v>
      </c>
      <c r="E866" s="102" t="s">
        <v>4617</v>
      </c>
      <c r="F866" s="99" t="s">
        <v>4114</v>
      </c>
      <c r="N866" s="95"/>
    </row>
    <row r="867" spans="1:14" s="94" customFormat="1" ht="30" customHeight="1" x14ac:dyDescent="0.2">
      <c r="A867" s="320">
        <v>864</v>
      </c>
      <c r="B867" s="96" t="s">
        <v>4151</v>
      </c>
      <c r="C867" s="238">
        <f>'1993 - 2019 m.'!C759</f>
        <v>80255.540000000008</v>
      </c>
      <c r="D867" s="238">
        <f>'1993 - 2019 m.'!D759</f>
        <v>13924</v>
      </c>
      <c r="E867" s="102" t="s">
        <v>4150</v>
      </c>
      <c r="F867" s="99" t="s">
        <v>3365</v>
      </c>
      <c r="N867" s="95"/>
    </row>
    <row r="868" spans="1:14" s="94" customFormat="1" ht="30" customHeight="1" x14ac:dyDescent="0.2">
      <c r="A868" s="114">
        <v>865</v>
      </c>
      <c r="B868" s="96" t="s">
        <v>3213</v>
      </c>
      <c r="C868" s="238">
        <f>'1993 - 2019 m.'!C761</f>
        <v>80098.539999999994</v>
      </c>
      <c r="D868" s="238">
        <f>'1993 - 2019 m.'!D761</f>
        <v>20403</v>
      </c>
      <c r="E868" s="102">
        <v>42125</v>
      </c>
      <c r="F868" s="99" t="s">
        <v>3187</v>
      </c>
      <c r="N868" s="95"/>
    </row>
    <row r="869" spans="1:14" s="94" customFormat="1" ht="30" customHeight="1" x14ac:dyDescent="0.2">
      <c r="A869" s="320">
        <v>866</v>
      </c>
      <c r="B869" s="96" t="s">
        <v>3863</v>
      </c>
      <c r="C869" s="238">
        <f>'1993 - 2019 m.'!C762</f>
        <v>80086.8</v>
      </c>
      <c r="D869" s="238">
        <f>'1993 - 2019 m.'!D762</f>
        <v>15403</v>
      </c>
      <c r="E869" s="102">
        <v>42832</v>
      </c>
      <c r="F869" s="99" t="s">
        <v>725</v>
      </c>
      <c r="N869" s="95"/>
    </row>
    <row r="870" spans="1:14" s="94" customFormat="1" ht="30" customHeight="1" x14ac:dyDescent="0.2">
      <c r="A870" s="114">
        <v>867</v>
      </c>
      <c r="B870" s="96" t="s">
        <v>2498</v>
      </c>
      <c r="C870" s="238">
        <f>'1993 - 2019 m.'!C763</f>
        <v>80078.660797034288</v>
      </c>
      <c r="D870" s="238">
        <f>'1993 - 2019 m.'!D763</f>
        <v>22732</v>
      </c>
      <c r="E870" s="106">
        <v>38491</v>
      </c>
      <c r="F870" s="99" t="s">
        <v>1610</v>
      </c>
      <c r="N870" s="95"/>
    </row>
    <row r="871" spans="1:14" s="94" customFormat="1" ht="30" customHeight="1" x14ac:dyDescent="0.2">
      <c r="A871" s="320">
        <v>868</v>
      </c>
      <c r="B871" s="96" t="s">
        <v>3039</v>
      </c>
      <c r="C871" s="238">
        <f>'1993 - 2019 m.'!C764</f>
        <v>80077.583410565348</v>
      </c>
      <c r="D871" s="238">
        <f>'1993 - 2019 m.'!D764</f>
        <v>17778</v>
      </c>
      <c r="E871" s="102">
        <v>41782</v>
      </c>
      <c r="F871" s="99" t="s">
        <v>119</v>
      </c>
      <c r="N871" s="95"/>
    </row>
    <row r="872" spans="1:14" s="94" customFormat="1" ht="30" customHeight="1" x14ac:dyDescent="0.2">
      <c r="A872" s="114">
        <v>869</v>
      </c>
      <c r="B872" s="96" t="s">
        <v>1056</v>
      </c>
      <c r="C872" s="238">
        <f>'1993 - 2019 m.'!C765</f>
        <v>80037.36098239111</v>
      </c>
      <c r="D872" s="238">
        <f>'1993 - 2019 m.'!D765</f>
        <v>28883</v>
      </c>
      <c r="E872" s="106">
        <v>37967</v>
      </c>
      <c r="F872" s="99" t="s">
        <v>1550</v>
      </c>
      <c r="N872" s="95"/>
    </row>
    <row r="873" spans="1:14" s="94" customFormat="1" ht="30" customHeight="1" x14ac:dyDescent="0.2">
      <c r="A873" s="320">
        <v>870</v>
      </c>
      <c r="B873" s="96" t="s">
        <v>325</v>
      </c>
      <c r="C873" s="238">
        <f>'1993 - 2019 m.'!C766</f>
        <v>79623.204355885086</v>
      </c>
      <c r="D873" s="238">
        <f>'1993 - 2019 m.'!D766</f>
        <v>21124</v>
      </c>
      <c r="E873" s="102">
        <v>41502</v>
      </c>
      <c r="F873" s="99" t="s">
        <v>182</v>
      </c>
      <c r="N873" s="95"/>
    </row>
    <row r="874" spans="1:14" s="94" customFormat="1" ht="30" customHeight="1" x14ac:dyDescent="0.2">
      <c r="A874" s="114">
        <v>871</v>
      </c>
      <c r="B874" s="96" t="s">
        <v>727</v>
      </c>
      <c r="C874" s="238">
        <f>'1993 - 2019 m.'!C767</f>
        <v>79535.327849860987</v>
      </c>
      <c r="D874" s="238">
        <f>'1993 - 2019 m.'!D767</f>
        <v>21897</v>
      </c>
      <c r="E874" s="106">
        <v>40613</v>
      </c>
      <c r="F874" s="99" t="s">
        <v>2934</v>
      </c>
      <c r="N874" s="95"/>
    </row>
    <row r="875" spans="1:14" s="94" customFormat="1" ht="30" customHeight="1" x14ac:dyDescent="0.2">
      <c r="A875" s="320">
        <v>872</v>
      </c>
      <c r="B875" s="96" t="s">
        <v>3980</v>
      </c>
      <c r="C875" s="238">
        <f>'1993 - 2019 m.'!C768</f>
        <v>79357</v>
      </c>
      <c r="D875" s="238">
        <f>'1993 - 2019 m.'!D768</f>
        <v>16101</v>
      </c>
      <c r="E875" s="102">
        <v>43231</v>
      </c>
      <c r="F875" s="99" t="s">
        <v>545</v>
      </c>
      <c r="N875" s="95"/>
    </row>
    <row r="876" spans="1:14" s="94" customFormat="1" ht="30" customHeight="1" x14ac:dyDescent="0.2">
      <c r="A876" s="114">
        <v>873</v>
      </c>
      <c r="B876" s="96" t="s">
        <v>4064</v>
      </c>
      <c r="C876" s="238">
        <f>'1993 - 2019 m.'!C769</f>
        <v>79304.899999999994</v>
      </c>
      <c r="D876" s="238">
        <f>'1993 - 2019 m.'!D769</f>
        <v>17160</v>
      </c>
      <c r="E876" s="102">
        <v>43140</v>
      </c>
      <c r="F876" s="99" t="s">
        <v>3942</v>
      </c>
      <c r="N876" s="95"/>
    </row>
    <row r="877" spans="1:14" s="94" customFormat="1" ht="30" customHeight="1" x14ac:dyDescent="0.2">
      <c r="A877" s="320">
        <v>874</v>
      </c>
      <c r="B877" s="96" t="s">
        <v>2461</v>
      </c>
      <c r="C877" s="238">
        <f>'1993 - 2019 m.'!C770</f>
        <v>79203.429101019457</v>
      </c>
      <c r="D877" s="238">
        <f>'1993 - 2019 m.'!D770</f>
        <v>22609</v>
      </c>
      <c r="E877" s="106">
        <v>39689</v>
      </c>
      <c r="F877" s="99" t="s">
        <v>544</v>
      </c>
      <c r="N877" s="95"/>
    </row>
    <row r="878" spans="1:14" s="94" customFormat="1" ht="30" customHeight="1" x14ac:dyDescent="0.2">
      <c r="A878" s="114">
        <v>875</v>
      </c>
      <c r="B878" s="321" t="s">
        <v>5014</v>
      </c>
      <c r="C878" s="238">
        <f>'2020'!C31</f>
        <v>79039</v>
      </c>
      <c r="D878" s="238">
        <f>'2020'!D31</f>
        <v>13576</v>
      </c>
      <c r="E878" s="99" t="s">
        <v>4708</v>
      </c>
      <c r="F878" s="99" t="s">
        <v>3715</v>
      </c>
      <c r="N878" s="95"/>
    </row>
    <row r="879" spans="1:14" s="94" customFormat="1" ht="30" customHeight="1" x14ac:dyDescent="0.2">
      <c r="A879" s="320">
        <v>876</v>
      </c>
      <c r="B879" s="96" t="s">
        <v>2462</v>
      </c>
      <c r="C879" s="238">
        <f>'1993 - 2019 m.'!C771</f>
        <v>78997.480305838748</v>
      </c>
      <c r="D879" s="238">
        <f>'1993 - 2019 m.'!D771</f>
        <v>20672</v>
      </c>
      <c r="E879" s="106">
        <v>39514</v>
      </c>
      <c r="F879" s="99" t="s">
        <v>1853</v>
      </c>
      <c r="N879" s="95"/>
    </row>
    <row r="880" spans="1:14" s="94" customFormat="1" ht="30" customHeight="1" x14ac:dyDescent="0.2">
      <c r="A880" s="114">
        <v>877</v>
      </c>
      <c r="B880" s="96" t="s">
        <v>3996</v>
      </c>
      <c r="C880" s="238">
        <f>'1993 - 2019 m.'!C772</f>
        <v>78915.539999999994</v>
      </c>
      <c r="D880" s="238">
        <f>'1993 - 2019 m.'!D772</f>
        <v>15065</v>
      </c>
      <c r="E880" s="102">
        <v>43210</v>
      </c>
      <c r="F880" s="99" t="s">
        <v>3456</v>
      </c>
      <c r="N880" s="95"/>
    </row>
    <row r="881" spans="1:14" s="94" customFormat="1" ht="30" customHeight="1" x14ac:dyDescent="0.2">
      <c r="A881" s="320">
        <v>878</v>
      </c>
      <c r="B881" s="96" t="s">
        <v>3727</v>
      </c>
      <c r="C881" s="238">
        <f>'1993 - 2019 m.'!C773</f>
        <v>78894</v>
      </c>
      <c r="D881" s="238">
        <f>'1993 - 2019 m.'!D773</f>
        <v>14789</v>
      </c>
      <c r="E881" s="102">
        <v>43091</v>
      </c>
      <c r="F881" s="99" t="s">
        <v>119</v>
      </c>
      <c r="N881" s="95"/>
    </row>
    <row r="882" spans="1:14" s="94" customFormat="1" ht="30" customHeight="1" x14ac:dyDescent="0.2">
      <c r="A882" s="114">
        <v>879</v>
      </c>
      <c r="B882" s="96" t="s">
        <v>2826</v>
      </c>
      <c r="C882" s="238">
        <f>'1993 - 2019 m.'!C774</f>
        <v>78756.371640407786</v>
      </c>
      <c r="D882" s="238">
        <f>'1993 - 2019 m.'!D774</f>
        <v>17494</v>
      </c>
      <c r="E882" s="102">
        <v>41103</v>
      </c>
      <c r="F882" s="99" t="s">
        <v>182</v>
      </c>
      <c r="N882" s="95"/>
    </row>
    <row r="883" spans="1:14" s="94" customFormat="1" ht="30" customHeight="1" x14ac:dyDescent="0.2">
      <c r="A883" s="320">
        <v>880</v>
      </c>
      <c r="B883" s="96" t="s">
        <v>2455</v>
      </c>
      <c r="C883" s="238">
        <f>'1993 - 2019 m.'!C775</f>
        <v>78748.725671918437</v>
      </c>
      <c r="D883" s="238">
        <f>'1993 - 2019 m.'!D775</f>
        <v>24295</v>
      </c>
      <c r="E883" s="106">
        <v>39066</v>
      </c>
      <c r="F883" s="99" t="s">
        <v>1610</v>
      </c>
      <c r="N883" s="95"/>
    </row>
    <row r="884" spans="1:14" s="94" customFormat="1" ht="30" customHeight="1" x14ac:dyDescent="0.2">
      <c r="A884" s="114">
        <v>881</v>
      </c>
      <c r="B884" s="96" t="s">
        <v>1989</v>
      </c>
      <c r="C884" s="238">
        <f>'1993 - 2019 m.'!C776</f>
        <v>78493.034638554222</v>
      </c>
      <c r="D884" s="238">
        <f>'1993 - 2019 m.'!D776</f>
        <v>15358</v>
      </c>
      <c r="E884" s="106">
        <v>39926</v>
      </c>
      <c r="F884" s="99" t="s">
        <v>544</v>
      </c>
      <c r="N884" s="95"/>
    </row>
    <row r="885" spans="1:14" s="94" customFormat="1" ht="30" customHeight="1" x14ac:dyDescent="0.2">
      <c r="A885" s="320">
        <v>882</v>
      </c>
      <c r="B885" s="96" t="s">
        <v>2452</v>
      </c>
      <c r="C885" s="238">
        <f>'1993 - 2019 m.'!C777</f>
        <v>78449.664040778502</v>
      </c>
      <c r="D885" s="238">
        <f>'1993 - 2019 m.'!D777</f>
        <v>25964</v>
      </c>
      <c r="E885" s="106">
        <v>38170</v>
      </c>
      <c r="F885" s="99" t="s">
        <v>2934</v>
      </c>
      <c r="N885" s="95"/>
    </row>
    <row r="886" spans="1:14" s="94" customFormat="1" ht="30" customHeight="1" x14ac:dyDescent="0.2">
      <c r="A886" s="114">
        <v>883</v>
      </c>
      <c r="B886" s="96" t="s">
        <v>1990</v>
      </c>
      <c r="C886" s="238">
        <f>'1993 - 2019 m.'!C778</f>
        <v>78435.907089898057</v>
      </c>
      <c r="D886" s="238">
        <f>'1993 - 2019 m.'!D778</f>
        <v>20656</v>
      </c>
      <c r="E886" s="106">
        <v>40375</v>
      </c>
      <c r="F886" s="99" t="s">
        <v>1610</v>
      </c>
      <c r="N886" s="95"/>
    </row>
    <row r="887" spans="1:14" s="94" customFormat="1" ht="30" customHeight="1" x14ac:dyDescent="0.2">
      <c r="A887" s="320">
        <v>884</v>
      </c>
      <c r="B887" s="96" t="s">
        <v>815</v>
      </c>
      <c r="C887" s="238">
        <f>'1993 - 2019 m.'!C779</f>
        <v>78399.336770157548</v>
      </c>
      <c r="D887" s="238">
        <f>'1993 - 2019 m.'!D779</f>
        <v>21916</v>
      </c>
      <c r="E887" s="322">
        <v>40634</v>
      </c>
      <c r="F887" s="99" t="s">
        <v>2934</v>
      </c>
      <c r="N887" s="95"/>
    </row>
    <row r="888" spans="1:14" s="94" customFormat="1" ht="30" customHeight="1" x14ac:dyDescent="0.2">
      <c r="A888" s="114">
        <v>885</v>
      </c>
      <c r="B888" s="96" t="s">
        <v>2640</v>
      </c>
      <c r="C888" s="238">
        <f>'1993 - 2019 m.'!C780</f>
        <v>78240.558387395737</v>
      </c>
      <c r="D888" s="238">
        <f>'1993 - 2019 m.'!D780</f>
        <v>24261</v>
      </c>
      <c r="E888" s="106">
        <v>37854</v>
      </c>
      <c r="F888" s="99" t="s">
        <v>1910</v>
      </c>
      <c r="J888" s="116"/>
      <c r="N888" s="95"/>
    </row>
    <row r="889" spans="1:14" s="94" customFormat="1" ht="30" customHeight="1" x14ac:dyDescent="0.2">
      <c r="A889" s="320">
        <v>886</v>
      </c>
      <c r="B889" s="96" t="s">
        <v>4173</v>
      </c>
      <c r="C889" s="238">
        <f>'1993 - 2019 m.'!C781</f>
        <v>77955.03</v>
      </c>
      <c r="D889" s="238">
        <f>'1993 - 2019 m.'!D781</f>
        <v>17952</v>
      </c>
      <c r="E889" s="102">
        <v>43427</v>
      </c>
      <c r="F889" s="99" t="s">
        <v>3187</v>
      </c>
      <c r="J889" s="116"/>
      <c r="N889" s="95"/>
    </row>
    <row r="890" spans="1:14" s="94" customFormat="1" ht="30" customHeight="1" x14ac:dyDescent="0.2">
      <c r="A890" s="114">
        <v>887</v>
      </c>
      <c r="B890" s="96" t="s">
        <v>915</v>
      </c>
      <c r="C890" s="238">
        <f>'1993 - 2019 m.'!C782</f>
        <v>77942.198452270633</v>
      </c>
      <c r="D890" s="238">
        <f>'1993 - 2019 m.'!D782</f>
        <v>19626</v>
      </c>
      <c r="E890" s="102">
        <v>41719</v>
      </c>
      <c r="F890" s="99" t="s">
        <v>725</v>
      </c>
      <c r="J890" s="116"/>
      <c r="N890" s="95"/>
    </row>
    <row r="891" spans="1:14" s="94" customFormat="1" ht="30" customHeight="1" x14ac:dyDescent="0.2">
      <c r="A891" s="320">
        <v>888</v>
      </c>
      <c r="B891" s="96" t="s">
        <v>4395</v>
      </c>
      <c r="C891" s="238">
        <f>'1993 - 2019 m.'!C783</f>
        <v>77923.3</v>
      </c>
      <c r="D891" s="238">
        <f>'1993 - 2019 m.'!D783</f>
        <v>13507</v>
      </c>
      <c r="E891" s="102" t="s">
        <v>4581</v>
      </c>
      <c r="F891" s="99" t="s">
        <v>725</v>
      </c>
      <c r="J891" s="116"/>
      <c r="N891" s="95"/>
    </row>
    <row r="892" spans="1:14" s="94" customFormat="1" ht="30" customHeight="1" x14ac:dyDescent="0.2">
      <c r="A892" s="114">
        <v>889</v>
      </c>
      <c r="B892" s="96" t="s">
        <v>1783</v>
      </c>
      <c r="C892" s="238">
        <f>'1993 - 2019 m.'!C784</f>
        <v>77594.36978683967</v>
      </c>
      <c r="D892" s="238">
        <f>'1993 - 2019 m.'!D784</f>
        <v>31147</v>
      </c>
      <c r="E892" s="106">
        <v>38037</v>
      </c>
      <c r="F892" s="99" t="s">
        <v>2092</v>
      </c>
      <c r="J892" s="116"/>
      <c r="N892" s="95"/>
    </row>
    <row r="893" spans="1:14" s="94" customFormat="1" ht="30" customHeight="1" x14ac:dyDescent="0.2">
      <c r="A893" s="320">
        <v>890</v>
      </c>
      <c r="B893" s="96" t="s">
        <v>4080</v>
      </c>
      <c r="C893" s="238">
        <f>'1993 - 2019 m.'!C785</f>
        <v>77542</v>
      </c>
      <c r="D893" s="238">
        <f>'1993 - 2019 m.'!D785</f>
        <v>13818</v>
      </c>
      <c r="E893" s="102">
        <v>43112</v>
      </c>
      <c r="F893" s="99" t="s">
        <v>545</v>
      </c>
      <c r="J893" s="116"/>
      <c r="N893" s="95"/>
    </row>
    <row r="894" spans="1:14" s="94" customFormat="1" ht="30" customHeight="1" x14ac:dyDescent="0.2">
      <c r="A894" s="114">
        <v>891</v>
      </c>
      <c r="B894" s="96" t="s">
        <v>697</v>
      </c>
      <c r="C894" s="238">
        <f>'1993 - 2019 m.'!C786</f>
        <v>77453.602873030584</v>
      </c>
      <c r="D894" s="238">
        <f>'1993 - 2019 m.'!D786</f>
        <v>31028</v>
      </c>
      <c r="E894" s="106">
        <v>38758</v>
      </c>
      <c r="F894" s="99" t="s">
        <v>1023</v>
      </c>
      <c r="J894" s="116"/>
      <c r="N894" s="95"/>
    </row>
    <row r="895" spans="1:14" s="94" customFormat="1" ht="30" customHeight="1" x14ac:dyDescent="0.2">
      <c r="A895" s="320">
        <v>892</v>
      </c>
      <c r="B895" s="96" t="s">
        <v>319</v>
      </c>
      <c r="C895" s="238">
        <f>'1993 - 2019 m.'!C787</f>
        <v>77400.225903614468</v>
      </c>
      <c r="D895" s="238">
        <f>'1993 - 2019 m.'!D787</f>
        <v>20368</v>
      </c>
      <c r="E895" s="102">
        <v>41481</v>
      </c>
      <c r="F895" s="99" t="s">
        <v>1</v>
      </c>
      <c r="N895" s="95"/>
    </row>
    <row r="896" spans="1:14" s="94" customFormat="1" ht="30" customHeight="1" x14ac:dyDescent="0.2">
      <c r="A896" s="114">
        <v>893</v>
      </c>
      <c r="B896" s="96" t="s">
        <v>4346</v>
      </c>
      <c r="C896" s="238">
        <f>'1993 - 2019 m.'!C788</f>
        <v>77347.199999999997</v>
      </c>
      <c r="D896" s="238">
        <f>'1993 - 2019 m.'!D788</f>
        <v>12306</v>
      </c>
      <c r="E896" s="102" t="s">
        <v>4567</v>
      </c>
      <c r="F896" s="99" t="s">
        <v>3718</v>
      </c>
      <c r="N896" s="95"/>
    </row>
    <row r="897" spans="1:14" s="94" customFormat="1" ht="30" customHeight="1" x14ac:dyDescent="0.2">
      <c r="A897" s="320">
        <v>894</v>
      </c>
      <c r="B897" s="321" t="s">
        <v>4795</v>
      </c>
      <c r="C897" s="323">
        <f>'2021'!C32</f>
        <v>77304.14</v>
      </c>
      <c r="D897" s="323">
        <f>'2021'!D32</f>
        <v>12006</v>
      </c>
      <c r="E897" s="99" t="s">
        <v>4665</v>
      </c>
      <c r="F897" s="235" t="s">
        <v>3365</v>
      </c>
      <c r="N897" s="95"/>
    </row>
    <row r="898" spans="1:14" s="94" customFormat="1" ht="30" customHeight="1" x14ac:dyDescent="0.2">
      <c r="A898" s="114">
        <v>895</v>
      </c>
      <c r="B898" s="96" t="s">
        <v>3576</v>
      </c>
      <c r="C898" s="238">
        <f>'1993 - 2019 m.'!C789</f>
        <v>77127.44</v>
      </c>
      <c r="D898" s="238">
        <f>'1993 - 2019 m.'!D789</f>
        <v>15457</v>
      </c>
      <c r="E898" s="102">
        <v>42580</v>
      </c>
      <c r="F898" s="99" t="s">
        <v>3456</v>
      </c>
      <c r="N898" s="95"/>
    </row>
    <row r="899" spans="1:14" s="94" customFormat="1" ht="30" customHeight="1" x14ac:dyDescent="0.2">
      <c r="A899" s="320">
        <v>896</v>
      </c>
      <c r="B899" s="96" t="s">
        <v>724</v>
      </c>
      <c r="C899" s="238">
        <f>'1993 - 2019 m.'!C790</f>
        <v>77037.494207599637</v>
      </c>
      <c r="D899" s="238">
        <f>'1993 - 2019 m.'!D790</f>
        <v>21491</v>
      </c>
      <c r="E899" s="106">
        <v>40564</v>
      </c>
      <c r="F899" s="99" t="s">
        <v>725</v>
      </c>
      <c r="N899" s="95"/>
    </row>
    <row r="900" spans="1:14" s="94" customFormat="1" ht="30" customHeight="1" x14ac:dyDescent="0.2">
      <c r="A900" s="114">
        <v>897</v>
      </c>
      <c r="B900" s="96" t="s">
        <v>4192</v>
      </c>
      <c r="C900" s="238">
        <f>'1993 - 2019 m.'!C791</f>
        <v>77030</v>
      </c>
      <c r="D900" s="238">
        <f>'1993 - 2019 m.'!D791</f>
        <v>17532</v>
      </c>
      <c r="E900" s="102">
        <v>43399</v>
      </c>
      <c r="F900" s="99" t="s">
        <v>545</v>
      </c>
      <c r="G900" s="115"/>
      <c r="N900" s="95"/>
    </row>
    <row r="901" spans="1:14" s="94" customFormat="1" ht="30" customHeight="1" x14ac:dyDescent="0.2">
      <c r="A901" s="320">
        <v>898</v>
      </c>
      <c r="B901" s="96" t="s">
        <v>3931</v>
      </c>
      <c r="C901" s="238">
        <f>'1993 - 2019 m.'!C792</f>
        <v>76814.19</v>
      </c>
      <c r="D901" s="238">
        <f>'1993 - 2019 m.'!D792</f>
        <v>15011</v>
      </c>
      <c r="E901" s="102">
        <v>42741</v>
      </c>
      <c r="F901" s="99" t="s">
        <v>3464</v>
      </c>
      <c r="G901" s="331"/>
      <c r="N901" s="95"/>
    </row>
    <row r="902" spans="1:14" s="94" customFormat="1" ht="30" customHeight="1" x14ac:dyDescent="0.2">
      <c r="A902" s="114">
        <v>899</v>
      </c>
      <c r="B902" s="96" t="s">
        <v>954</v>
      </c>
      <c r="C902" s="238">
        <f>'1993 - 2019 m.'!C793</f>
        <v>76726.714550509729</v>
      </c>
      <c r="D902" s="238">
        <f>'1993 - 2019 m.'!D793</f>
        <v>33426</v>
      </c>
      <c r="E902" s="136">
        <v>36798</v>
      </c>
      <c r="F902" s="99" t="s">
        <v>1987</v>
      </c>
      <c r="G902" s="130"/>
      <c r="N902" s="95"/>
    </row>
    <row r="903" spans="1:14" s="94" customFormat="1" ht="30" customHeight="1" x14ac:dyDescent="0.2">
      <c r="A903" s="320">
        <v>900</v>
      </c>
      <c r="B903" s="96" t="s">
        <v>631</v>
      </c>
      <c r="C903" s="238">
        <f>'1993 - 2019 m.'!C794</f>
        <v>76668.912187210371</v>
      </c>
      <c r="D903" s="238">
        <f>'1993 - 2019 m.'!D794</f>
        <v>23051</v>
      </c>
      <c r="E903" s="322">
        <v>40718</v>
      </c>
      <c r="F903" s="99" t="s">
        <v>1610</v>
      </c>
      <c r="G903" s="331"/>
      <c r="N903" s="95"/>
    </row>
    <row r="904" spans="1:14" s="94" customFormat="1" ht="30" customHeight="1" x14ac:dyDescent="0.2">
      <c r="A904" s="114">
        <v>901</v>
      </c>
      <c r="B904" s="96" t="s">
        <v>2280</v>
      </c>
      <c r="C904" s="238">
        <f>'1993 - 2019 m.'!C795</f>
        <v>76458.120945319737</v>
      </c>
      <c r="D904" s="238">
        <f>'1993 - 2019 m.'!D795</f>
        <v>24002</v>
      </c>
      <c r="E904" s="106">
        <v>39192</v>
      </c>
      <c r="F904" s="99" t="s">
        <v>1871</v>
      </c>
      <c r="G904" s="130"/>
      <c r="N904" s="95"/>
    </row>
    <row r="905" spans="1:14" s="94" customFormat="1" ht="30" customHeight="1" x14ac:dyDescent="0.2">
      <c r="A905" s="320">
        <v>902</v>
      </c>
      <c r="B905" s="96" t="s">
        <v>1480</v>
      </c>
      <c r="C905" s="238">
        <f>'1993 - 2019 m.'!C796</f>
        <v>76455.977757182583</v>
      </c>
      <c r="D905" s="238">
        <f>'1993 - 2019 m.'!D796</f>
        <v>22634</v>
      </c>
      <c r="E905" s="106">
        <v>39199</v>
      </c>
      <c r="F905" s="99" t="s">
        <v>1908</v>
      </c>
      <c r="N905" s="95"/>
    </row>
    <row r="906" spans="1:14" s="94" customFormat="1" ht="30" customHeight="1" x14ac:dyDescent="0.2">
      <c r="A906" s="114">
        <v>903</v>
      </c>
      <c r="B906" s="96" t="s">
        <v>1931</v>
      </c>
      <c r="C906" s="238">
        <f>'1993 - 2019 m.'!C797</f>
        <v>76424.64087117702</v>
      </c>
      <c r="D906" s="238">
        <f>'1993 - 2019 m.'!D797</f>
        <v>25392</v>
      </c>
      <c r="E906" s="106">
        <v>37477</v>
      </c>
      <c r="F906" s="99" t="s">
        <v>1908</v>
      </c>
      <c r="N906" s="95"/>
    </row>
    <row r="907" spans="1:14" s="94" customFormat="1" ht="30" customHeight="1" x14ac:dyDescent="0.2">
      <c r="A907" s="320">
        <v>904</v>
      </c>
      <c r="B907" s="96" t="s">
        <v>268</v>
      </c>
      <c r="C907" s="238">
        <f>'1993 - 2019 m.'!C798</f>
        <v>76246.234939759044</v>
      </c>
      <c r="D907" s="238">
        <f>'1993 - 2019 m.'!D798</f>
        <v>19133</v>
      </c>
      <c r="E907" s="102">
        <v>41544</v>
      </c>
      <c r="F907" s="99" t="s">
        <v>119</v>
      </c>
      <c r="N907" s="95"/>
    </row>
    <row r="908" spans="1:14" s="94" customFormat="1" ht="30" customHeight="1" x14ac:dyDescent="0.2">
      <c r="A908" s="114">
        <v>905</v>
      </c>
      <c r="B908" s="96" t="s">
        <v>4385</v>
      </c>
      <c r="C908" s="238">
        <f>'1993 - 2019 m.'!C799</f>
        <v>76217.66</v>
      </c>
      <c r="D908" s="238">
        <f>'1993 - 2019 m.'!D799</f>
        <v>14389</v>
      </c>
      <c r="E908" s="102" t="s">
        <v>4576</v>
      </c>
      <c r="F908" s="99" t="s">
        <v>4555</v>
      </c>
      <c r="N908" s="95"/>
    </row>
    <row r="909" spans="1:14" s="94" customFormat="1" ht="30" customHeight="1" x14ac:dyDescent="0.2">
      <c r="A909" s="320">
        <v>906</v>
      </c>
      <c r="B909" s="96" t="s">
        <v>743</v>
      </c>
      <c r="C909" s="238">
        <f>'1993 - 2019 m.'!C800</f>
        <v>76200.764596848938</v>
      </c>
      <c r="D909" s="238">
        <f>'1993 - 2019 m.'!D800</f>
        <v>20610</v>
      </c>
      <c r="E909" s="106">
        <v>38338</v>
      </c>
      <c r="F909" s="99" t="s">
        <v>1908</v>
      </c>
      <c r="N909" s="95"/>
    </row>
    <row r="910" spans="1:14" s="94" customFormat="1" ht="30" customHeight="1" x14ac:dyDescent="0.2">
      <c r="A910" s="114">
        <v>907</v>
      </c>
      <c r="B910" s="96" t="s">
        <v>3842</v>
      </c>
      <c r="C910" s="238">
        <f>'1993 - 2019 m.'!C801</f>
        <v>76176</v>
      </c>
      <c r="D910" s="238">
        <f>'1993 - 2019 m.'!D801</f>
        <v>19319</v>
      </c>
      <c r="E910" s="102">
        <v>42881</v>
      </c>
      <c r="F910" s="99" t="s">
        <v>38</v>
      </c>
      <c r="N910" s="95"/>
    </row>
    <row r="911" spans="1:14" s="94" customFormat="1" ht="30" customHeight="1" x14ac:dyDescent="0.2">
      <c r="A911" s="320">
        <v>908</v>
      </c>
      <c r="B911" s="96" t="s">
        <v>734</v>
      </c>
      <c r="C911" s="238">
        <f>'1993 - 2019 m.'!C802</f>
        <v>76026.55815569972</v>
      </c>
      <c r="D911" s="238">
        <f>'1993 - 2019 m.'!D802</f>
        <v>15551</v>
      </c>
      <c r="E911" s="102">
        <v>40928</v>
      </c>
      <c r="F911" s="99" t="s">
        <v>182</v>
      </c>
      <c r="N911" s="95"/>
    </row>
    <row r="912" spans="1:14" s="94" customFormat="1" ht="30" customHeight="1" x14ac:dyDescent="0.2">
      <c r="A912" s="114">
        <v>909</v>
      </c>
      <c r="B912" s="96" t="s">
        <v>2458</v>
      </c>
      <c r="C912" s="238">
        <f>'1993 - 2019 m.'!C803</f>
        <v>75950.446014828558</v>
      </c>
      <c r="D912" s="238">
        <f>'1993 - 2019 m.'!D803</f>
        <v>21743</v>
      </c>
      <c r="E912" s="106">
        <v>39066</v>
      </c>
      <c r="F912" s="99" t="s">
        <v>1023</v>
      </c>
      <c r="N912" s="95"/>
    </row>
    <row r="913" spans="1:14" s="94" customFormat="1" ht="30" customHeight="1" x14ac:dyDescent="0.2">
      <c r="A913" s="320">
        <v>910</v>
      </c>
      <c r="B913" s="96" t="s">
        <v>1805</v>
      </c>
      <c r="C913" s="238">
        <f>'1993 - 2019 m.'!C804</f>
        <v>75938.07924003707</v>
      </c>
      <c r="D913" s="238">
        <f>'1993 - 2019 m.'!D804</f>
        <v>22926</v>
      </c>
      <c r="E913" s="106">
        <v>37694</v>
      </c>
      <c r="F913" s="99" t="s">
        <v>530</v>
      </c>
      <c r="N913" s="95"/>
    </row>
    <row r="914" spans="1:14" s="94" customFormat="1" ht="30" customHeight="1" x14ac:dyDescent="0.2">
      <c r="A914" s="114">
        <v>911</v>
      </c>
      <c r="B914" s="96" t="s">
        <v>3864</v>
      </c>
      <c r="C914" s="238">
        <f>'1993 - 2019 m.'!C805</f>
        <v>75841</v>
      </c>
      <c r="D914" s="238">
        <f>'1993 - 2019 m.'!D805</f>
        <v>15699</v>
      </c>
      <c r="E914" s="102">
        <v>42832</v>
      </c>
      <c r="F914" s="99" t="s">
        <v>2319</v>
      </c>
      <c r="N914" s="95"/>
    </row>
    <row r="915" spans="1:14" s="94" customFormat="1" ht="30" customHeight="1" x14ac:dyDescent="0.2">
      <c r="A915" s="320">
        <v>912</v>
      </c>
      <c r="B915" s="96" t="s">
        <v>4198</v>
      </c>
      <c r="C915" s="238">
        <f>'1993 - 2019 m.'!C806</f>
        <v>75693.47</v>
      </c>
      <c r="D915" s="238">
        <f>'1993 - 2019 m.'!D806</f>
        <v>13343</v>
      </c>
      <c r="E915" s="102">
        <v>43392</v>
      </c>
      <c r="F915" s="99" t="s">
        <v>3456</v>
      </c>
      <c r="N915" s="95"/>
    </row>
    <row r="916" spans="1:14" s="94" customFormat="1" ht="30" customHeight="1" x14ac:dyDescent="0.2">
      <c r="A916" s="114">
        <v>913</v>
      </c>
      <c r="B916" s="96" t="s">
        <v>2685</v>
      </c>
      <c r="C916" s="238">
        <f>'1993 - 2019 m.'!C807</f>
        <v>75678.869323447638</v>
      </c>
      <c r="D916" s="238">
        <f>'1993 - 2019 m.'!D807</f>
        <v>17829</v>
      </c>
      <c r="E916" s="106">
        <v>37883</v>
      </c>
      <c r="F916" s="99" t="s">
        <v>640</v>
      </c>
      <c r="N916" s="95"/>
    </row>
    <row r="917" spans="1:14" s="94" customFormat="1" ht="30" customHeight="1" x14ac:dyDescent="0.2">
      <c r="A917" s="320">
        <v>914</v>
      </c>
      <c r="B917" s="96" t="s">
        <v>4146</v>
      </c>
      <c r="C917" s="238">
        <f>'1993 - 2019 m.'!C808</f>
        <v>75581.64</v>
      </c>
      <c r="D917" s="238">
        <f>'1993 - 2019 m.'!D808</f>
        <v>13389</v>
      </c>
      <c r="E917" s="102" t="s">
        <v>4147</v>
      </c>
      <c r="F917" s="99" t="s">
        <v>3456</v>
      </c>
      <c r="N917" s="95"/>
    </row>
    <row r="918" spans="1:14" s="94" customFormat="1" ht="30" customHeight="1" x14ac:dyDescent="0.2">
      <c r="A918" s="114">
        <v>915</v>
      </c>
      <c r="B918" s="96" t="s">
        <v>1775</v>
      </c>
      <c r="C918" s="238">
        <f>'1993 - 2019 m.'!C809</f>
        <v>75580.456441149217</v>
      </c>
      <c r="D918" s="238">
        <f>'1993 - 2019 m.'!D809</f>
        <v>24248</v>
      </c>
      <c r="E918" s="106">
        <v>39297</v>
      </c>
      <c r="F918" s="99" t="s">
        <v>1853</v>
      </c>
      <c r="N918" s="95"/>
    </row>
    <row r="919" spans="1:14" s="94" customFormat="1" ht="30" customHeight="1" x14ac:dyDescent="0.2">
      <c r="A919" s="320">
        <v>916</v>
      </c>
      <c r="B919" s="96" t="s">
        <v>863</v>
      </c>
      <c r="C919" s="238">
        <f>'1993 - 2019 m.'!C810</f>
        <v>75553.75347544023</v>
      </c>
      <c r="D919" s="238">
        <f>'1993 - 2019 m.'!D810</f>
        <v>27118</v>
      </c>
      <c r="E919" s="106">
        <v>36994</v>
      </c>
      <c r="F919" s="99" t="s">
        <v>1818</v>
      </c>
      <c r="N919" s="95"/>
    </row>
    <row r="920" spans="1:14" s="94" customFormat="1" ht="30" customHeight="1" x14ac:dyDescent="0.2">
      <c r="A920" s="114">
        <v>917</v>
      </c>
      <c r="B920" s="96" t="s">
        <v>3441</v>
      </c>
      <c r="C920" s="238">
        <f>'1993 - 2019 m.'!C811</f>
        <v>75331.649999999994</v>
      </c>
      <c r="D920" s="238">
        <f>'1993 - 2019 m.'!D811</f>
        <v>16099</v>
      </c>
      <c r="E920" s="102">
        <v>42230</v>
      </c>
      <c r="F920" s="99" t="s">
        <v>3178</v>
      </c>
      <c r="N920" s="95"/>
    </row>
    <row r="921" spans="1:14" s="94" customFormat="1" ht="30" customHeight="1" x14ac:dyDescent="0.2">
      <c r="A921" s="320">
        <v>918</v>
      </c>
      <c r="B921" s="96" t="s">
        <v>3687</v>
      </c>
      <c r="C921" s="238">
        <f>'1993 - 2019 m.'!C812</f>
        <v>75302.290000000008</v>
      </c>
      <c r="D921" s="238">
        <f>'1993 - 2019 m.'!D812</f>
        <v>15111</v>
      </c>
      <c r="E921" s="102">
        <v>42377</v>
      </c>
      <c r="F921" s="99" t="s">
        <v>3476</v>
      </c>
      <c r="N921" s="95"/>
    </row>
    <row r="922" spans="1:14" s="94" customFormat="1" ht="30" customHeight="1" x14ac:dyDescent="0.2">
      <c r="A922" s="114">
        <v>919</v>
      </c>
      <c r="B922" s="96" t="s">
        <v>2086</v>
      </c>
      <c r="C922" s="238">
        <f>'1993 - 2019 m.'!C813</f>
        <v>75242.122335495835</v>
      </c>
      <c r="D922" s="238">
        <f>'1993 - 2019 m.'!D813</f>
        <v>24912</v>
      </c>
      <c r="E922" s="106">
        <v>37918</v>
      </c>
      <c r="F922" s="99" t="s">
        <v>1818</v>
      </c>
      <c r="N922" s="95"/>
    </row>
    <row r="923" spans="1:14" s="94" customFormat="1" ht="30" customHeight="1" x14ac:dyDescent="0.2">
      <c r="A923" s="320">
        <v>920</v>
      </c>
      <c r="B923" s="96" t="s">
        <v>2621</v>
      </c>
      <c r="C923" s="238">
        <f>'1993 - 2019 m.'!C814</f>
        <v>75118.599397590369</v>
      </c>
      <c r="D923" s="238">
        <f>'1993 - 2019 m.'!D814</f>
        <v>19453</v>
      </c>
      <c r="E923" s="102">
        <v>41187</v>
      </c>
      <c r="F923" s="99" t="s">
        <v>1853</v>
      </c>
      <c r="N923" s="95"/>
    </row>
    <row r="924" spans="1:14" s="94" customFormat="1" ht="30" customHeight="1" x14ac:dyDescent="0.2">
      <c r="A924" s="114">
        <v>921</v>
      </c>
      <c r="B924" s="96" t="s">
        <v>2364</v>
      </c>
      <c r="C924" s="238">
        <f>'1993 - 2019 m.'!C815</f>
        <v>75003.707136237252</v>
      </c>
      <c r="D924" s="238">
        <f>'1993 - 2019 m.'!D815</f>
        <v>22138</v>
      </c>
      <c r="E924" s="106">
        <v>39703</v>
      </c>
      <c r="F924" s="99" t="s">
        <v>425</v>
      </c>
      <c r="N924" s="95"/>
    </row>
    <row r="925" spans="1:14" s="94" customFormat="1" ht="30" customHeight="1" x14ac:dyDescent="0.2">
      <c r="A925" s="320">
        <v>922</v>
      </c>
      <c r="B925" s="96" t="s">
        <v>2179</v>
      </c>
      <c r="C925" s="238">
        <f>'1993 - 2019 m.'!C816</f>
        <v>74904.295064874881</v>
      </c>
      <c r="D925" s="238">
        <f>'1993 - 2019 m.'!D816</f>
        <v>21181</v>
      </c>
      <c r="E925" s="106">
        <v>39955</v>
      </c>
      <c r="F925" s="99" t="s">
        <v>1610</v>
      </c>
      <c r="N925" s="95"/>
    </row>
    <row r="926" spans="1:14" s="94" customFormat="1" ht="30" customHeight="1" x14ac:dyDescent="0.2">
      <c r="A926" s="114">
        <v>923</v>
      </c>
      <c r="B926" s="96" t="s">
        <v>464</v>
      </c>
      <c r="C926" s="238">
        <f>'1993 - 2019 m.'!C817</f>
        <v>74814.318813716411</v>
      </c>
      <c r="D926" s="238">
        <f>'1993 - 2019 m.'!D817</f>
        <v>15896</v>
      </c>
      <c r="E926" s="102">
        <v>41243</v>
      </c>
      <c r="F926" s="99" t="s">
        <v>358</v>
      </c>
      <c r="N926" s="95"/>
    </row>
    <row r="927" spans="1:14" s="94" customFormat="1" ht="30" customHeight="1" x14ac:dyDescent="0.2">
      <c r="A927" s="320">
        <v>924</v>
      </c>
      <c r="B927" s="96" t="s">
        <v>3822</v>
      </c>
      <c r="C927" s="238">
        <f>'1993 - 2019 m.'!C818</f>
        <v>74754.740000000005</v>
      </c>
      <c r="D927" s="238">
        <f>'1993 - 2019 m.'!D818</f>
        <v>14096</v>
      </c>
      <c r="E927" s="102">
        <v>42930</v>
      </c>
      <c r="F927" s="99" t="s">
        <v>119</v>
      </c>
      <c r="N927" s="95"/>
    </row>
    <row r="928" spans="1:14" s="94" customFormat="1" ht="30" customHeight="1" x14ac:dyDescent="0.2">
      <c r="A928" s="114">
        <v>925</v>
      </c>
      <c r="B928" s="96" t="s">
        <v>2363</v>
      </c>
      <c r="C928" s="238">
        <f>'1993 - 2019 m.'!C819</f>
        <v>74552.247451343836</v>
      </c>
      <c r="D928" s="238">
        <f>'1993 - 2019 m.'!D819</f>
        <v>19582</v>
      </c>
      <c r="E928" s="106">
        <v>40438</v>
      </c>
      <c r="F928" s="99" t="s">
        <v>66</v>
      </c>
      <c r="N928" s="95"/>
    </row>
    <row r="929" spans="1:14" s="94" customFormat="1" ht="30" customHeight="1" x14ac:dyDescent="0.2">
      <c r="A929" s="320">
        <v>926</v>
      </c>
      <c r="B929" s="96" t="s">
        <v>2074</v>
      </c>
      <c r="C929" s="238">
        <f>'1993 - 2019 m.'!C820</f>
        <v>74351.540778498616</v>
      </c>
      <c r="D929" s="238">
        <f>'1993 - 2019 m.'!D820</f>
        <v>25772</v>
      </c>
      <c r="E929" s="106">
        <v>37204</v>
      </c>
      <c r="F929" s="99" t="s">
        <v>288</v>
      </c>
      <c r="N929" s="95"/>
    </row>
    <row r="930" spans="1:14" s="94" customFormat="1" ht="30" customHeight="1" x14ac:dyDescent="0.2">
      <c r="A930" s="114">
        <v>927</v>
      </c>
      <c r="B930" s="96" t="s">
        <v>1510</v>
      </c>
      <c r="C930" s="238">
        <f>'1993 - 2019 m.'!C821</f>
        <v>74296.223354958303</v>
      </c>
      <c r="D930" s="238">
        <f>'1993 - 2019 m.'!D821</f>
        <v>18048</v>
      </c>
      <c r="E930" s="106">
        <v>39836</v>
      </c>
      <c r="F930" s="99" t="s">
        <v>289</v>
      </c>
      <c r="J930" s="116"/>
      <c r="N930" s="95"/>
    </row>
    <row r="931" spans="1:14" s="94" customFormat="1" ht="30" customHeight="1" x14ac:dyDescent="0.2">
      <c r="A931" s="320">
        <v>928</v>
      </c>
      <c r="B931" s="96" t="s">
        <v>3559</v>
      </c>
      <c r="C931" s="238">
        <f>'1993 - 2019 m.'!C822</f>
        <v>74246.37000000001</v>
      </c>
      <c r="D931" s="238">
        <f>'1993 - 2019 m.'!D822</f>
        <v>15063</v>
      </c>
      <c r="E931" s="102">
        <v>42608</v>
      </c>
      <c r="F931" s="99" t="s">
        <v>3365</v>
      </c>
      <c r="J931" s="116"/>
      <c r="N931" s="95"/>
    </row>
    <row r="932" spans="1:14" s="94" customFormat="1" ht="30" customHeight="1" x14ac:dyDescent="0.2">
      <c r="A932" s="114">
        <v>929</v>
      </c>
      <c r="B932" s="96" t="s">
        <v>2635</v>
      </c>
      <c r="C932" s="238">
        <f>'1993 - 2019 m.'!C823</f>
        <v>74200.503938832262</v>
      </c>
      <c r="D932" s="238">
        <f>'1993 - 2019 m.'!D823</f>
        <v>20364</v>
      </c>
      <c r="E932" s="106">
        <v>39451</v>
      </c>
      <c r="F932" s="99" t="s">
        <v>1853</v>
      </c>
      <c r="J932" s="116"/>
      <c r="N932" s="95"/>
    </row>
    <row r="933" spans="1:14" s="94" customFormat="1" ht="30" customHeight="1" x14ac:dyDescent="0.2">
      <c r="A933" s="320">
        <v>930</v>
      </c>
      <c r="B933" s="96" t="s">
        <v>1992</v>
      </c>
      <c r="C933" s="238">
        <f>'1993 - 2019 m.'!C824</f>
        <v>74149.675625579242</v>
      </c>
      <c r="D933" s="238">
        <f>'1993 - 2019 m.'!D824</f>
        <v>25456</v>
      </c>
      <c r="E933" s="106">
        <v>36903</v>
      </c>
      <c r="F933" s="99" t="s">
        <v>1910</v>
      </c>
      <c r="J933" s="116"/>
      <c r="N933" s="95"/>
    </row>
    <row r="934" spans="1:14" s="94" customFormat="1" ht="30" customHeight="1" x14ac:dyDescent="0.2">
      <c r="A934" s="114">
        <v>931</v>
      </c>
      <c r="B934" s="96" t="s">
        <v>2376</v>
      </c>
      <c r="C934" s="238">
        <f>'1993 - 2019 m.'!C825</f>
        <v>74132.87766450418</v>
      </c>
      <c r="D934" s="238">
        <f>'1993 - 2019 m.'!D825</f>
        <v>20123</v>
      </c>
      <c r="E934" s="106" t="s">
        <v>2290</v>
      </c>
      <c r="F934" s="99" t="s">
        <v>1871</v>
      </c>
      <c r="J934" s="116"/>
      <c r="N934" s="95"/>
    </row>
    <row r="935" spans="1:14" s="94" customFormat="1" ht="30" customHeight="1" x14ac:dyDescent="0.2">
      <c r="A935" s="320">
        <v>932</v>
      </c>
      <c r="B935" s="96" t="s">
        <v>3040</v>
      </c>
      <c r="C935" s="238">
        <f>'1993 - 2019 m.'!C826</f>
        <v>74088.334105653383</v>
      </c>
      <c r="D935" s="238">
        <f>'1993 - 2019 m.'!D826</f>
        <v>15841</v>
      </c>
      <c r="E935" s="102">
        <v>41768</v>
      </c>
      <c r="F935" s="99" t="s">
        <v>3185</v>
      </c>
      <c r="N935" s="95"/>
    </row>
    <row r="936" spans="1:14" s="94" customFormat="1" ht="30" customHeight="1" x14ac:dyDescent="0.2">
      <c r="A936" s="114">
        <v>933</v>
      </c>
      <c r="B936" s="236" t="s">
        <v>6093</v>
      </c>
      <c r="C936" s="238">
        <f>'2022'!E60</f>
        <v>74073.179999999993</v>
      </c>
      <c r="D936" s="238">
        <f>'2022'!F60</f>
        <v>17228</v>
      </c>
      <c r="E936" s="102" t="s">
        <v>5333</v>
      </c>
      <c r="F936" s="99" t="s">
        <v>725</v>
      </c>
      <c r="N936" s="95"/>
    </row>
    <row r="937" spans="1:14" s="94" customFormat="1" ht="30" customHeight="1" x14ac:dyDescent="0.2">
      <c r="A937" s="320">
        <v>934</v>
      </c>
      <c r="B937" s="128" t="s">
        <v>923</v>
      </c>
      <c r="C937" s="238">
        <f>'1993 - 2019 m.'!C827</f>
        <v>73990.674235403159</v>
      </c>
      <c r="D937" s="238">
        <f>'1993 - 2019 m.'!D827</f>
        <v>37876</v>
      </c>
      <c r="E937" s="102">
        <v>36084</v>
      </c>
      <c r="F937" s="99" t="s">
        <v>1987</v>
      </c>
      <c r="N937" s="95"/>
    </row>
    <row r="938" spans="1:14" s="94" customFormat="1" ht="30" customHeight="1" x14ac:dyDescent="0.2">
      <c r="A938" s="114">
        <v>935</v>
      </c>
      <c r="B938" s="96" t="s">
        <v>3756</v>
      </c>
      <c r="C938" s="238">
        <f>'1993 - 2019 m.'!C828</f>
        <v>73919</v>
      </c>
      <c r="D938" s="238">
        <f>'1993 - 2019 m.'!D828</f>
        <v>17370</v>
      </c>
      <c r="E938" s="102">
        <v>43049</v>
      </c>
      <c r="F938" s="99" t="s">
        <v>38</v>
      </c>
      <c r="N938" s="95"/>
    </row>
    <row r="939" spans="1:14" s="94" customFormat="1" ht="30" customHeight="1" x14ac:dyDescent="0.2">
      <c r="A939" s="320">
        <v>936</v>
      </c>
      <c r="B939" s="96" t="s">
        <v>964</v>
      </c>
      <c r="C939" s="238">
        <f>'1993 - 2019 m.'!C829</f>
        <v>73799.235403151062</v>
      </c>
      <c r="D939" s="238">
        <f>'1993 - 2019 m.'!D829</f>
        <v>18280</v>
      </c>
      <c r="E939" s="106">
        <v>39801</v>
      </c>
      <c r="F939" s="99" t="s">
        <v>1756</v>
      </c>
      <c r="N939" s="95"/>
    </row>
    <row r="940" spans="1:14" s="94" customFormat="1" ht="30" customHeight="1" x14ac:dyDescent="0.2">
      <c r="A940" s="114">
        <v>937</v>
      </c>
      <c r="B940" s="96" t="s">
        <v>919</v>
      </c>
      <c r="C940" s="238">
        <f>'1993 - 2019 m.'!C830</f>
        <v>73693.524096385547</v>
      </c>
      <c r="D940" s="238">
        <f>'1993 - 2019 m.'!D830</f>
        <v>25952</v>
      </c>
      <c r="E940" s="106">
        <v>37155</v>
      </c>
      <c r="F940" s="99" t="s">
        <v>1987</v>
      </c>
      <c r="N940" s="95"/>
    </row>
    <row r="941" spans="1:14" s="94" customFormat="1" ht="30" customHeight="1" x14ac:dyDescent="0.2">
      <c r="A941" s="320">
        <v>938</v>
      </c>
      <c r="B941" s="96" t="s">
        <v>3214</v>
      </c>
      <c r="C941" s="238">
        <f>'1993 - 2019 m.'!C831</f>
        <v>73623.23</v>
      </c>
      <c r="D941" s="238">
        <f>'1993 - 2019 m.'!D831</f>
        <v>16952</v>
      </c>
      <c r="E941" s="102">
        <v>42076</v>
      </c>
      <c r="F941" s="99" t="s">
        <v>3181</v>
      </c>
      <c r="N941" s="95"/>
    </row>
    <row r="942" spans="1:14" s="94" customFormat="1" ht="30" customHeight="1" x14ac:dyDescent="0.2">
      <c r="A942" s="114">
        <v>939</v>
      </c>
      <c r="B942" s="96" t="s">
        <v>1314</v>
      </c>
      <c r="C942" s="238">
        <f>'1993 - 2019 m.'!C832</f>
        <v>73492.933271547736</v>
      </c>
      <c r="D942" s="238">
        <f>'1993 - 2019 m.'!D832</f>
        <v>22282</v>
      </c>
      <c r="E942" s="106">
        <v>39185</v>
      </c>
      <c r="F942" s="99" t="s">
        <v>2934</v>
      </c>
      <c r="N942" s="95"/>
    </row>
    <row r="943" spans="1:14" s="94" customFormat="1" ht="30" customHeight="1" x14ac:dyDescent="0.2">
      <c r="A943" s="320">
        <v>940</v>
      </c>
      <c r="B943" s="96" t="s">
        <v>3589</v>
      </c>
      <c r="C943" s="238">
        <f>'1993 - 2019 m.'!C833</f>
        <v>73488.36</v>
      </c>
      <c r="D943" s="238">
        <f>'1993 - 2019 m.'!D833</f>
        <v>14188</v>
      </c>
      <c r="E943" s="102">
        <v>42552</v>
      </c>
      <c r="F943" s="99" t="s">
        <v>3456</v>
      </c>
      <c r="N943" s="95"/>
    </row>
    <row r="944" spans="1:14" s="94" customFormat="1" ht="30" customHeight="1" x14ac:dyDescent="0.2">
      <c r="A944" s="114">
        <v>941</v>
      </c>
      <c r="B944" s="96" t="s">
        <v>4633</v>
      </c>
      <c r="C944" s="238">
        <f>'1993 - 2019 m.'!C834</f>
        <v>73473</v>
      </c>
      <c r="D944" s="238">
        <f>'1993 - 2019 m.'!D834</f>
        <v>12866</v>
      </c>
      <c r="E944" s="106">
        <v>43483</v>
      </c>
      <c r="F944" s="99" t="s">
        <v>545</v>
      </c>
      <c r="N944" s="95"/>
    </row>
    <row r="945" spans="1:14" s="94" customFormat="1" ht="30" customHeight="1" x14ac:dyDescent="0.2">
      <c r="A945" s="320">
        <v>942</v>
      </c>
      <c r="B945" s="96" t="s">
        <v>3041</v>
      </c>
      <c r="C945" s="238">
        <f>'1993 - 2019 m.'!C835</f>
        <v>73465</v>
      </c>
      <c r="D945" s="238">
        <f>'1993 - 2019 m.'!D835</f>
        <v>19144</v>
      </c>
      <c r="E945" s="102">
        <v>41754</v>
      </c>
      <c r="F945" s="99" t="s">
        <v>725</v>
      </c>
      <c r="N945" s="95"/>
    </row>
    <row r="946" spans="1:14" s="94" customFormat="1" ht="30" customHeight="1" x14ac:dyDescent="0.2">
      <c r="A946" s="114">
        <v>943</v>
      </c>
      <c r="B946" s="96" t="s">
        <v>3215</v>
      </c>
      <c r="C946" s="238">
        <f>'1993 - 2019 m.'!C836</f>
        <v>73368.060000000012</v>
      </c>
      <c r="D946" s="238">
        <f>'1993 - 2019 m.'!D836</f>
        <v>16240</v>
      </c>
      <c r="E946" s="102">
        <v>42013</v>
      </c>
      <c r="F946" s="99" t="s">
        <v>3185</v>
      </c>
      <c r="N946" s="95"/>
    </row>
    <row r="947" spans="1:14" s="94" customFormat="1" ht="30" customHeight="1" x14ac:dyDescent="0.2">
      <c r="A947" s="320">
        <v>944</v>
      </c>
      <c r="B947" s="96" t="s">
        <v>2766</v>
      </c>
      <c r="C947" s="238">
        <f>'1993 - 2019 m.'!C837</f>
        <v>73332.367933271555</v>
      </c>
      <c r="D947" s="238">
        <f>'1993 - 2019 m.'!D837</f>
        <v>23857</v>
      </c>
      <c r="E947" s="106">
        <v>39003</v>
      </c>
      <c r="F947" s="99" t="s">
        <v>2934</v>
      </c>
      <c r="N947" s="95"/>
    </row>
    <row r="948" spans="1:14" s="94" customFormat="1" ht="30" customHeight="1" x14ac:dyDescent="0.2">
      <c r="A948" s="114">
        <v>945</v>
      </c>
      <c r="B948" s="321" t="s">
        <v>4951</v>
      </c>
      <c r="C948" s="238">
        <f>'2020'!C32+'2021'!C195</f>
        <v>73319.900000000009</v>
      </c>
      <c r="D948" s="238">
        <f>'2020'!D32+'2021'!D195</f>
        <v>15378</v>
      </c>
      <c r="E948" s="99" t="s">
        <v>4704</v>
      </c>
      <c r="F948" s="99" t="s">
        <v>3464</v>
      </c>
      <c r="N948" s="95"/>
    </row>
    <row r="949" spans="1:14" s="94" customFormat="1" ht="30" customHeight="1" x14ac:dyDescent="0.2">
      <c r="A949" s="320">
        <v>946</v>
      </c>
      <c r="B949" s="96" t="s">
        <v>376</v>
      </c>
      <c r="C949" s="238">
        <f>'1993 - 2019 m.'!C838</f>
        <v>73267.20342910102</v>
      </c>
      <c r="D949" s="238">
        <f>'1993 - 2019 m.'!D838</f>
        <v>19184</v>
      </c>
      <c r="E949" s="102">
        <v>40942</v>
      </c>
      <c r="F949" s="99" t="s">
        <v>377</v>
      </c>
      <c r="N949" s="95"/>
    </row>
    <row r="950" spans="1:14" s="94" customFormat="1" ht="30" customHeight="1" x14ac:dyDescent="0.2">
      <c r="A950" s="114">
        <v>947</v>
      </c>
      <c r="B950" s="96" t="s">
        <v>993</v>
      </c>
      <c r="C950" s="238">
        <f>'1993 - 2019 m.'!C839</f>
        <v>73074.026876737727</v>
      </c>
      <c r="D950" s="238">
        <f>'1993 - 2019 m.'!D839</f>
        <v>30731</v>
      </c>
      <c r="E950" s="106">
        <v>37170</v>
      </c>
      <c r="F950" s="99" t="s">
        <v>1433</v>
      </c>
      <c r="N950" s="95"/>
    </row>
    <row r="951" spans="1:14" s="94" customFormat="1" ht="30" customHeight="1" x14ac:dyDescent="0.2">
      <c r="A951" s="320">
        <v>948</v>
      </c>
      <c r="B951" s="96" t="s">
        <v>1044</v>
      </c>
      <c r="C951" s="238">
        <f>'1993 - 2019 m.'!C840</f>
        <v>72963.855421686749</v>
      </c>
      <c r="D951" s="238">
        <f>'1993 - 2019 m.'!D840</f>
        <v>22936</v>
      </c>
      <c r="E951" s="106">
        <v>38990</v>
      </c>
      <c r="F951" s="99" t="s">
        <v>2934</v>
      </c>
      <c r="N951" s="95"/>
    </row>
    <row r="952" spans="1:14" s="94" customFormat="1" ht="30" customHeight="1" x14ac:dyDescent="0.2">
      <c r="A952" s="114">
        <v>949</v>
      </c>
      <c r="B952" s="96" t="s">
        <v>3285</v>
      </c>
      <c r="C952" s="238">
        <f>'1993 - 2019 m.'!C841</f>
        <v>72959.922191844293</v>
      </c>
      <c r="D952" s="238">
        <f>'1993 - 2019 m.'!D841</f>
        <v>16724</v>
      </c>
      <c r="E952" s="102">
        <v>41964</v>
      </c>
      <c r="F952" s="99" t="s">
        <v>725</v>
      </c>
      <c r="N952" s="95"/>
    </row>
    <row r="953" spans="1:14" s="94" customFormat="1" ht="30" customHeight="1" x14ac:dyDescent="0.2">
      <c r="A953" s="320">
        <v>950</v>
      </c>
      <c r="B953" s="236" t="s">
        <v>6094</v>
      </c>
      <c r="C953" s="238">
        <f>'2022'!E61</f>
        <v>72931.33</v>
      </c>
      <c r="D953" s="238">
        <f>'2022'!F61</f>
        <v>10372</v>
      </c>
      <c r="E953" s="102" t="s">
        <v>5336</v>
      </c>
      <c r="F953" s="99" t="s">
        <v>4650</v>
      </c>
      <c r="N953" s="95"/>
    </row>
    <row r="954" spans="1:14" s="94" customFormat="1" ht="30" customHeight="1" x14ac:dyDescent="0.2">
      <c r="A954" s="114">
        <v>951</v>
      </c>
      <c r="B954" s="96" t="s">
        <v>321</v>
      </c>
      <c r="C954" s="238">
        <f>'1993 - 2019 m.'!C842</f>
        <v>72805.259499536609</v>
      </c>
      <c r="D954" s="238">
        <f>'1993 - 2019 m.'!D842</f>
        <v>19690</v>
      </c>
      <c r="E954" s="102">
        <v>41439</v>
      </c>
      <c r="F954" s="99" t="s">
        <v>177</v>
      </c>
      <c r="N954" s="95"/>
    </row>
    <row r="955" spans="1:14" s="94" customFormat="1" ht="30" customHeight="1" x14ac:dyDescent="0.2">
      <c r="A955" s="320">
        <v>952</v>
      </c>
      <c r="B955" s="96" t="s">
        <v>4461</v>
      </c>
      <c r="C955" s="238">
        <f>'1993 - 2019 m.'!C843</f>
        <v>72592.36</v>
      </c>
      <c r="D955" s="238">
        <f>'1993 - 2019 m.'!D843</f>
        <v>12773</v>
      </c>
      <c r="E955" s="102" t="s">
        <v>4617</v>
      </c>
      <c r="F955" s="99" t="s">
        <v>3464</v>
      </c>
      <c r="N955" s="95"/>
    </row>
    <row r="956" spans="1:14" s="94" customFormat="1" ht="30" customHeight="1" x14ac:dyDescent="0.2">
      <c r="A956" s="114">
        <v>953</v>
      </c>
      <c r="B956" s="96" t="s">
        <v>650</v>
      </c>
      <c r="C956" s="238">
        <f>'1993 - 2019 m.'!C844</f>
        <v>72576.459684893416</v>
      </c>
      <c r="D956" s="238">
        <f>'1993 - 2019 m.'!D844</f>
        <v>20669</v>
      </c>
      <c r="E956" s="102">
        <v>40921</v>
      </c>
      <c r="F956" s="99" t="s">
        <v>2934</v>
      </c>
      <c r="N956" s="95"/>
    </row>
    <row r="957" spans="1:14" s="94" customFormat="1" ht="30" customHeight="1" x14ac:dyDescent="0.2">
      <c r="A957" s="320">
        <v>954</v>
      </c>
      <c r="B957" s="96" t="s">
        <v>4347</v>
      </c>
      <c r="C957" s="238">
        <f>'1993 - 2019 m.'!C849+'2020'!C244+'2021'!C197</f>
        <v>72485.36</v>
      </c>
      <c r="D957" s="238">
        <f>'1993 - 2019 m.'!D849+'2020'!D244+'2021'!D197</f>
        <v>16273</v>
      </c>
      <c r="E957" s="102" t="s">
        <v>4567</v>
      </c>
      <c r="F957" s="99" t="s">
        <v>725</v>
      </c>
      <c r="N957" s="95"/>
    </row>
    <row r="958" spans="1:14" s="94" customFormat="1" ht="30" customHeight="1" x14ac:dyDescent="0.2">
      <c r="A958" s="114">
        <v>955</v>
      </c>
      <c r="B958" s="96" t="s">
        <v>1094</v>
      </c>
      <c r="C958" s="238">
        <f>'1993 - 2019 m.'!C845</f>
        <v>72442.655236329942</v>
      </c>
      <c r="D958" s="238">
        <f>'1993 - 2019 m.'!D845</f>
        <v>21855</v>
      </c>
      <c r="E958" s="106">
        <v>39178</v>
      </c>
      <c r="F958" s="99" t="s">
        <v>1610</v>
      </c>
      <c r="N958" s="95"/>
    </row>
    <row r="959" spans="1:14" s="94" customFormat="1" ht="30" customHeight="1" x14ac:dyDescent="0.2">
      <c r="A959" s="320">
        <v>956</v>
      </c>
      <c r="B959" s="96" t="s">
        <v>1463</v>
      </c>
      <c r="C959" s="238">
        <f>'1993 - 2019 m.'!C846</f>
        <v>72414.562094531982</v>
      </c>
      <c r="D959" s="238">
        <f>'1993 - 2019 m.'!D846</f>
        <v>20306</v>
      </c>
      <c r="E959" s="106">
        <v>38352</v>
      </c>
      <c r="F959" s="99" t="s">
        <v>1023</v>
      </c>
      <c r="N959" s="95"/>
    </row>
    <row r="960" spans="1:14" s="94" customFormat="1" ht="30" customHeight="1" x14ac:dyDescent="0.2">
      <c r="A960" s="114">
        <v>957</v>
      </c>
      <c r="B960" s="96" t="s">
        <v>3785</v>
      </c>
      <c r="C960" s="238">
        <f>'1993 - 2019 m.'!C847</f>
        <v>72140.539999999994</v>
      </c>
      <c r="D960" s="238">
        <f>'1993 - 2019 m.'!D847</f>
        <v>13665</v>
      </c>
      <c r="E960" s="102">
        <v>43000</v>
      </c>
      <c r="F960" s="99" t="s">
        <v>119</v>
      </c>
      <c r="N960" s="95"/>
    </row>
    <row r="961" spans="1:14" s="94" customFormat="1" ht="30" customHeight="1" x14ac:dyDescent="0.2">
      <c r="A961" s="320">
        <v>958</v>
      </c>
      <c r="B961" s="96" t="s">
        <v>2940</v>
      </c>
      <c r="C961" s="238">
        <f>'1993 - 2019 m.'!C848</f>
        <v>72086.248841519933</v>
      </c>
      <c r="D961" s="238">
        <f>'1993 - 2019 m.'!D848</f>
        <v>24633</v>
      </c>
      <c r="E961" s="106">
        <v>38856</v>
      </c>
      <c r="F961" s="99" t="s">
        <v>1908</v>
      </c>
      <c r="N961" s="95"/>
    </row>
    <row r="962" spans="1:14" s="94" customFormat="1" ht="30" customHeight="1" x14ac:dyDescent="0.2">
      <c r="A962" s="114">
        <v>959</v>
      </c>
      <c r="B962" s="96" t="s">
        <v>626</v>
      </c>
      <c r="C962" s="238">
        <f>'1993 - 2019 m.'!C850</f>
        <v>71775.949953660805</v>
      </c>
      <c r="D962" s="238">
        <f>'1993 - 2019 m.'!D850</f>
        <v>24004</v>
      </c>
      <c r="E962" s="106">
        <v>37372</v>
      </c>
      <c r="F962" s="99" t="s">
        <v>290</v>
      </c>
      <c r="N962" s="95"/>
    </row>
    <row r="963" spans="1:14" s="94" customFormat="1" ht="30" customHeight="1" x14ac:dyDescent="0.2">
      <c r="A963" s="320">
        <v>960</v>
      </c>
      <c r="B963" s="96" t="s">
        <v>2888</v>
      </c>
      <c r="C963" s="238">
        <f>'1993 - 2019 m.'!C851</f>
        <v>71664.677942539391</v>
      </c>
      <c r="D963" s="238">
        <f>'1993 - 2019 m.'!D851</f>
        <v>16785</v>
      </c>
      <c r="E963" s="102">
        <v>41271</v>
      </c>
      <c r="F963" s="99" t="s">
        <v>1</v>
      </c>
      <c r="N963" s="95"/>
    </row>
    <row r="964" spans="1:14" s="94" customFormat="1" ht="30" customHeight="1" x14ac:dyDescent="0.2">
      <c r="A964" s="114">
        <v>961</v>
      </c>
      <c r="B964" s="96" t="s">
        <v>3042</v>
      </c>
      <c r="C964" s="238">
        <f>'1993 - 2019 m.'!C852</f>
        <v>71647.358665430962</v>
      </c>
      <c r="D964" s="238">
        <f>'1993 - 2019 m.'!D852</f>
        <v>17089</v>
      </c>
      <c r="E964" s="102">
        <v>41716</v>
      </c>
      <c r="F964" s="99" t="s">
        <v>725</v>
      </c>
      <c r="N964" s="95"/>
    </row>
    <row r="965" spans="1:14" s="94" customFormat="1" ht="30" customHeight="1" x14ac:dyDescent="0.2">
      <c r="A965" s="320">
        <v>962</v>
      </c>
      <c r="B965" s="128" t="s">
        <v>1441</v>
      </c>
      <c r="C965" s="238">
        <f>'1993 - 2019 m.'!C853</f>
        <v>71612.604263206682</v>
      </c>
      <c r="D965" s="238">
        <f>'1993 - 2019 m.'!D853</f>
        <v>31072</v>
      </c>
      <c r="E965" s="322">
        <v>36532</v>
      </c>
      <c r="F965" s="99" t="s">
        <v>1433</v>
      </c>
      <c r="N965" s="95"/>
    </row>
    <row r="966" spans="1:14" s="94" customFormat="1" ht="30" customHeight="1" x14ac:dyDescent="0.2">
      <c r="A966" s="114">
        <v>963</v>
      </c>
      <c r="B966" s="96" t="s">
        <v>927</v>
      </c>
      <c r="C966" s="238">
        <f>'1993 - 2019 m.'!C854</f>
        <v>71567.133920296576</v>
      </c>
      <c r="D966" s="238">
        <f>'1993 - 2019 m.'!D854</f>
        <v>26873</v>
      </c>
      <c r="E966" s="106">
        <v>37218</v>
      </c>
      <c r="F966" s="99" t="s">
        <v>1818</v>
      </c>
      <c r="N966" s="95"/>
    </row>
    <row r="967" spans="1:14" s="94" customFormat="1" ht="30" customHeight="1" x14ac:dyDescent="0.2">
      <c r="A967" s="320">
        <v>964</v>
      </c>
      <c r="B967" s="96" t="s">
        <v>2413</v>
      </c>
      <c r="C967" s="238">
        <f>'1993 - 2019 m.'!C855</f>
        <v>71512.106116774798</v>
      </c>
      <c r="D967" s="238">
        <f>'1993 - 2019 m.'!D855</f>
        <v>20418</v>
      </c>
      <c r="E967" s="106">
        <v>39619</v>
      </c>
      <c r="F967" s="99" t="s">
        <v>1853</v>
      </c>
      <c r="N967" s="95"/>
    </row>
    <row r="968" spans="1:14" s="94" customFormat="1" ht="30" customHeight="1" x14ac:dyDescent="0.2">
      <c r="A968" s="114">
        <v>965</v>
      </c>
      <c r="B968" s="96" t="s">
        <v>630</v>
      </c>
      <c r="C968" s="238">
        <f>'1993 - 2019 m.'!C856</f>
        <v>71462.581093605186</v>
      </c>
      <c r="D968" s="238">
        <f>'1993 - 2019 m.'!D856</f>
        <v>23450</v>
      </c>
      <c r="E968" s="106">
        <v>40648</v>
      </c>
      <c r="F968" s="99" t="s">
        <v>1610</v>
      </c>
      <c r="N968" s="95"/>
    </row>
    <row r="969" spans="1:14" s="94" customFormat="1" ht="30" customHeight="1" x14ac:dyDescent="0.2">
      <c r="A969" s="320">
        <v>966</v>
      </c>
      <c r="B969" s="96" t="s">
        <v>2954</v>
      </c>
      <c r="C969" s="238">
        <f>'1993 - 2019 m.'!C857</f>
        <v>71376.15848007414</v>
      </c>
      <c r="D969" s="238">
        <f>'1993 - 2019 m.'!D857</f>
        <v>20001</v>
      </c>
      <c r="E969" s="106">
        <v>38380</v>
      </c>
      <c r="F969" s="99" t="s">
        <v>696</v>
      </c>
      <c r="N969" s="95"/>
    </row>
    <row r="970" spans="1:14" s="94" customFormat="1" ht="30" customHeight="1" x14ac:dyDescent="0.2">
      <c r="A970" s="114">
        <v>967</v>
      </c>
      <c r="B970" s="96" t="s">
        <v>3585</v>
      </c>
      <c r="C970" s="238">
        <f>'1993 - 2019 m.'!C858</f>
        <v>71366.14</v>
      </c>
      <c r="D970" s="238">
        <f>'1993 - 2019 m.'!D858</f>
        <v>14070</v>
      </c>
      <c r="E970" s="102">
        <v>42559</v>
      </c>
      <c r="F970" s="99" t="s">
        <v>119</v>
      </c>
      <c r="N970" s="95"/>
    </row>
    <row r="971" spans="1:14" s="94" customFormat="1" ht="30" customHeight="1" x14ac:dyDescent="0.2">
      <c r="A971" s="320">
        <v>968</v>
      </c>
      <c r="B971" s="96" t="s">
        <v>3421</v>
      </c>
      <c r="C971" s="238">
        <f>'1993 - 2019 m.'!C859</f>
        <v>71351.37</v>
      </c>
      <c r="D971" s="238">
        <f>'1993 - 2019 m.'!D859</f>
        <v>14670</v>
      </c>
      <c r="E971" s="102">
        <v>42272</v>
      </c>
      <c r="F971" s="99" t="s">
        <v>3178</v>
      </c>
      <c r="N971" s="95"/>
    </row>
    <row r="972" spans="1:14" s="94" customFormat="1" ht="30" customHeight="1" x14ac:dyDescent="0.2">
      <c r="A972" s="114">
        <v>969</v>
      </c>
      <c r="B972" s="96" t="s">
        <v>540</v>
      </c>
      <c r="C972" s="238">
        <f>'1993 - 2019 m.'!C860</f>
        <v>71304.30375347544</v>
      </c>
      <c r="D972" s="238">
        <f>'1993 - 2019 m.'!D860</f>
        <v>20176</v>
      </c>
      <c r="E972" s="102">
        <v>40865</v>
      </c>
      <c r="F972" s="99" t="s">
        <v>299</v>
      </c>
      <c r="N972" s="95"/>
    </row>
    <row r="973" spans="1:14" s="94" customFormat="1" ht="30" customHeight="1" x14ac:dyDescent="0.2">
      <c r="A973" s="320">
        <v>970</v>
      </c>
      <c r="B973" s="128" t="s">
        <v>1246</v>
      </c>
      <c r="C973" s="238">
        <f>'1993 - 2019 m.'!C861</f>
        <v>71303.869323447638</v>
      </c>
      <c r="D973" s="238">
        <f>'1993 - 2019 m.'!D861</f>
        <v>34111</v>
      </c>
      <c r="E973" s="102">
        <v>36049</v>
      </c>
      <c r="F973" s="99" t="s">
        <v>1910</v>
      </c>
      <c r="N973" s="95"/>
    </row>
    <row r="974" spans="1:14" s="94" customFormat="1" ht="30" customHeight="1" x14ac:dyDescent="0.2">
      <c r="A974" s="114">
        <v>971</v>
      </c>
      <c r="B974" s="96" t="s">
        <v>4449</v>
      </c>
      <c r="C974" s="238">
        <f>'1993 - 2019 m.'!C862</f>
        <v>71104.39</v>
      </c>
      <c r="D974" s="238">
        <f>'1993 - 2019 m.'!D862</f>
        <v>12198</v>
      </c>
      <c r="E974" s="102" t="s">
        <v>4598</v>
      </c>
      <c r="F974" s="99" t="s">
        <v>3464</v>
      </c>
      <c r="J974" s="116"/>
      <c r="N974" s="95"/>
    </row>
    <row r="975" spans="1:14" s="94" customFormat="1" ht="30" customHeight="1" x14ac:dyDescent="0.2">
      <c r="A975" s="320">
        <v>972</v>
      </c>
      <c r="B975" s="96" t="s">
        <v>322</v>
      </c>
      <c r="C975" s="238">
        <f>'1993 - 2019 m.'!C863</f>
        <v>71095.053290083408</v>
      </c>
      <c r="D975" s="238">
        <f>'1993 - 2019 m.'!D863</f>
        <v>17859</v>
      </c>
      <c r="E975" s="102">
        <v>41460</v>
      </c>
      <c r="F975" s="99" t="s">
        <v>408</v>
      </c>
      <c r="J975" s="116"/>
      <c r="N975" s="95"/>
    </row>
    <row r="976" spans="1:14" s="94" customFormat="1" ht="30" customHeight="1" x14ac:dyDescent="0.2">
      <c r="A976" s="114">
        <v>973</v>
      </c>
      <c r="B976" s="96" t="s">
        <v>1573</v>
      </c>
      <c r="C976" s="238">
        <f>'1993 - 2019 m.'!C864</f>
        <v>71080.572289156626</v>
      </c>
      <c r="D976" s="238">
        <f>'1993 - 2019 m.'!D864</f>
        <v>29443</v>
      </c>
      <c r="E976" s="136">
        <v>36791</v>
      </c>
      <c r="F976" s="99" t="s">
        <v>1908</v>
      </c>
      <c r="J976" s="116"/>
      <c r="N976" s="95"/>
    </row>
    <row r="977" spans="1:14" s="94" customFormat="1" ht="30" customHeight="1" x14ac:dyDescent="0.2">
      <c r="A977" s="320">
        <v>974</v>
      </c>
      <c r="B977" s="96" t="s">
        <v>968</v>
      </c>
      <c r="C977" s="238">
        <f>'1993 - 2019 m.'!C865</f>
        <v>71028.730305838748</v>
      </c>
      <c r="D977" s="238">
        <f>'1993 - 2019 m.'!D865</f>
        <v>18092</v>
      </c>
      <c r="E977" s="106">
        <v>39794</v>
      </c>
      <c r="F977" s="99" t="s">
        <v>422</v>
      </c>
      <c r="J977" s="116"/>
      <c r="N977" s="95"/>
    </row>
    <row r="978" spans="1:14" s="94" customFormat="1" ht="30" customHeight="1" x14ac:dyDescent="0.2">
      <c r="A978" s="114">
        <v>975</v>
      </c>
      <c r="B978" s="96" t="s">
        <v>3734</v>
      </c>
      <c r="C978" s="238">
        <f>'1993 - 2019 m.'!C866</f>
        <v>70996</v>
      </c>
      <c r="D978" s="238">
        <f>'1993 - 2019 m.'!D866</f>
        <v>16408</v>
      </c>
      <c r="E978" s="102">
        <v>43077</v>
      </c>
      <c r="F978" s="99" t="s">
        <v>545</v>
      </c>
      <c r="J978" s="116"/>
      <c r="N978" s="95"/>
    </row>
    <row r="979" spans="1:14" s="94" customFormat="1" ht="30" customHeight="1" x14ac:dyDescent="0.2">
      <c r="A979" s="320">
        <v>976</v>
      </c>
      <c r="B979" s="96" t="s">
        <v>3922</v>
      </c>
      <c r="C979" s="238">
        <f>'1993 - 2019 m.'!C867</f>
        <v>70958.349999999991</v>
      </c>
      <c r="D979" s="238">
        <f>'1993 - 2019 m.'!D867</f>
        <v>14196</v>
      </c>
      <c r="E979" s="102">
        <v>42755</v>
      </c>
      <c r="F979" s="99" t="s">
        <v>3456</v>
      </c>
      <c r="J979" s="116"/>
      <c r="N979" s="95"/>
    </row>
    <row r="980" spans="1:14" s="94" customFormat="1" ht="30" customHeight="1" x14ac:dyDescent="0.2">
      <c r="A980" s="114">
        <v>977</v>
      </c>
      <c r="B980" s="96" t="s">
        <v>1937</v>
      </c>
      <c r="C980" s="238">
        <f>'1993 - 2019 m.'!C868</f>
        <v>70831.643883225217</v>
      </c>
      <c r="D980" s="238">
        <f>'1993 - 2019 m.'!D868</f>
        <v>19887</v>
      </c>
      <c r="E980" s="106">
        <v>40193</v>
      </c>
      <c r="F980" s="99" t="s">
        <v>1853</v>
      </c>
      <c r="J980" s="116"/>
      <c r="N980" s="95"/>
    </row>
    <row r="981" spans="1:14" s="94" customFormat="1" ht="30" customHeight="1" x14ac:dyDescent="0.2">
      <c r="A981" s="320">
        <v>978</v>
      </c>
      <c r="B981" s="96" t="s">
        <v>3966</v>
      </c>
      <c r="C981" s="238">
        <f>'1993 - 2019 m.'!C869</f>
        <v>70820</v>
      </c>
      <c r="D981" s="238">
        <f>'1993 - 2019 m.'!D869</f>
        <v>17143</v>
      </c>
      <c r="E981" s="102">
        <v>43259</v>
      </c>
      <c r="F981" s="99" t="s">
        <v>545</v>
      </c>
      <c r="J981" s="116"/>
      <c r="N981" s="95"/>
    </row>
    <row r="982" spans="1:14" s="94" customFormat="1" ht="30" customHeight="1" x14ac:dyDescent="0.2">
      <c r="A982" s="114">
        <v>979</v>
      </c>
      <c r="B982" s="96" t="s">
        <v>3043</v>
      </c>
      <c r="C982" s="238">
        <f>'1993 - 2019 m.'!C870</f>
        <v>70818.35032437442</v>
      </c>
      <c r="D982" s="238">
        <f>'1993 - 2019 m.'!D870</f>
        <v>13964</v>
      </c>
      <c r="E982" s="102">
        <v>41943</v>
      </c>
      <c r="F982" s="99" t="s">
        <v>74</v>
      </c>
      <c r="J982" s="116"/>
      <c r="N982" s="95"/>
    </row>
    <row r="983" spans="1:14" s="94" customFormat="1" ht="30" customHeight="1" x14ac:dyDescent="0.2">
      <c r="A983" s="320">
        <v>980</v>
      </c>
      <c r="B983" s="96" t="s">
        <v>3865</v>
      </c>
      <c r="C983" s="238">
        <f>'1993 - 2019 m.'!C871</f>
        <v>70721.440000000002</v>
      </c>
      <c r="D983" s="238">
        <f>'1993 - 2019 m.'!D871</f>
        <v>13670</v>
      </c>
      <c r="E983" s="102">
        <v>42832</v>
      </c>
      <c r="F983" s="99" t="s">
        <v>3456</v>
      </c>
      <c r="J983" s="116"/>
      <c r="N983" s="95"/>
    </row>
    <row r="984" spans="1:14" s="94" customFormat="1" ht="30" customHeight="1" x14ac:dyDescent="0.2">
      <c r="A984" s="114">
        <v>981</v>
      </c>
      <c r="B984" s="96" t="s">
        <v>3956</v>
      </c>
      <c r="C984" s="238">
        <f>'1993 - 2019 m.'!C872</f>
        <v>70653.790000000008</v>
      </c>
      <c r="D984" s="238">
        <f>'1993 - 2019 m.'!D872</f>
        <v>12485</v>
      </c>
      <c r="E984" s="102">
        <v>43280</v>
      </c>
      <c r="F984" s="99" t="s">
        <v>3464</v>
      </c>
      <c r="J984" s="116"/>
      <c r="N984" s="95"/>
    </row>
    <row r="985" spans="1:14" s="94" customFormat="1" ht="30" customHeight="1" x14ac:dyDescent="0.2">
      <c r="A985" s="320">
        <v>982</v>
      </c>
      <c r="B985" s="96" t="s">
        <v>323</v>
      </c>
      <c r="C985" s="238">
        <f>'1993 - 2019 m.'!C873</f>
        <v>70552.30537534754</v>
      </c>
      <c r="D985" s="238">
        <f>'1993 - 2019 m.'!D873</f>
        <v>18445</v>
      </c>
      <c r="E985" s="102">
        <v>41432</v>
      </c>
      <c r="F985" s="99" t="s">
        <v>182</v>
      </c>
      <c r="J985" s="116"/>
      <c r="N985" s="95"/>
    </row>
    <row r="986" spans="1:14" s="94" customFormat="1" ht="30" customHeight="1" x14ac:dyDescent="0.2">
      <c r="A986" s="114">
        <v>983</v>
      </c>
      <c r="B986" s="96" t="s">
        <v>4000</v>
      </c>
      <c r="C986" s="238">
        <f>'1993 - 2019 m.'!C874</f>
        <v>70231.399999999994</v>
      </c>
      <c r="D986" s="238">
        <f>'1993 - 2019 m.'!D874</f>
        <v>12225</v>
      </c>
      <c r="E986" s="102">
        <v>43203</v>
      </c>
      <c r="F986" s="99" t="s">
        <v>3464</v>
      </c>
      <c r="J986" s="116"/>
      <c r="N986" s="95"/>
    </row>
    <row r="987" spans="1:14" s="94" customFormat="1" ht="30" customHeight="1" x14ac:dyDescent="0.2">
      <c r="A987" s="320">
        <v>984</v>
      </c>
      <c r="B987" s="96" t="s">
        <v>3217</v>
      </c>
      <c r="C987" s="238">
        <f>'1993 - 2019 m.'!C875</f>
        <v>70126.070000000007</v>
      </c>
      <c r="D987" s="238">
        <f>'1993 - 2019 m.'!D875</f>
        <v>15585</v>
      </c>
      <c r="E987" s="102">
        <v>42125</v>
      </c>
      <c r="F987" s="99" t="s">
        <v>725</v>
      </c>
      <c r="J987" s="116"/>
      <c r="N987" s="95"/>
    </row>
    <row r="988" spans="1:14" s="94" customFormat="1" ht="30" customHeight="1" x14ac:dyDescent="0.2">
      <c r="A988" s="114">
        <v>985</v>
      </c>
      <c r="B988" s="96" t="s">
        <v>3806</v>
      </c>
      <c r="C988" s="238">
        <f>'1993 - 2019 m.'!C876</f>
        <v>70071.97</v>
      </c>
      <c r="D988" s="238">
        <f>'1993 - 2019 m.'!D876</f>
        <v>12860</v>
      </c>
      <c r="E988" s="102">
        <v>42965</v>
      </c>
      <c r="F988" s="99" t="s">
        <v>725</v>
      </c>
      <c r="J988" s="116"/>
      <c r="N988" s="95"/>
    </row>
    <row r="989" spans="1:14" s="94" customFormat="1" ht="30" customHeight="1" x14ac:dyDescent="0.2">
      <c r="A989" s="320">
        <v>986</v>
      </c>
      <c r="B989" s="96" t="s">
        <v>818</v>
      </c>
      <c r="C989" s="238">
        <f>'1993 - 2019 m.'!C877</f>
        <v>69990.436746987951</v>
      </c>
      <c r="D989" s="238">
        <f>'1993 - 2019 m.'!D877</f>
        <v>19187</v>
      </c>
      <c r="E989" s="106">
        <v>40550</v>
      </c>
      <c r="F989" s="99" t="s">
        <v>1610</v>
      </c>
      <c r="J989" s="116"/>
      <c r="N989" s="95"/>
    </row>
    <row r="990" spans="1:14" s="94" customFormat="1" ht="30" customHeight="1" x14ac:dyDescent="0.2">
      <c r="A990" s="114">
        <v>987</v>
      </c>
      <c r="B990" s="96" t="s">
        <v>2923</v>
      </c>
      <c r="C990" s="238">
        <f>'1993 - 2019 m.'!C878</f>
        <v>69989.950185356807</v>
      </c>
      <c r="D990" s="238">
        <f>'1993 - 2019 m.'!D878</f>
        <v>17059</v>
      </c>
      <c r="E990" s="102">
        <v>41271</v>
      </c>
      <c r="F990" s="99" t="s">
        <v>254</v>
      </c>
      <c r="N990" s="95"/>
    </row>
    <row r="991" spans="1:14" s="94" customFormat="1" ht="30" customHeight="1" x14ac:dyDescent="0.2">
      <c r="A991" s="320">
        <v>988</v>
      </c>
      <c r="B991" s="96" t="s">
        <v>2587</v>
      </c>
      <c r="C991" s="238">
        <f>'1993 - 2019 m.'!C879</f>
        <v>69985.316265060246</v>
      </c>
      <c r="D991" s="238">
        <f>'1993 - 2019 m.'!D879</f>
        <v>20279</v>
      </c>
      <c r="E991" s="106">
        <v>39745</v>
      </c>
      <c r="F991" s="99" t="s">
        <v>2642</v>
      </c>
      <c r="N991" s="95"/>
    </row>
    <row r="992" spans="1:14" s="94" customFormat="1" ht="30" customHeight="1" x14ac:dyDescent="0.2">
      <c r="A992" s="114">
        <v>989</v>
      </c>
      <c r="B992" s="96" t="s">
        <v>1767</v>
      </c>
      <c r="C992" s="238">
        <f>'1993 - 2019 m.'!C880</f>
        <v>69776.123725671918</v>
      </c>
      <c r="D992" s="238">
        <f>'1993 - 2019 m.'!D880</f>
        <v>18118</v>
      </c>
      <c r="E992" s="106">
        <v>40095</v>
      </c>
      <c r="F992" s="99" t="s">
        <v>2642</v>
      </c>
      <c r="N992" s="95"/>
    </row>
    <row r="993" spans="1:15" s="94" customFormat="1" ht="30" customHeight="1" x14ac:dyDescent="0.2">
      <c r="A993" s="320">
        <v>990</v>
      </c>
      <c r="B993" s="96" t="s">
        <v>1476</v>
      </c>
      <c r="C993" s="238">
        <f>'1993 - 2019 m.'!C881</f>
        <v>69623.146431881367</v>
      </c>
      <c r="D993" s="238">
        <f>'1993 - 2019 m.'!D881</f>
        <v>18373</v>
      </c>
      <c r="E993" s="106">
        <v>39920</v>
      </c>
      <c r="F993" s="99" t="s">
        <v>544</v>
      </c>
      <c r="N993" s="95"/>
    </row>
    <row r="994" spans="1:15" s="94" customFormat="1" ht="30" customHeight="1" x14ac:dyDescent="0.2">
      <c r="A994" s="114">
        <v>991</v>
      </c>
      <c r="B994" s="96" t="s">
        <v>732</v>
      </c>
      <c r="C994" s="238">
        <f>'1993 - 2019 m.'!C882</f>
        <v>69600.185356811868</v>
      </c>
      <c r="D994" s="238">
        <f>'1993 - 2019 m.'!D882</f>
        <v>19620</v>
      </c>
      <c r="E994" s="102">
        <v>41019</v>
      </c>
      <c r="F994" s="99" t="s">
        <v>299</v>
      </c>
      <c r="N994" s="95"/>
    </row>
    <row r="995" spans="1:15" s="94" customFormat="1" ht="30" customHeight="1" x14ac:dyDescent="0.2">
      <c r="A995" s="320">
        <v>992</v>
      </c>
      <c r="B995" s="236" t="s">
        <v>6095</v>
      </c>
      <c r="C995" s="238">
        <f>'2022'!E63</f>
        <v>69600.17</v>
      </c>
      <c r="D995" s="238">
        <f>'2022'!F63</f>
        <v>10706</v>
      </c>
      <c r="E995" s="102" t="s">
        <v>5220</v>
      </c>
      <c r="F995" s="99" t="s">
        <v>4640</v>
      </c>
      <c r="N995" s="95"/>
    </row>
    <row r="996" spans="1:15" s="94" customFormat="1" ht="30" customHeight="1" x14ac:dyDescent="0.2">
      <c r="A996" s="114">
        <v>993</v>
      </c>
      <c r="B996" s="96" t="s">
        <v>638</v>
      </c>
      <c r="C996" s="238">
        <f>'1993 - 2019 m.'!C883</f>
        <v>69579.037303058387</v>
      </c>
      <c r="D996" s="238">
        <f>'1993 - 2019 m.'!D883</f>
        <v>18352</v>
      </c>
      <c r="E996" s="102">
        <v>41208</v>
      </c>
      <c r="F996" s="99" t="s">
        <v>32</v>
      </c>
      <c r="N996" s="95"/>
    </row>
    <row r="997" spans="1:15" s="94" customFormat="1" ht="30" customHeight="1" x14ac:dyDescent="0.2">
      <c r="A997" s="320">
        <v>994</v>
      </c>
      <c r="B997" s="137" t="s">
        <v>1365</v>
      </c>
      <c r="C997" s="238">
        <f>'1993 - 2019 m.'!C884</f>
        <v>69572.578776645052</v>
      </c>
      <c r="D997" s="238">
        <f>'1993 - 2019 m.'!D884</f>
        <v>19748</v>
      </c>
      <c r="E997" s="106">
        <v>39381</v>
      </c>
      <c r="F997" s="99" t="s">
        <v>544</v>
      </c>
      <c r="N997" s="95"/>
    </row>
    <row r="998" spans="1:15" s="94" customFormat="1" ht="30" customHeight="1" x14ac:dyDescent="0.2">
      <c r="A998" s="114">
        <v>995</v>
      </c>
      <c r="B998" s="96" t="s">
        <v>2157</v>
      </c>
      <c r="C998" s="238">
        <f>'1993 - 2019 m.'!C885</f>
        <v>69369.786839666354</v>
      </c>
      <c r="D998" s="238">
        <f>'1993 - 2019 m.'!D885</f>
        <v>19567</v>
      </c>
      <c r="E998" s="106">
        <v>38646</v>
      </c>
      <c r="F998" s="99" t="s">
        <v>1359</v>
      </c>
      <c r="N998" s="95"/>
    </row>
    <row r="999" spans="1:15" s="94" customFormat="1" ht="30" customHeight="1" x14ac:dyDescent="0.2">
      <c r="A999" s="320">
        <v>996</v>
      </c>
      <c r="B999" s="96" t="s">
        <v>1122</v>
      </c>
      <c r="C999" s="238">
        <f>'1993 - 2019 m.'!C886</f>
        <v>69301.668211306765</v>
      </c>
      <c r="D999" s="238">
        <f>'1993 - 2019 m.'!D886</f>
        <v>23750</v>
      </c>
      <c r="E999" s="106">
        <v>38874</v>
      </c>
      <c r="F999" s="99" t="s">
        <v>1610</v>
      </c>
      <c r="N999" s="95"/>
    </row>
    <row r="1000" spans="1:15" s="94" customFormat="1" ht="30" customHeight="1" x14ac:dyDescent="0.2">
      <c r="A1000" s="114">
        <v>997</v>
      </c>
      <c r="B1000" s="96" t="s">
        <v>226</v>
      </c>
      <c r="C1000" s="238">
        <f>'1993 - 2019 m.'!C887</f>
        <v>68994.731811862846</v>
      </c>
      <c r="D1000" s="238">
        <f>'1993 - 2019 m.'!D887</f>
        <v>16440</v>
      </c>
      <c r="E1000" s="102">
        <v>41579</v>
      </c>
      <c r="F1000" s="99" t="s">
        <v>66</v>
      </c>
      <c r="N1000" s="95"/>
    </row>
    <row r="1001" spans="1:15" s="94" customFormat="1" ht="30" customHeight="1" x14ac:dyDescent="0.2">
      <c r="A1001" s="320">
        <v>998</v>
      </c>
      <c r="B1001" s="96" t="s">
        <v>1275</v>
      </c>
      <c r="C1001" s="238">
        <f>'1993 - 2019 m.'!C888</f>
        <v>68971.501390176083</v>
      </c>
      <c r="D1001" s="238">
        <f>'1993 - 2019 m.'!D888</f>
        <v>21382</v>
      </c>
      <c r="E1001" s="106">
        <v>39248</v>
      </c>
      <c r="F1001" s="99" t="s">
        <v>1610</v>
      </c>
      <c r="N1001" s="95"/>
    </row>
    <row r="1002" spans="1:15" s="94" customFormat="1" ht="30" customHeight="1" x14ac:dyDescent="0.2">
      <c r="A1002" s="114">
        <v>999</v>
      </c>
      <c r="B1002" s="96" t="s">
        <v>1652</v>
      </c>
      <c r="C1002" s="238">
        <f>'1993 - 2019 m.'!C889</f>
        <v>68868.454587581102</v>
      </c>
      <c r="D1002" s="238">
        <f>'1993 - 2019 m.'!D889</f>
        <v>23352</v>
      </c>
      <c r="E1002" s="106">
        <v>37190</v>
      </c>
      <c r="F1002" s="99" t="s">
        <v>1908</v>
      </c>
      <c r="N1002" s="95"/>
    </row>
    <row r="1003" spans="1:15" s="94" customFormat="1" ht="30" customHeight="1" x14ac:dyDescent="0.2">
      <c r="A1003" s="320">
        <v>1000</v>
      </c>
      <c r="B1003" s="96" t="s">
        <v>49</v>
      </c>
      <c r="C1003" s="238">
        <f>'1993 - 2019 m.'!C890</f>
        <v>68781.108086190914</v>
      </c>
      <c r="D1003" s="238">
        <f>'1993 - 2019 m.'!D890</f>
        <v>16696</v>
      </c>
      <c r="E1003" s="102">
        <v>41586</v>
      </c>
      <c r="F1003" s="99" t="s">
        <v>66</v>
      </c>
      <c r="N1003" s="95"/>
    </row>
    <row r="1004" spans="1:15" s="94" customFormat="1" ht="30" customHeight="1" x14ac:dyDescent="0.2">
      <c r="A1004" s="114">
        <v>1001</v>
      </c>
      <c r="B1004" s="321" t="s">
        <v>4796</v>
      </c>
      <c r="C1004" s="323">
        <f>'2021'!C33+'2022'!E275</f>
        <v>68749.62</v>
      </c>
      <c r="D1004" s="323">
        <f>'2021'!D33+'2022'!F275</f>
        <v>15152</v>
      </c>
      <c r="E1004" s="99" t="s">
        <v>4666</v>
      </c>
      <c r="F1004" s="235" t="s">
        <v>3365</v>
      </c>
      <c r="M1004" s="115"/>
      <c r="N1004" s="113"/>
      <c r="O1004" s="117"/>
    </row>
    <row r="1005" spans="1:15" s="94" customFormat="1" ht="30" customHeight="1" x14ac:dyDescent="0.2">
      <c r="A1005" s="320">
        <v>1002</v>
      </c>
      <c r="B1005" s="96" t="s">
        <v>3221</v>
      </c>
      <c r="C1005" s="238">
        <f>'1993 - 2019 m.'!C891</f>
        <v>68628</v>
      </c>
      <c r="D1005" s="238">
        <f>'1993 - 2019 m.'!D891</f>
        <v>15105</v>
      </c>
      <c r="E1005" s="102">
        <v>42160</v>
      </c>
      <c r="F1005" s="99" t="s">
        <v>119</v>
      </c>
      <c r="N1005" s="95"/>
    </row>
    <row r="1006" spans="1:15" s="94" customFormat="1" ht="30" customHeight="1" x14ac:dyDescent="0.2">
      <c r="A1006" s="114">
        <v>1003</v>
      </c>
      <c r="B1006" s="96" t="s">
        <v>1569</v>
      </c>
      <c r="C1006" s="238">
        <f>'1993 - 2019 m.'!C892</f>
        <v>68544.065685820213</v>
      </c>
      <c r="D1006" s="238">
        <f>'1993 - 2019 m.'!D892</f>
        <v>16966</v>
      </c>
      <c r="E1006" s="106">
        <v>39878</v>
      </c>
      <c r="F1006" s="99" t="s">
        <v>1853</v>
      </c>
      <c r="N1006" s="95"/>
    </row>
    <row r="1007" spans="1:15" s="94" customFormat="1" ht="30" customHeight="1" x14ac:dyDescent="0.2">
      <c r="A1007" s="320">
        <v>1004</v>
      </c>
      <c r="B1007" s="321" t="s">
        <v>4888</v>
      </c>
      <c r="C1007" s="238">
        <f>'2020'!C35+'2021'!C125</f>
        <v>68522.319999999992</v>
      </c>
      <c r="D1007" s="238">
        <f>'2020'!D35+'2021'!D125</f>
        <v>15163</v>
      </c>
      <c r="E1007" s="99" t="s">
        <v>4684</v>
      </c>
      <c r="F1007" s="99" t="s">
        <v>725</v>
      </c>
      <c r="N1007" s="95"/>
    </row>
    <row r="1008" spans="1:15" s="94" customFormat="1" ht="30" customHeight="1" x14ac:dyDescent="0.2">
      <c r="A1008" s="114">
        <v>1005</v>
      </c>
      <c r="B1008" s="96" t="s">
        <v>3761</v>
      </c>
      <c r="C1008" s="238">
        <f>'1993 - 2019 m.'!C893</f>
        <v>68492.34</v>
      </c>
      <c r="D1008" s="238">
        <f>'1993 - 2019 m.'!D893</f>
        <v>12915</v>
      </c>
      <c r="E1008" s="102">
        <v>43042</v>
      </c>
      <c r="F1008" s="99" t="s">
        <v>725</v>
      </c>
      <c r="N1008" s="95"/>
    </row>
    <row r="1009" spans="1:14" s="94" customFormat="1" ht="30" customHeight="1" x14ac:dyDescent="0.2">
      <c r="A1009" s="320">
        <v>1006</v>
      </c>
      <c r="B1009" s="96" t="s">
        <v>4544</v>
      </c>
      <c r="C1009" s="238">
        <f>'1993 - 2019 m.'!C894</f>
        <v>68461</v>
      </c>
      <c r="D1009" s="238">
        <f>'1993 - 2019 m.'!D894</f>
        <v>16312</v>
      </c>
      <c r="E1009" s="102" t="s">
        <v>4610</v>
      </c>
      <c r="F1009" s="99" t="s">
        <v>545</v>
      </c>
      <c r="N1009" s="95"/>
    </row>
    <row r="1010" spans="1:14" s="94" customFormat="1" ht="30" customHeight="1" x14ac:dyDescent="0.2">
      <c r="A1010" s="114">
        <v>1007</v>
      </c>
      <c r="B1010" s="96" t="s">
        <v>1235</v>
      </c>
      <c r="C1010" s="238">
        <f>'1993 - 2019 m.'!C895</f>
        <v>68446.188600556066</v>
      </c>
      <c r="D1010" s="238">
        <f>'1993 - 2019 m.'!D895</f>
        <v>20849</v>
      </c>
      <c r="E1010" s="106">
        <v>38765</v>
      </c>
      <c r="F1010" s="99" t="s">
        <v>1023</v>
      </c>
      <c r="N1010" s="95"/>
    </row>
    <row r="1011" spans="1:14" s="94" customFormat="1" ht="30" customHeight="1" x14ac:dyDescent="0.2">
      <c r="A1011" s="320">
        <v>1008</v>
      </c>
      <c r="B1011" s="96" t="s">
        <v>2321</v>
      </c>
      <c r="C1011" s="238">
        <f>'1993 - 2019 m.'!C896</f>
        <v>68341.056533827621</v>
      </c>
      <c r="D1011" s="238">
        <f>'1993 - 2019 m.'!D896</f>
        <v>18047</v>
      </c>
      <c r="E1011" s="106">
        <v>39717</v>
      </c>
      <c r="F1011" s="99" t="s">
        <v>703</v>
      </c>
      <c r="K1011" s="113"/>
      <c r="L1011" s="108"/>
    </row>
    <row r="1012" spans="1:14" s="94" customFormat="1" ht="30" customHeight="1" x14ac:dyDescent="0.2">
      <c r="A1012" s="114">
        <v>1009</v>
      </c>
      <c r="B1012" s="96" t="s">
        <v>3044</v>
      </c>
      <c r="C1012" s="238">
        <f>'1993 - 2019 m.'!C897</f>
        <v>68321.582483781283</v>
      </c>
      <c r="D1012" s="238">
        <f>'1993 - 2019 m.'!D897</f>
        <v>13067</v>
      </c>
      <c r="E1012" s="102">
        <v>41859</v>
      </c>
      <c r="F1012" s="99" t="s">
        <v>3179</v>
      </c>
      <c r="N1012" s="95"/>
    </row>
    <row r="1013" spans="1:14" s="94" customFormat="1" ht="30" customHeight="1" x14ac:dyDescent="0.2">
      <c r="A1013" s="320">
        <v>1010</v>
      </c>
      <c r="B1013" s="128" t="s">
        <v>2427</v>
      </c>
      <c r="C1013" s="238">
        <f>'1993 - 2019 m.'!C898</f>
        <v>68268.941149212231</v>
      </c>
      <c r="D1013" s="238">
        <f>'1993 - 2019 m.'!D898</f>
        <v>31932</v>
      </c>
      <c r="E1013" s="322">
        <v>36385</v>
      </c>
      <c r="F1013" s="99" t="s">
        <v>1987</v>
      </c>
      <c r="N1013" s="95"/>
    </row>
    <row r="1014" spans="1:14" s="94" customFormat="1" ht="30" customHeight="1" x14ac:dyDescent="0.2">
      <c r="A1014" s="114">
        <v>1011</v>
      </c>
      <c r="B1014" s="96" t="s">
        <v>632</v>
      </c>
      <c r="C1014" s="238">
        <f>'1993 - 2019 m.'!C899</f>
        <v>68038.290662650601</v>
      </c>
      <c r="D1014" s="238">
        <f>'1993 - 2019 m.'!D899</f>
        <v>20303</v>
      </c>
      <c r="E1014" s="322">
        <v>40774</v>
      </c>
      <c r="F1014" s="99" t="s">
        <v>2869</v>
      </c>
      <c r="N1014" s="95"/>
    </row>
    <row r="1015" spans="1:14" s="94" customFormat="1" ht="30" customHeight="1" x14ac:dyDescent="0.2">
      <c r="A1015" s="320">
        <v>1012</v>
      </c>
      <c r="B1015" s="96" t="s">
        <v>2064</v>
      </c>
      <c r="C1015" s="238">
        <f>'1993 - 2019 m.'!C900</f>
        <v>67969.474050046338</v>
      </c>
      <c r="D1015" s="238">
        <f>'1993 - 2019 m.'!D900</f>
        <v>20807</v>
      </c>
      <c r="E1015" s="106">
        <v>38114</v>
      </c>
      <c r="F1015" s="99" t="s">
        <v>193</v>
      </c>
      <c r="N1015" s="95"/>
    </row>
    <row r="1016" spans="1:14" s="94" customFormat="1" ht="30" customHeight="1" x14ac:dyDescent="0.2">
      <c r="A1016" s="114">
        <v>1013</v>
      </c>
      <c r="B1016" s="96" t="s">
        <v>1276</v>
      </c>
      <c r="C1016" s="238">
        <f>'1993 - 2019 m.'!C901</f>
        <v>67927.479147358667</v>
      </c>
      <c r="D1016" s="238">
        <f>'1993 - 2019 m.'!D901</f>
        <v>20504</v>
      </c>
      <c r="E1016" s="106">
        <v>39416</v>
      </c>
      <c r="F1016" s="99" t="s">
        <v>2642</v>
      </c>
      <c r="N1016" s="95"/>
    </row>
    <row r="1017" spans="1:14" s="94" customFormat="1" ht="30" customHeight="1" x14ac:dyDescent="0.2">
      <c r="A1017" s="320">
        <v>1014</v>
      </c>
      <c r="B1017" s="96" t="s">
        <v>2845</v>
      </c>
      <c r="C1017" s="238">
        <f>'1993 - 2019 m.'!C902</f>
        <v>67899.965245597778</v>
      </c>
      <c r="D1017" s="238">
        <f>'1993 - 2019 m.'!D902</f>
        <v>19744</v>
      </c>
      <c r="E1017" s="106">
        <v>40403</v>
      </c>
      <c r="F1017" s="99" t="s">
        <v>2642</v>
      </c>
      <c r="N1017" s="95"/>
    </row>
    <row r="1018" spans="1:14" s="94" customFormat="1" ht="30" customHeight="1" x14ac:dyDescent="0.2">
      <c r="A1018" s="114">
        <v>1015</v>
      </c>
      <c r="B1018" s="96" t="s">
        <v>3045</v>
      </c>
      <c r="C1018" s="238">
        <f>'1993 - 2019 m.'!C903</f>
        <v>67817.713160333646</v>
      </c>
      <c r="D1018" s="238">
        <f>'1993 - 2019 m.'!D903</f>
        <v>14467</v>
      </c>
      <c r="E1018" s="102">
        <v>41768</v>
      </c>
      <c r="F1018" s="99" t="s">
        <v>545</v>
      </c>
      <c r="N1018" s="95"/>
    </row>
    <row r="1019" spans="1:14" s="94" customFormat="1" ht="30" customHeight="1" x14ac:dyDescent="0.2">
      <c r="A1019" s="320">
        <v>1016</v>
      </c>
      <c r="B1019" s="330" t="s">
        <v>3379</v>
      </c>
      <c r="C1019" s="238">
        <f>'1993 - 2019 m.'!C904</f>
        <v>67598.14</v>
      </c>
      <c r="D1019" s="238">
        <f>'1993 - 2019 m.'!D904</f>
        <v>13803</v>
      </c>
      <c r="E1019" s="102">
        <v>42356</v>
      </c>
      <c r="F1019" s="99" t="s">
        <v>725</v>
      </c>
      <c r="N1019" s="95"/>
    </row>
    <row r="1020" spans="1:14" s="94" customFormat="1" ht="30" customHeight="1" x14ac:dyDescent="0.2">
      <c r="A1020" s="114">
        <v>1017</v>
      </c>
      <c r="B1020" s="96" t="s">
        <v>1574</v>
      </c>
      <c r="C1020" s="238">
        <f>'1993 - 2019 m.'!C905</f>
        <v>67534.696478220576</v>
      </c>
      <c r="D1020" s="238">
        <f>'1993 - 2019 m.'!D905</f>
        <v>17453</v>
      </c>
      <c r="E1020" s="106">
        <v>40046</v>
      </c>
      <c r="F1020" s="99" t="s">
        <v>2934</v>
      </c>
      <c r="N1020" s="95"/>
    </row>
    <row r="1021" spans="1:14" s="94" customFormat="1" ht="30" customHeight="1" x14ac:dyDescent="0.2">
      <c r="A1021" s="320">
        <v>1018</v>
      </c>
      <c r="B1021" s="96" t="s">
        <v>2760</v>
      </c>
      <c r="C1021" s="238">
        <f>'1993 - 2019 m.'!C906</f>
        <v>67421.802594995374</v>
      </c>
      <c r="D1021" s="238">
        <f>'1993 - 2019 m.'!D906</f>
        <v>31199</v>
      </c>
      <c r="E1021" s="136">
        <v>36616</v>
      </c>
      <c r="F1021" s="99" t="s">
        <v>1987</v>
      </c>
      <c r="N1021" s="95"/>
    </row>
    <row r="1022" spans="1:14" s="94" customFormat="1" ht="30" customHeight="1" x14ac:dyDescent="0.2">
      <c r="A1022" s="114">
        <v>1019</v>
      </c>
      <c r="B1022" s="96" t="s">
        <v>1460</v>
      </c>
      <c r="C1022" s="238">
        <f>'1993 - 2019 m.'!C907</f>
        <v>67356.058850787769</v>
      </c>
      <c r="D1022" s="238">
        <f>'1993 - 2019 m.'!D907</f>
        <v>23835</v>
      </c>
      <c r="E1022" s="106">
        <v>37379</v>
      </c>
      <c r="F1022" s="99" t="s">
        <v>1910</v>
      </c>
      <c r="N1022" s="95"/>
    </row>
    <row r="1023" spans="1:14" s="94" customFormat="1" ht="30" customHeight="1" x14ac:dyDescent="0.2">
      <c r="A1023" s="320">
        <v>1020</v>
      </c>
      <c r="B1023" s="128" t="s">
        <v>1892</v>
      </c>
      <c r="C1023" s="238">
        <f>'1993 - 2019 m.'!C908</f>
        <v>67255.85032437442</v>
      </c>
      <c r="D1023" s="238">
        <f>'1993 - 2019 m.'!D908</f>
        <v>30373</v>
      </c>
      <c r="E1023" s="102">
        <v>36000</v>
      </c>
      <c r="F1023" s="99" t="s">
        <v>1818</v>
      </c>
      <c r="N1023" s="95"/>
    </row>
    <row r="1024" spans="1:14" s="94" customFormat="1" ht="30" customHeight="1" x14ac:dyDescent="0.2">
      <c r="A1024" s="114">
        <v>1021</v>
      </c>
      <c r="B1024" s="236" t="s">
        <v>6096</v>
      </c>
      <c r="C1024" s="238">
        <f>'2022'!E64</f>
        <v>67235.609999999986</v>
      </c>
      <c r="D1024" s="238">
        <f>'2022'!F64</f>
        <v>10331</v>
      </c>
      <c r="E1024" s="102" t="s">
        <v>5343</v>
      </c>
      <c r="F1024" s="99" t="s">
        <v>3709</v>
      </c>
      <c r="N1024" s="95"/>
    </row>
    <row r="1025" spans="1:14" s="94" customFormat="1" ht="30" customHeight="1" x14ac:dyDescent="0.2">
      <c r="A1025" s="320">
        <v>1022</v>
      </c>
      <c r="B1025" s="96" t="s">
        <v>3218</v>
      </c>
      <c r="C1025" s="238">
        <f>'1993 - 2019 m.'!C909</f>
        <v>67148.97</v>
      </c>
      <c r="D1025" s="238">
        <f>'1993 - 2019 m.'!D909</f>
        <v>14112</v>
      </c>
      <c r="E1025" s="102">
        <v>42048</v>
      </c>
      <c r="F1025" s="99" t="s">
        <v>119</v>
      </c>
      <c r="N1025" s="95"/>
    </row>
    <row r="1026" spans="1:14" s="94" customFormat="1" ht="30" customHeight="1" x14ac:dyDescent="0.2">
      <c r="A1026" s="114">
        <v>1023</v>
      </c>
      <c r="B1026" s="96" t="s">
        <v>2679</v>
      </c>
      <c r="C1026" s="238">
        <f>'1993 - 2019 m.'!C910</f>
        <v>67055.085727525482</v>
      </c>
      <c r="D1026" s="238">
        <f>'1993 - 2019 m.'!D910</f>
        <v>19386</v>
      </c>
      <c r="E1026" s="106">
        <v>39696</v>
      </c>
      <c r="F1026" s="99" t="s">
        <v>1871</v>
      </c>
      <c r="N1026" s="95"/>
    </row>
    <row r="1027" spans="1:14" s="94" customFormat="1" ht="30" customHeight="1" x14ac:dyDescent="0.2">
      <c r="A1027" s="320">
        <v>1024</v>
      </c>
      <c r="B1027" s="321" t="s">
        <v>5015</v>
      </c>
      <c r="C1027" s="238">
        <f>'2020'!C33</f>
        <v>67021</v>
      </c>
      <c r="D1027" s="238">
        <f>'2020'!D33</f>
        <v>10951</v>
      </c>
      <c r="E1027" s="99" t="s">
        <v>4709</v>
      </c>
      <c r="F1027" s="99" t="s">
        <v>545</v>
      </c>
      <c r="N1027" s="95"/>
    </row>
    <row r="1028" spans="1:14" s="94" customFormat="1" ht="30" customHeight="1" x14ac:dyDescent="0.2">
      <c r="A1028" s="114">
        <v>1025</v>
      </c>
      <c r="B1028" s="96" t="s">
        <v>1061</v>
      </c>
      <c r="C1028" s="238">
        <f>'1993 - 2019 m.'!C911</f>
        <v>67003.591288229843</v>
      </c>
      <c r="D1028" s="238">
        <f>'1993 - 2019 m.'!D911</f>
        <v>30461</v>
      </c>
      <c r="E1028" s="136">
        <v>36595</v>
      </c>
      <c r="F1028" s="99" t="s">
        <v>290</v>
      </c>
      <c r="N1028" s="95"/>
    </row>
    <row r="1029" spans="1:14" s="94" customFormat="1" ht="30" customHeight="1" x14ac:dyDescent="0.2">
      <c r="A1029" s="320">
        <v>1026</v>
      </c>
      <c r="B1029" s="321" t="s">
        <v>4800</v>
      </c>
      <c r="C1029" s="323">
        <f>'2021'!C37+'2022'!E128</f>
        <v>66959</v>
      </c>
      <c r="D1029" s="323">
        <f>'2021'!D37+'2022'!F128</f>
        <v>10484</v>
      </c>
      <c r="E1029" s="99" t="s">
        <v>4641</v>
      </c>
      <c r="F1029" s="99" t="s">
        <v>545</v>
      </c>
      <c r="N1029" s="95"/>
    </row>
    <row r="1030" spans="1:14" s="94" customFormat="1" ht="30" customHeight="1" x14ac:dyDescent="0.2">
      <c r="A1030" s="114">
        <v>1027</v>
      </c>
      <c r="B1030" s="96" t="s">
        <v>1262</v>
      </c>
      <c r="C1030" s="238">
        <f>'1993 - 2019 m.'!C912</f>
        <v>66813.021316033366</v>
      </c>
      <c r="D1030" s="238">
        <f>'1993 - 2019 m.'!D912</f>
        <v>30187</v>
      </c>
      <c r="E1030" s="136">
        <v>36581</v>
      </c>
      <c r="F1030" s="99" t="s">
        <v>1987</v>
      </c>
      <c r="N1030" s="95"/>
    </row>
    <row r="1031" spans="1:14" s="94" customFormat="1" ht="30" customHeight="1" x14ac:dyDescent="0.2">
      <c r="A1031" s="320">
        <v>1028</v>
      </c>
      <c r="B1031" s="96" t="s">
        <v>4437</v>
      </c>
      <c r="C1031" s="238">
        <f>'1993 - 2019 m.'!C913</f>
        <v>66707.53</v>
      </c>
      <c r="D1031" s="238">
        <f>'1993 - 2019 m.'!D913</f>
        <v>15399</v>
      </c>
      <c r="E1031" s="102" t="s">
        <v>4596</v>
      </c>
      <c r="F1031" s="99" t="s">
        <v>725</v>
      </c>
      <c r="N1031" s="95"/>
    </row>
    <row r="1032" spans="1:14" s="94" customFormat="1" ht="30" customHeight="1" x14ac:dyDescent="0.2">
      <c r="A1032" s="114">
        <v>1029</v>
      </c>
      <c r="B1032" s="96" t="s">
        <v>3546</v>
      </c>
      <c r="C1032" s="238">
        <f>'1993 - 2019 m.'!C914</f>
        <v>66654.649999999994</v>
      </c>
      <c r="D1032" s="238">
        <f>'1993 - 2019 m.'!D914</f>
        <v>13422</v>
      </c>
      <c r="E1032" s="102">
        <v>42629</v>
      </c>
      <c r="F1032" s="235" t="s">
        <v>3365</v>
      </c>
      <c r="N1032" s="95"/>
    </row>
    <row r="1033" spans="1:14" s="94" customFormat="1" ht="30" customHeight="1" x14ac:dyDescent="0.2">
      <c r="A1033" s="320">
        <v>1030</v>
      </c>
      <c r="B1033" s="96" t="s">
        <v>915</v>
      </c>
      <c r="C1033" s="238">
        <f>'1993 - 2019 m.'!C915</f>
        <v>66640.987025023176</v>
      </c>
      <c r="D1033" s="238">
        <f>'1993 - 2019 m.'!D915</f>
        <v>33551</v>
      </c>
      <c r="E1033" s="136">
        <v>36504</v>
      </c>
      <c r="F1033" s="99" t="s">
        <v>1433</v>
      </c>
      <c r="N1033" s="95"/>
    </row>
    <row r="1034" spans="1:14" s="94" customFormat="1" ht="30" customHeight="1" x14ac:dyDescent="0.2">
      <c r="A1034" s="114">
        <v>1031</v>
      </c>
      <c r="B1034" s="96" t="s">
        <v>4038</v>
      </c>
      <c r="C1034" s="238">
        <f>'1993 - 2019 m.'!C921+'2021'!C203+'2022'!E317</f>
        <v>66618.570000000007</v>
      </c>
      <c r="D1034" s="238">
        <f>'1993 - 2019 m.'!D921+'2021'!D203+'2022'!F317</f>
        <v>11862</v>
      </c>
      <c r="E1034" s="102">
        <v>43182</v>
      </c>
      <c r="F1034" s="99" t="s">
        <v>3187</v>
      </c>
      <c r="N1034" s="95"/>
    </row>
    <row r="1035" spans="1:14" s="94" customFormat="1" ht="30" customHeight="1" x14ac:dyDescent="0.2">
      <c r="A1035" s="320">
        <v>1032</v>
      </c>
      <c r="B1035" s="96" t="s">
        <v>4393</v>
      </c>
      <c r="C1035" s="238">
        <f>'1993 - 2019 m.'!C916</f>
        <v>66527.48</v>
      </c>
      <c r="D1035" s="238">
        <f>'1993 - 2019 m.'!D916</f>
        <v>11543</v>
      </c>
      <c r="E1035" s="102" t="s">
        <v>4580</v>
      </c>
      <c r="F1035" s="99" t="s">
        <v>725</v>
      </c>
      <c r="N1035" s="95"/>
    </row>
    <row r="1036" spans="1:14" s="94" customFormat="1" ht="30" customHeight="1" x14ac:dyDescent="0.2">
      <c r="A1036" s="114">
        <v>1033</v>
      </c>
      <c r="B1036" s="96" t="s">
        <v>2060</v>
      </c>
      <c r="C1036" s="238">
        <f>'1993 - 2019 m.'!C917</f>
        <v>66355.595458758107</v>
      </c>
      <c r="D1036" s="238">
        <f>'1993 - 2019 m.'!D917</f>
        <v>17204</v>
      </c>
      <c r="E1036" s="106">
        <v>39773</v>
      </c>
      <c r="F1036" s="99" t="s">
        <v>1908</v>
      </c>
      <c r="N1036" s="95"/>
    </row>
    <row r="1037" spans="1:14" s="94" customFormat="1" ht="30" customHeight="1" x14ac:dyDescent="0.2">
      <c r="A1037" s="320">
        <v>1034</v>
      </c>
      <c r="B1037" s="96" t="s">
        <v>3046</v>
      </c>
      <c r="C1037" s="238">
        <f>'1993 - 2019 m.'!C918</f>
        <v>66342.272937905465</v>
      </c>
      <c r="D1037" s="238">
        <f>'1993 - 2019 m.'!D918</f>
        <v>13147</v>
      </c>
      <c r="E1037" s="102">
        <v>41754</v>
      </c>
      <c r="F1037" s="99" t="s">
        <v>2934</v>
      </c>
      <c r="N1037" s="95"/>
    </row>
    <row r="1038" spans="1:14" s="94" customFormat="1" ht="30" customHeight="1" x14ac:dyDescent="0.2">
      <c r="A1038" s="114">
        <v>1035</v>
      </c>
      <c r="B1038" s="96" t="s">
        <v>443</v>
      </c>
      <c r="C1038" s="238">
        <f>'1993 - 2019 m.'!C919</f>
        <v>66305.896663577383</v>
      </c>
      <c r="D1038" s="238">
        <f>'1993 - 2019 m.'!D919</f>
        <v>19581</v>
      </c>
      <c r="E1038" s="106">
        <v>40578</v>
      </c>
      <c r="F1038" s="99" t="s">
        <v>545</v>
      </c>
      <c r="N1038" s="95"/>
    </row>
    <row r="1039" spans="1:14" s="94" customFormat="1" ht="30" customHeight="1" x14ac:dyDescent="0.2">
      <c r="A1039" s="320">
        <v>1036</v>
      </c>
      <c r="B1039" s="96" t="s">
        <v>1575</v>
      </c>
      <c r="C1039" s="238">
        <f>'1993 - 2019 m.'!C920</f>
        <v>66134.151992585728</v>
      </c>
      <c r="D1039" s="238">
        <f>'1993 - 2019 m.'!D920</f>
        <v>27534</v>
      </c>
      <c r="E1039" s="106">
        <v>37883</v>
      </c>
      <c r="F1039" s="99" t="s">
        <v>1818</v>
      </c>
      <c r="N1039" s="95"/>
    </row>
    <row r="1040" spans="1:14" s="94" customFormat="1" ht="30" customHeight="1" x14ac:dyDescent="0.2">
      <c r="A1040" s="114">
        <v>1037</v>
      </c>
      <c r="B1040" s="96" t="s">
        <v>2551</v>
      </c>
      <c r="C1040" s="238">
        <f>'1993 - 2019 m.'!C922</f>
        <v>65907.958758109366</v>
      </c>
      <c r="D1040" s="238">
        <f>'1993 - 2019 m.'!D922</f>
        <v>22791</v>
      </c>
      <c r="E1040" s="106">
        <v>40451</v>
      </c>
      <c r="F1040" s="99" t="s">
        <v>2033</v>
      </c>
      <c r="N1040" s="95"/>
    </row>
    <row r="1041" spans="1:14" s="94" customFormat="1" ht="30" customHeight="1" x14ac:dyDescent="0.2">
      <c r="A1041" s="320">
        <v>1038</v>
      </c>
      <c r="B1041" s="96" t="s">
        <v>4224</v>
      </c>
      <c r="C1041" s="238">
        <f>'1993 - 2019 m.'!C923</f>
        <v>65891.009999999995</v>
      </c>
      <c r="D1041" s="238">
        <f>'1993 - 2019 m.'!D923</f>
        <v>11570</v>
      </c>
      <c r="E1041" s="102">
        <v>43357</v>
      </c>
      <c r="F1041" s="99" t="s">
        <v>119</v>
      </c>
      <c r="N1041" s="95"/>
    </row>
    <row r="1042" spans="1:14" s="94" customFormat="1" ht="30" customHeight="1" x14ac:dyDescent="0.2">
      <c r="A1042" s="114">
        <v>1039</v>
      </c>
      <c r="B1042" s="96" t="s">
        <v>3522</v>
      </c>
      <c r="C1042" s="238">
        <f>'1993 - 2019 m.'!C924</f>
        <v>65841.34</v>
      </c>
      <c r="D1042" s="238">
        <f>'1993 - 2019 m.'!D924</f>
        <v>12949</v>
      </c>
      <c r="E1042" s="102">
        <v>42671</v>
      </c>
      <c r="F1042" s="99" t="s">
        <v>3464</v>
      </c>
      <c r="N1042" s="95"/>
    </row>
    <row r="1043" spans="1:14" s="94" customFormat="1" ht="30" customHeight="1" x14ac:dyDescent="0.2">
      <c r="A1043" s="320">
        <v>1040</v>
      </c>
      <c r="B1043" s="96" t="s">
        <v>3047</v>
      </c>
      <c r="C1043" s="238">
        <f>'1993 - 2019 m.'!C925</f>
        <v>65667.37140871177</v>
      </c>
      <c r="D1043" s="238">
        <f>'1993 - 2019 m.'!D925</f>
        <v>15878</v>
      </c>
      <c r="E1043" s="102">
        <v>41656</v>
      </c>
      <c r="F1043" s="99" t="s">
        <v>2934</v>
      </c>
      <c r="N1043" s="95"/>
    </row>
    <row r="1044" spans="1:14" s="94" customFormat="1" ht="30" customHeight="1" x14ac:dyDescent="0.2">
      <c r="A1044" s="114">
        <v>1041</v>
      </c>
      <c r="B1044" s="96" t="s">
        <v>526</v>
      </c>
      <c r="C1044" s="238">
        <f>'1993 - 2019 m.'!C926</f>
        <v>65660.099658248379</v>
      </c>
      <c r="D1044" s="238">
        <f>'1993 - 2019 m.'!D926</f>
        <v>18756</v>
      </c>
      <c r="E1044" s="106">
        <v>40620</v>
      </c>
      <c r="F1044" s="99" t="s">
        <v>2869</v>
      </c>
      <c r="N1044" s="95"/>
    </row>
    <row r="1045" spans="1:14" s="94" customFormat="1" ht="30" customHeight="1" x14ac:dyDescent="0.2">
      <c r="A1045" s="320">
        <v>1042</v>
      </c>
      <c r="B1045" s="96" t="s">
        <v>439</v>
      </c>
      <c r="C1045" s="238">
        <f>'1993 - 2019 m.'!C927</f>
        <v>65620.073563484708</v>
      </c>
      <c r="D1045" s="238">
        <f>'1993 - 2019 m.'!D927</f>
        <v>19098</v>
      </c>
      <c r="E1045" s="102">
        <v>40823</v>
      </c>
      <c r="F1045" s="99" t="s">
        <v>182</v>
      </c>
      <c r="N1045" s="95"/>
    </row>
    <row r="1046" spans="1:14" s="94" customFormat="1" ht="30" customHeight="1" x14ac:dyDescent="0.2">
      <c r="A1046" s="114">
        <v>1043</v>
      </c>
      <c r="B1046" s="96" t="s">
        <v>1450</v>
      </c>
      <c r="C1046" s="238">
        <f>'1993 - 2019 m.'!C928</f>
        <v>65592.562557924</v>
      </c>
      <c r="D1046" s="238">
        <f>'1993 - 2019 m.'!D928</f>
        <v>21398</v>
      </c>
      <c r="E1046" s="106">
        <v>37323</v>
      </c>
      <c r="F1046" s="99" t="s">
        <v>1910</v>
      </c>
      <c r="N1046" s="95"/>
    </row>
    <row r="1047" spans="1:14" s="94" customFormat="1" ht="30" customHeight="1" x14ac:dyDescent="0.2">
      <c r="A1047" s="320">
        <v>1044</v>
      </c>
      <c r="B1047" s="96" t="s">
        <v>882</v>
      </c>
      <c r="C1047" s="238">
        <f>'1993 - 2019 m.'!C929</f>
        <v>65464.260889712699</v>
      </c>
      <c r="D1047" s="238">
        <f>'1993 - 2019 m.'!D929</f>
        <v>23406</v>
      </c>
      <c r="E1047" s="106">
        <v>37414</v>
      </c>
      <c r="F1047" s="99" t="s">
        <v>1908</v>
      </c>
      <c r="N1047" s="95"/>
    </row>
    <row r="1048" spans="1:14" s="94" customFormat="1" ht="30" customHeight="1" x14ac:dyDescent="0.2">
      <c r="A1048" s="114">
        <v>1045</v>
      </c>
      <c r="B1048" s="96" t="s">
        <v>4474</v>
      </c>
      <c r="C1048" s="238">
        <f>'1993 - 2019 m.'!C930</f>
        <v>65381.05</v>
      </c>
      <c r="D1048" s="238">
        <f>'1993 - 2019 m.'!D930</f>
        <v>10828</v>
      </c>
      <c r="E1048" s="102" t="s">
        <v>4614</v>
      </c>
      <c r="F1048" s="99" t="s">
        <v>725</v>
      </c>
      <c r="N1048" s="95"/>
    </row>
    <row r="1049" spans="1:14" s="94" customFormat="1" ht="30" customHeight="1" x14ac:dyDescent="0.2">
      <c r="A1049" s="320">
        <v>1046</v>
      </c>
      <c r="B1049" s="96" t="s">
        <v>4386</v>
      </c>
      <c r="C1049" s="238">
        <f>'1993 - 2019 m.'!C931</f>
        <v>65316</v>
      </c>
      <c r="D1049" s="238">
        <f>'1993 - 2019 m.'!D931</f>
        <v>12416</v>
      </c>
      <c r="E1049" s="102" t="s">
        <v>4576</v>
      </c>
      <c r="F1049" s="99" t="s">
        <v>3456</v>
      </c>
    </row>
    <row r="1050" spans="1:14" s="94" customFormat="1" ht="30" customHeight="1" x14ac:dyDescent="0.2">
      <c r="A1050" s="114">
        <v>1047</v>
      </c>
      <c r="B1050" s="96" t="s">
        <v>2453</v>
      </c>
      <c r="C1050" s="238">
        <f>'1993 - 2019 m.'!C932</f>
        <v>65231.724976830403</v>
      </c>
      <c r="D1050" s="238">
        <f>'1993 - 2019 m.'!D932</f>
        <v>18974</v>
      </c>
      <c r="E1050" s="106">
        <v>39738</v>
      </c>
      <c r="F1050" s="99" t="s">
        <v>608</v>
      </c>
    </row>
    <row r="1051" spans="1:14" s="94" customFormat="1" ht="30" customHeight="1" x14ac:dyDescent="0.2">
      <c r="A1051" s="320">
        <v>1048</v>
      </c>
      <c r="B1051" s="96" t="s">
        <v>1748</v>
      </c>
      <c r="C1051" s="238">
        <f>'1993 - 2019 m.'!C933</f>
        <v>65086.306765523637</v>
      </c>
      <c r="D1051" s="238">
        <f>'1993 - 2019 m.'!D933</f>
        <v>19073</v>
      </c>
      <c r="E1051" s="106">
        <v>38429</v>
      </c>
      <c r="F1051" s="99" t="s">
        <v>696</v>
      </c>
    </row>
    <row r="1052" spans="1:14" s="94" customFormat="1" ht="30" customHeight="1" x14ac:dyDescent="0.2">
      <c r="A1052" s="114">
        <v>1049</v>
      </c>
      <c r="B1052" s="96" t="s">
        <v>532</v>
      </c>
      <c r="C1052" s="238">
        <f>'1993 - 2019 m.'!C934</f>
        <v>65037.963392029655</v>
      </c>
      <c r="D1052" s="238">
        <f>'1993 - 2019 m.'!D934</f>
        <v>21847</v>
      </c>
      <c r="E1052" s="106">
        <v>40564</v>
      </c>
      <c r="F1052" s="99" t="s">
        <v>2934</v>
      </c>
    </row>
    <row r="1053" spans="1:14" s="94" customFormat="1" ht="30" customHeight="1" x14ac:dyDescent="0.2">
      <c r="A1053" s="320">
        <v>1050</v>
      </c>
      <c r="B1053" s="96" t="s">
        <v>3533</v>
      </c>
      <c r="C1053" s="238">
        <f>'1993 - 2019 m.'!C935</f>
        <v>64999.890000000007</v>
      </c>
      <c r="D1053" s="238">
        <f>'1993 - 2019 m.'!D935</f>
        <v>12719</v>
      </c>
      <c r="E1053" s="102">
        <v>42650</v>
      </c>
      <c r="F1053" s="235" t="s">
        <v>725</v>
      </c>
      <c r="H1053" s="115"/>
    </row>
    <row r="1054" spans="1:14" s="94" customFormat="1" ht="30" customHeight="1" x14ac:dyDescent="0.2">
      <c r="A1054" s="114">
        <v>1051</v>
      </c>
      <c r="B1054" s="96" t="s">
        <v>3641</v>
      </c>
      <c r="C1054" s="238">
        <f>'1993 - 2019 m.'!C936</f>
        <v>64876</v>
      </c>
      <c r="D1054" s="238">
        <f>'1993 - 2019 m.'!D936</f>
        <v>12935</v>
      </c>
      <c r="E1054" s="102">
        <v>42447</v>
      </c>
      <c r="F1054" s="99" t="s">
        <v>545</v>
      </c>
      <c r="H1054" s="115"/>
    </row>
    <row r="1055" spans="1:14" s="94" customFormat="1" ht="30" customHeight="1" x14ac:dyDescent="0.2">
      <c r="A1055" s="320">
        <v>1052</v>
      </c>
      <c r="B1055" s="321" t="s">
        <v>5016</v>
      </c>
      <c r="C1055" s="238">
        <f>'2020'!C34</f>
        <v>64871</v>
      </c>
      <c r="D1055" s="238">
        <f>'2020'!D34</f>
        <v>14678</v>
      </c>
      <c r="E1055" s="233" t="s">
        <v>4732</v>
      </c>
      <c r="F1055" s="99" t="s">
        <v>545</v>
      </c>
      <c r="H1055" s="113"/>
      <c r="I1055" s="115"/>
    </row>
    <row r="1056" spans="1:14" s="94" customFormat="1" ht="30" customHeight="1" x14ac:dyDescent="0.2">
      <c r="A1056" s="114">
        <v>1053</v>
      </c>
      <c r="B1056" s="96" t="s">
        <v>3917</v>
      </c>
      <c r="C1056" s="238">
        <f>'1993 - 2019 m.'!C937</f>
        <v>64846.22</v>
      </c>
      <c r="D1056" s="238">
        <f>'1993 - 2019 m.'!D937</f>
        <v>12545</v>
      </c>
      <c r="E1056" s="102">
        <v>42769</v>
      </c>
      <c r="F1056" s="99" t="s">
        <v>725</v>
      </c>
    </row>
    <row r="1057" spans="1:15" s="94" customFormat="1" ht="30" customHeight="1" x14ac:dyDescent="0.2">
      <c r="A1057" s="320">
        <v>1054</v>
      </c>
      <c r="B1057" s="96" t="s">
        <v>4253</v>
      </c>
      <c r="C1057" s="238">
        <f>'1993 - 2019 m.'!C938</f>
        <v>64679.98</v>
      </c>
      <c r="D1057" s="238">
        <f>'1993 - 2019 m.'!D938</f>
        <v>11709</v>
      </c>
      <c r="E1057" s="102">
        <v>43322</v>
      </c>
      <c r="F1057" s="99" t="s">
        <v>725</v>
      </c>
    </row>
    <row r="1058" spans="1:15" s="94" customFormat="1" ht="30" customHeight="1" x14ac:dyDescent="0.2">
      <c r="A1058" s="114">
        <v>1055</v>
      </c>
      <c r="B1058" s="128" t="s">
        <v>2259</v>
      </c>
      <c r="C1058" s="238">
        <f>'1993 - 2019 m.'!C939</f>
        <v>64643.188137164041</v>
      </c>
      <c r="D1058" s="238">
        <f>'1993 - 2019 m.'!D939</f>
        <v>27319</v>
      </c>
      <c r="E1058" s="102">
        <v>35797</v>
      </c>
      <c r="F1058" s="99" t="s">
        <v>1433</v>
      </c>
      <c r="G1058" s="113"/>
      <c r="H1058" s="115"/>
      <c r="I1058" s="115"/>
    </row>
    <row r="1059" spans="1:15" s="94" customFormat="1" ht="30" customHeight="1" x14ac:dyDescent="0.2">
      <c r="A1059" s="320">
        <v>1056</v>
      </c>
      <c r="B1059" s="96" t="s">
        <v>336</v>
      </c>
      <c r="C1059" s="238">
        <f>'1993 - 2019 m.'!C940</f>
        <v>64568.75579240037</v>
      </c>
      <c r="D1059" s="238">
        <f>'1993 - 2019 m.'!D940</f>
        <v>28652</v>
      </c>
      <c r="E1059" s="106">
        <v>36868</v>
      </c>
      <c r="F1059" s="99" t="s">
        <v>1433</v>
      </c>
      <c r="H1059" s="113"/>
      <c r="I1059" s="108"/>
      <c r="J1059" s="113"/>
      <c r="K1059" s="113"/>
      <c r="L1059" s="108"/>
      <c r="N1059" s="113"/>
      <c r="O1059" s="117"/>
    </row>
    <row r="1060" spans="1:15" s="94" customFormat="1" ht="30" customHeight="1" x14ac:dyDescent="0.2">
      <c r="A1060" s="114">
        <v>1057</v>
      </c>
      <c r="B1060" s="96" t="s">
        <v>2287</v>
      </c>
      <c r="C1060" s="238">
        <f>'1993 - 2019 m.'!C941</f>
        <v>64089.608433734946</v>
      </c>
      <c r="D1060" s="238">
        <f>'1993 - 2019 m.'!D941</f>
        <v>18689</v>
      </c>
      <c r="E1060" s="106">
        <v>39010</v>
      </c>
      <c r="F1060" s="99" t="s">
        <v>655</v>
      </c>
      <c r="K1060" s="108"/>
      <c r="L1060" s="113"/>
    </row>
    <row r="1061" spans="1:15" s="94" customFormat="1" ht="30" customHeight="1" x14ac:dyDescent="0.2">
      <c r="A1061" s="320">
        <v>1058</v>
      </c>
      <c r="B1061" s="96" t="s">
        <v>348</v>
      </c>
      <c r="C1061" s="238">
        <f>'1993 - 2019 m.'!C942</f>
        <v>64049.525023169605</v>
      </c>
      <c r="D1061" s="238">
        <f>'1993 - 2019 m.'!D942</f>
        <v>15613</v>
      </c>
      <c r="E1061" s="102">
        <v>41306</v>
      </c>
      <c r="F1061" s="99" t="s">
        <v>134</v>
      </c>
      <c r="N1061" s="95"/>
    </row>
    <row r="1062" spans="1:15" s="94" customFormat="1" ht="30" customHeight="1" x14ac:dyDescent="0.2">
      <c r="A1062" s="114">
        <v>1059</v>
      </c>
      <c r="B1062" s="96" t="s">
        <v>2390</v>
      </c>
      <c r="C1062" s="238">
        <f>'1993 - 2019 m.'!C943</f>
        <v>64034.406858202041</v>
      </c>
      <c r="D1062" s="238">
        <f>'1993 - 2019 m.'!D943</f>
        <v>21748</v>
      </c>
      <c r="E1062" s="106">
        <v>37197</v>
      </c>
      <c r="F1062" s="99" t="s">
        <v>656</v>
      </c>
      <c r="N1062" s="95"/>
    </row>
    <row r="1063" spans="1:15" s="94" customFormat="1" ht="30" customHeight="1" x14ac:dyDescent="0.2">
      <c r="A1063" s="320">
        <v>1060</v>
      </c>
      <c r="B1063" s="96" t="s">
        <v>711</v>
      </c>
      <c r="C1063" s="238">
        <f>'1993 - 2019 m.'!C944</f>
        <v>63939.121872103802</v>
      </c>
      <c r="D1063" s="238">
        <f>'1993 - 2019 m.'!D944</f>
        <v>24561</v>
      </c>
      <c r="E1063" s="106">
        <v>37099</v>
      </c>
      <c r="F1063" s="99" t="s">
        <v>1741</v>
      </c>
      <c r="N1063" s="95"/>
    </row>
    <row r="1064" spans="1:15" s="94" customFormat="1" ht="30" customHeight="1" x14ac:dyDescent="0.2">
      <c r="A1064" s="114">
        <v>1061</v>
      </c>
      <c r="B1064" s="96" t="s">
        <v>4239</v>
      </c>
      <c r="C1064" s="238">
        <f>'1993 - 2019 m.'!C945</f>
        <v>63924</v>
      </c>
      <c r="D1064" s="238">
        <f>'1993 - 2019 m.'!D945</f>
        <v>15660</v>
      </c>
      <c r="E1064" s="102">
        <v>43343</v>
      </c>
      <c r="F1064" s="99" t="s">
        <v>545</v>
      </c>
      <c r="N1064" s="95"/>
    </row>
    <row r="1065" spans="1:15" s="94" customFormat="1" ht="30" customHeight="1" x14ac:dyDescent="0.2">
      <c r="A1065" s="320">
        <v>1062</v>
      </c>
      <c r="B1065" s="96" t="s">
        <v>3500</v>
      </c>
      <c r="C1065" s="238">
        <f>'1993 - 2019 m.'!C946</f>
        <v>63884</v>
      </c>
      <c r="D1065" s="238">
        <f>'1993 - 2019 m.'!D946</f>
        <v>11950</v>
      </c>
      <c r="E1065" s="102">
        <v>42706</v>
      </c>
      <c r="F1065" s="99" t="s">
        <v>3461</v>
      </c>
      <c r="N1065" s="95"/>
    </row>
    <row r="1066" spans="1:15" s="94" customFormat="1" ht="30" customHeight="1" x14ac:dyDescent="0.2">
      <c r="A1066" s="114">
        <v>1063</v>
      </c>
      <c r="B1066" s="96" t="s">
        <v>486</v>
      </c>
      <c r="C1066" s="238">
        <f>'1993 - 2019 m.'!C947</f>
        <v>63883.804448563489</v>
      </c>
      <c r="D1066" s="238">
        <f>'1993 - 2019 m.'!D947</f>
        <v>18845</v>
      </c>
      <c r="E1066" s="106">
        <v>39122</v>
      </c>
      <c r="F1066" s="99" t="s">
        <v>469</v>
      </c>
      <c r="N1066" s="95"/>
    </row>
    <row r="1067" spans="1:15" s="94" customFormat="1" ht="30" customHeight="1" x14ac:dyDescent="0.2">
      <c r="A1067" s="320">
        <v>1064</v>
      </c>
      <c r="B1067" s="96" t="s">
        <v>219</v>
      </c>
      <c r="C1067" s="238">
        <f>'1993 - 2019 m.'!C948</f>
        <v>63867</v>
      </c>
      <c r="D1067" s="238">
        <f>'1993 - 2019 m.'!D948</f>
        <v>15328</v>
      </c>
      <c r="E1067" s="102">
        <v>41551</v>
      </c>
      <c r="F1067" s="99" t="s">
        <v>105</v>
      </c>
      <c r="N1067" s="95"/>
    </row>
    <row r="1068" spans="1:15" s="94" customFormat="1" ht="30" customHeight="1" x14ac:dyDescent="0.2">
      <c r="A1068" s="114">
        <v>1065</v>
      </c>
      <c r="B1068" s="96" t="s">
        <v>1567</v>
      </c>
      <c r="C1068" s="238">
        <f>'1993 - 2019 m.'!C949</f>
        <v>63828.182924003711</v>
      </c>
      <c r="D1068" s="238">
        <f>'1993 - 2019 m.'!D949</f>
        <v>16241</v>
      </c>
      <c r="E1068" s="106">
        <v>40004</v>
      </c>
      <c r="F1068" s="99" t="s">
        <v>1853</v>
      </c>
      <c r="N1068" s="95"/>
    </row>
    <row r="1069" spans="1:15" s="94" customFormat="1" ht="30" customHeight="1" x14ac:dyDescent="0.2">
      <c r="A1069" s="320">
        <v>1066</v>
      </c>
      <c r="B1069" s="96" t="s">
        <v>490</v>
      </c>
      <c r="C1069" s="238">
        <f>'1993 - 2019 m.'!C950</f>
        <v>63792.574142724749</v>
      </c>
      <c r="D1069" s="238">
        <f>'1993 - 2019 m.'!D950</f>
        <v>16792</v>
      </c>
      <c r="E1069" s="102">
        <v>41201</v>
      </c>
      <c r="F1069" s="99" t="s">
        <v>129</v>
      </c>
      <c r="N1069" s="95"/>
    </row>
    <row r="1070" spans="1:15" s="94" customFormat="1" ht="30" customHeight="1" x14ac:dyDescent="0.2">
      <c r="A1070" s="114">
        <v>1067</v>
      </c>
      <c r="B1070" s="96" t="s">
        <v>1384</v>
      </c>
      <c r="C1070" s="238">
        <f>'1993 - 2019 m.'!C951</f>
        <v>63787.360982391103</v>
      </c>
      <c r="D1070" s="238">
        <f>'1993 - 2019 m.'!D951</f>
        <v>19717</v>
      </c>
      <c r="E1070" s="106">
        <v>37946</v>
      </c>
      <c r="F1070" s="99" t="s">
        <v>1818</v>
      </c>
      <c r="N1070" s="95"/>
    </row>
    <row r="1071" spans="1:15" s="94" customFormat="1" ht="30" customHeight="1" x14ac:dyDescent="0.2">
      <c r="A1071" s="320">
        <v>1068</v>
      </c>
      <c r="B1071" s="96" t="s">
        <v>2323</v>
      </c>
      <c r="C1071" s="238">
        <f>'1993 - 2019 m.'!C952</f>
        <v>63778.237951807234</v>
      </c>
      <c r="D1071" s="238">
        <f>'1993 - 2019 m.'!D952</f>
        <v>16261</v>
      </c>
      <c r="E1071" s="106">
        <v>40242</v>
      </c>
      <c r="F1071" s="99" t="s">
        <v>2033</v>
      </c>
      <c r="N1071" s="95"/>
    </row>
    <row r="1072" spans="1:15" s="94" customFormat="1" ht="30" customHeight="1" x14ac:dyDescent="0.2">
      <c r="A1072" s="114">
        <v>1069</v>
      </c>
      <c r="B1072" s="96" t="s">
        <v>664</v>
      </c>
      <c r="C1072" s="238">
        <f>'1993 - 2019 m.'!C953</f>
        <v>63539.330398517151</v>
      </c>
      <c r="D1072" s="238">
        <f>'1993 - 2019 m.'!D953</f>
        <v>20553</v>
      </c>
      <c r="E1072" s="106">
        <v>39332</v>
      </c>
      <c r="F1072" s="99" t="s">
        <v>1908</v>
      </c>
      <c r="N1072" s="95"/>
    </row>
    <row r="1073" spans="1:14" s="94" customFormat="1" ht="30" customHeight="1" x14ac:dyDescent="0.2">
      <c r="A1073" s="320">
        <v>1070</v>
      </c>
      <c r="B1073" s="96" t="s">
        <v>4164</v>
      </c>
      <c r="C1073" s="238">
        <f>'1993 - 2019 m.'!C954</f>
        <v>63451.69</v>
      </c>
      <c r="D1073" s="238">
        <f>'1993 - 2019 m.'!D954</f>
        <v>15106</v>
      </c>
      <c r="E1073" s="102">
        <v>43455</v>
      </c>
      <c r="F1073" s="99" t="s">
        <v>725</v>
      </c>
      <c r="N1073" s="95"/>
    </row>
    <row r="1074" spans="1:14" s="94" customFormat="1" ht="30" customHeight="1" x14ac:dyDescent="0.2">
      <c r="A1074" s="114">
        <v>1071</v>
      </c>
      <c r="B1074" s="96" t="s">
        <v>774</v>
      </c>
      <c r="C1074" s="238">
        <f>'1993 - 2019 m.'!C955</f>
        <v>63278.498609823917</v>
      </c>
      <c r="D1074" s="238">
        <f>'1993 - 2019 m.'!D955</f>
        <v>26227</v>
      </c>
      <c r="E1074" s="106">
        <v>37022</v>
      </c>
      <c r="F1074" s="99" t="s">
        <v>1818</v>
      </c>
      <c r="N1074" s="95"/>
    </row>
    <row r="1075" spans="1:14" s="94" customFormat="1" ht="30" customHeight="1" x14ac:dyDescent="0.2">
      <c r="A1075" s="320">
        <v>1072</v>
      </c>
      <c r="B1075" s="96" t="s">
        <v>2276</v>
      </c>
      <c r="C1075" s="238">
        <f>'1993 - 2019 m.'!C956</f>
        <v>63220.487720111218</v>
      </c>
      <c r="D1075" s="238">
        <f>'1993 - 2019 m.'!D956</f>
        <v>19585</v>
      </c>
      <c r="E1075" s="106">
        <v>39031</v>
      </c>
      <c r="F1075" s="99" t="s">
        <v>640</v>
      </c>
      <c r="N1075" s="95"/>
    </row>
    <row r="1076" spans="1:14" s="94" customFormat="1" ht="30" customHeight="1" x14ac:dyDescent="0.2">
      <c r="A1076" s="114">
        <v>1073</v>
      </c>
      <c r="B1076" s="96" t="s">
        <v>1477</v>
      </c>
      <c r="C1076" s="238">
        <f>'1993 - 2019 m.'!C957</f>
        <v>63134.123030583876</v>
      </c>
      <c r="D1076" s="238">
        <f>'1993 - 2019 m.'!D957</f>
        <v>15271</v>
      </c>
      <c r="E1076" s="106">
        <v>39843</v>
      </c>
      <c r="F1076" s="99" t="s">
        <v>2934</v>
      </c>
      <c r="N1076" s="95"/>
    </row>
    <row r="1077" spans="1:14" s="94" customFormat="1" ht="30" customHeight="1" x14ac:dyDescent="0.2">
      <c r="A1077" s="320">
        <v>1074</v>
      </c>
      <c r="B1077" s="96" t="s">
        <v>4412</v>
      </c>
      <c r="C1077" s="238">
        <f>'1993 - 2019 m.'!C963+'2020'!C217</f>
        <v>63124</v>
      </c>
      <c r="D1077" s="238">
        <f>'1993 - 2019 m.'!D963+'2020'!D217</f>
        <v>16007</v>
      </c>
      <c r="E1077" s="102" t="s">
        <v>4587</v>
      </c>
      <c r="F1077" s="99" t="s">
        <v>545</v>
      </c>
      <c r="N1077" s="95"/>
    </row>
    <row r="1078" spans="1:14" s="94" customFormat="1" ht="30" customHeight="1" x14ac:dyDescent="0.2">
      <c r="A1078" s="114">
        <v>1075</v>
      </c>
      <c r="B1078" s="96" t="s">
        <v>4244</v>
      </c>
      <c r="C1078" s="238">
        <f>'1993 - 2019 m.'!C958</f>
        <v>63103.399999999994</v>
      </c>
      <c r="D1078" s="238">
        <f>'1993 - 2019 m.'!D958</f>
        <v>12291</v>
      </c>
      <c r="E1078" s="102">
        <v>43336</v>
      </c>
      <c r="F1078" s="99" t="s">
        <v>3365</v>
      </c>
      <c r="N1078" s="95"/>
    </row>
    <row r="1079" spans="1:14" s="94" customFormat="1" ht="30" customHeight="1" x14ac:dyDescent="0.2">
      <c r="A1079" s="320">
        <v>1076</v>
      </c>
      <c r="B1079" s="96" t="s">
        <v>564</v>
      </c>
      <c r="C1079" s="238">
        <f>'1993 - 2019 m.'!C959</f>
        <v>63087.059777571827</v>
      </c>
      <c r="D1079" s="238">
        <f>'1993 - 2019 m.'!D959</f>
        <v>16800</v>
      </c>
      <c r="E1079" s="102">
        <v>40914</v>
      </c>
      <c r="F1079" s="99" t="s">
        <v>197</v>
      </c>
      <c r="N1079" s="95"/>
    </row>
    <row r="1080" spans="1:14" s="94" customFormat="1" ht="30" customHeight="1" x14ac:dyDescent="0.2">
      <c r="A1080" s="114">
        <v>1077</v>
      </c>
      <c r="B1080" s="96" t="s">
        <v>572</v>
      </c>
      <c r="C1080" s="238">
        <f>'1993 - 2019 m.'!C960</f>
        <v>63070.377664504173</v>
      </c>
      <c r="D1080" s="238">
        <f>'1993 - 2019 m.'!D960</f>
        <v>21660</v>
      </c>
      <c r="E1080" s="106">
        <v>38849</v>
      </c>
      <c r="F1080" s="99" t="s">
        <v>1023</v>
      </c>
      <c r="N1080" s="95"/>
    </row>
    <row r="1081" spans="1:14" s="94" customFormat="1" ht="30" customHeight="1" x14ac:dyDescent="0.2">
      <c r="A1081" s="320">
        <v>1078</v>
      </c>
      <c r="B1081" s="96" t="s">
        <v>2285</v>
      </c>
      <c r="C1081" s="238">
        <f>'1993 - 2019 m.'!C961</f>
        <v>62912.853336422617</v>
      </c>
      <c r="D1081" s="238">
        <f>'1993 - 2019 m.'!D961</f>
        <v>17591</v>
      </c>
      <c r="E1081" s="106">
        <v>39402</v>
      </c>
      <c r="F1081" s="99" t="s">
        <v>379</v>
      </c>
      <c r="N1081" s="95"/>
    </row>
    <row r="1082" spans="1:14" s="94" customFormat="1" ht="30" customHeight="1" x14ac:dyDescent="0.2">
      <c r="A1082" s="114">
        <v>1079</v>
      </c>
      <c r="B1082" s="96" t="s">
        <v>4231</v>
      </c>
      <c r="C1082" s="238">
        <f>'1993 - 2019 m.'!C962</f>
        <v>62698.86</v>
      </c>
      <c r="D1082" s="238">
        <f>'1993 - 2019 m.'!D962</f>
        <v>11802</v>
      </c>
      <c r="E1082" s="102">
        <v>43350</v>
      </c>
      <c r="F1082" s="99" t="s">
        <v>4232</v>
      </c>
      <c r="N1082" s="95"/>
    </row>
    <row r="1083" spans="1:14" s="94" customFormat="1" ht="30" customHeight="1" x14ac:dyDescent="0.2">
      <c r="A1083" s="320">
        <v>1080</v>
      </c>
      <c r="B1083" s="96" t="s">
        <v>796</v>
      </c>
      <c r="C1083" s="238">
        <f>'1993 - 2019 m.'!C964</f>
        <v>62623.08850787767</v>
      </c>
      <c r="D1083" s="238">
        <f>'1993 - 2019 m.'!D964</f>
        <v>14572</v>
      </c>
      <c r="E1083" s="102">
        <v>40963</v>
      </c>
      <c r="F1083" s="99" t="s">
        <v>377</v>
      </c>
      <c r="N1083" s="95"/>
    </row>
    <row r="1084" spans="1:14" s="94" customFormat="1" ht="30" customHeight="1" x14ac:dyDescent="0.2">
      <c r="A1084" s="114">
        <v>1081</v>
      </c>
      <c r="B1084" s="96" t="s">
        <v>2359</v>
      </c>
      <c r="C1084" s="238">
        <f>'1993 - 2019 m.'!C965</f>
        <v>62617.585727525489</v>
      </c>
      <c r="D1084" s="238">
        <f>'1993 - 2019 m.'!D965</f>
        <v>17477</v>
      </c>
      <c r="E1084" s="106">
        <v>40340</v>
      </c>
      <c r="F1084" s="99" t="s">
        <v>66</v>
      </c>
      <c r="N1084" s="95"/>
    </row>
    <row r="1085" spans="1:14" s="94" customFormat="1" ht="30" customHeight="1" x14ac:dyDescent="0.2">
      <c r="A1085" s="320">
        <v>1082</v>
      </c>
      <c r="B1085" s="321" t="s">
        <v>4913</v>
      </c>
      <c r="C1085" s="323">
        <f>'2021'!C150+'2022'!E67</f>
        <v>62478.92</v>
      </c>
      <c r="D1085" s="323">
        <f>'2021'!D150+'2022'!F67</f>
        <v>9487</v>
      </c>
      <c r="E1085" s="99" t="s">
        <v>4675</v>
      </c>
      <c r="F1085" s="99" t="s">
        <v>3709</v>
      </c>
      <c r="N1085" s="95"/>
    </row>
    <row r="1086" spans="1:14" s="94" customFormat="1" ht="30" customHeight="1" x14ac:dyDescent="0.2">
      <c r="A1086" s="114">
        <v>1083</v>
      </c>
      <c r="B1086" s="96" t="s">
        <v>3548</v>
      </c>
      <c r="C1086" s="238">
        <f>'1993 - 2019 m.'!C966</f>
        <v>62465.43</v>
      </c>
      <c r="D1086" s="238">
        <f>'1993 - 2019 m.'!D966</f>
        <v>12917</v>
      </c>
      <c r="E1086" s="102">
        <v>42622</v>
      </c>
      <c r="F1086" s="235" t="s">
        <v>3464</v>
      </c>
      <c r="N1086" s="95"/>
    </row>
    <row r="1087" spans="1:14" s="94" customFormat="1" ht="30" customHeight="1" x14ac:dyDescent="0.2">
      <c r="A1087" s="320">
        <v>1084</v>
      </c>
      <c r="B1087" s="96" t="s">
        <v>3048</v>
      </c>
      <c r="C1087" s="238">
        <f>'1993 - 2019 m.'!C967</f>
        <v>62414.27247451344</v>
      </c>
      <c r="D1087" s="238">
        <f>'1993 - 2019 m.'!D967</f>
        <v>13831</v>
      </c>
      <c r="E1087" s="102">
        <v>41936</v>
      </c>
      <c r="F1087" s="99" t="s">
        <v>2033</v>
      </c>
      <c r="N1087" s="95"/>
    </row>
    <row r="1088" spans="1:14" s="94" customFormat="1" ht="30" customHeight="1" x14ac:dyDescent="0.2">
      <c r="A1088" s="114">
        <v>1085</v>
      </c>
      <c r="B1088" s="96" t="s">
        <v>331</v>
      </c>
      <c r="C1088" s="238">
        <f>'1993 - 2019 m.'!C968</f>
        <v>62325.515523632996</v>
      </c>
      <c r="D1088" s="238">
        <f>'1993 - 2019 m.'!D968</f>
        <v>13268</v>
      </c>
      <c r="E1088" s="102">
        <v>41124</v>
      </c>
      <c r="F1088" s="99" t="s">
        <v>64</v>
      </c>
      <c r="N1088" s="95"/>
    </row>
    <row r="1089" spans="1:14" s="94" customFormat="1" ht="30" customHeight="1" x14ac:dyDescent="0.2">
      <c r="A1089" s="320">
        <v>1086</v>
      </c>
      <c r="B1089" s="96" t="s">
        <v>3793</v>
      </c>
      <c r="C1089" s="238">
        <f>'1993 - 2019 m.'!C969</f>
        <v>62302.43</v>
      </c>
      <c r="D1089" s="238">
        <f>'1993 - 2019 m.'!D969</f>
        <v>12743</v>
      </c>
      <c r="E1089" s="102">
        <v>42979</v>
      </c>
      <c r="F1089" s="99" t="s">
        <v>3187</v>
      </c>
      <c r="N1089" s="95"/>
    </row>
    <row r="1090" spans="1:14" s="94" customFormat="1" ht="30" customHeight="1" x14ac:dyDescent="0.2">
      <c r="A1090" s="114">
        <v>1087</v>
      </c>
      <c r="B1090" s="128" t="s">
        <v>2432</v>
      </c>
      <c r="C1090" s="238">
        <f>'1993 - 2019 m.'!C970</f>
        <v>62271.48980537535</v>
      </c>
      <c r="D1090" s="238">
        <f>'1993 - 2019 m.'!D970</f>
        <v>28469</v>
      </c>
      <c r="E1090" s="322">
        <v>36469</v>
      </c>
      <c r="F1090" s="99" t="s">
        <v>1910</v>
      </c>
      <c r="N1090" s="95"/>
    </row>
    <row r="1091" spans="1:14" s="94" customFormat="1" ht="30" customHeight="1" x14ac:dyDescent="0.2">
      <c r="A1091" s="320">
        <v>1088</v>
      </c>
      <c r="B1091" s="128" t="s">
        <v>1152</v>
      </c>
      <c r="C1091" s="238">
        <f>'1993 - 2019 m.'!C971</f>
        <v>62205.456441149217</v>
      </c>
      <c r="D1091" s="238">
        <f>'1993 - 2019 m.'!D971</f>
        <v>20960</v>
      </c>
      <c r="E1091" s="106">
        <v>37617</v>
      </c>
      <c r="F1091" s="99" t="s">
        <v>645</v>
      </c>
      <c r="N1091" s="95"/>
    </row>
    <row r="1092" spans="1:14" s="94" customFormat="1" ht="30" customHeight="1" x14ac:dyDescent="0.2">
      <c r="A1092" s="114">
        <v>1089</v>
      </c>
      <c r="B1092" s="236" t="s">
        <v>6097</v>
      </c>
      <c r="C1092" s="238">
        <f>'2022'!E65</f>
        <v>62071</v>
      </c>
      <c r="D1092" s="238">
        <f>'2022'!F65</f>
        <v>12907</v>
      </c>
      <c r="E1092" s="102" t="s">
        <v>5239</v>
      </c>
      <c r="F1092" s="99" t="s">
        <v>4672</v>
      </c>
      <c r="N1092" s="95"/>
    </row>
    <row r="1093" spans="1:14" s="94" customFormat="1" ht="30" customHeight="1" x14ac:dyDescent="0.2">
      <c r="A1093" s="320">
        <v>1090</v>
      </c>
      <c r="B1093" s="96" t="s">
        <v>403</v>
      </c>
      <c r="C1093" s="238">
        <f>'1993 - 2019 m.'!C972</f>
        <v>62049.698795180731</v>
      </c>
      <c r="D1093" s="238">
        <f>'1993 - 2019 m.'!D972</f>
        <v>17276</v>
      </c>
      <c r="E1093" s="102">
        <v>41061</v>
      </c>
      <c r="F1093" s="99" t="s">
        <v>299</v>
      </c>
    </row>
    <row r="1094" spans="1:14" s="94" customFormat="1" ht="30" customHeight="1" x14ac:dyDescent="0.2">
      <c r="A1094" s="114">
        <v>1091</v>
      </c>
      <c r="B1094" s="96" t="s">
        <v>3439</v>
      </c>
      <c r="C1094" s="238">
        <f>'1993 - 2019 m.'!C973</f>
        <v>61946.399999999994</v>
      </c>
      <c r="D1094" s="238">
        <f>'1993 - 2019 m.'!D973</f>
        <v>13480</v>
      </c>
      <c r="E1094" s="102">
        <v>42237</v>
      </c>
      <c r="F1094" s="99" t="s">
        <v>119</v>
      </c>
    </row>
    <row r="1095" spans="1:14" s="94" customFormat="1" ht="30" customHeight="1" x14ac:dyDescent="0.2">
      <c r="A1095" s="320">
        <v>1092</v>
      </c>
      <c r="B1095" s="96" t="s">
        <v>4319</v>
      </c>
      <c r="C1095" s="238">
        <f>'1993 - 2019 m.'!C974</f>
        <v>61919.21</v>
      </c>
      <c r="D1095" s="238">
        <f>'1993 - 2019 m.'!D974</f>
        <v>13881</v>
      </c>
      <c r="E1095" s="102" t="s">
        <v>4557</v>
      </c>
      <c r="F1095" s="99" t="s">
        <v>38</v>
      </c>
    </row>
    <row r="1096" spans="1:14" s="94" customFormat="1" ht="30" customHeight="1" x14ac:dyDescent="0.2">
      <c r="A1096" s="114">
        <v>1093</v>
      </c>
      <c r="B1096" s="96" t="s">
        <v>3220</v>
      </c>
      <c r="C1096" s="238">
        <f>'1993 - 2019 m.'!C975</f>
        <v>61887.26</v>
      </c>
      <c r="D1096" s="238">
        <f>'1993 - 2019 m.'!D975</f>
        <v>15970</v>
      </c>
      <c r="E1096" s="102">
        <v>42062</v>
      </c>
      <c r="F1096" s="99" t="s">
        <v>545</v>
      </c>
      <c r="N1096" s="95"/>
    </row>
    <row r="1097" spans="1:14" s="94" customFormat="1" ht="30" customHeight="1" x14ac:dyDescent="0.2">
      <c r="A1097" s="320">
        <v>1094</v>
      </c>
      <c r="B1097" s="96" t="s">
        <v>4472</v>
      </c>
      <c r="C1097" s="238">
        <f>'1993 - 2019 m.'!C976</f>
        <v>61746.18</v>
      </c>
      <c r="D1097" s="238">
        <f>'1993 - 2019 m.'!D976</f>
        <v>11625</v>
      </c>
      <c r="E1097" s="102" t="s">
        <v>4615</v>
      </c>
      <c r="F1097" s="99" t="s">
        <v>119</v>
      </c>
      <c r="N1097" s="95"/>
    </row>
    <row r="1098" spans="1:14" s="94" customFormat="1" ht="30" customHeight="1" x14ac:dyDescent="0.2">
      <c r="A1098" s="114">
        <v>1095</v>
      </c>
      <c r="B1098" s="96" t="s">
        <v>3049</v>
      </c>
      <c r="C1098" s="238">
        <f>'1993 - 2019 m.'!C977</f>
        <v>61715.477293790551</v>
      </c>
      <c r="D1098" s="238">
        <f>'1993 - 2019 m.'!D977</f>
        <v>14342</v>
      </c>
      <c r="E1098" s="102">
        <v>41761</v>
      </c>
      <c r="F1098" s="99" t="s">
        <v>725</v>
      </c>
      <c r="N1098" s="95"/>
    </row>
    <row r="1099" spans="1:14" s="94" customFormat="1" ht="30" customHeight="1" x14ac:dyDescent="0.2">
      <c r="A1099" s="320">
        <v>1096</v>
      </c>
      <c r="B1099" s="96" t="s">
        <v>2678</v>
      </c>
      <c r="C1099" s="238">
        <f>'1993 - 2019 m.'!C978</f>
        <v>61695.435588507877</v>
      </c>
      <c r="D1099" s="238">
        <f>'1993 - 2019 m.'!D978</f>
        <v>19322</v>
      </c>
      <c r="E1099" s="106">
        <v>37505</v>
      </c>
      <c r="F1099" s="99" t="s">
        <v>1818</v>
      </c>
      <c r="N1099" s="95"/>
    </row>
    <row r="1100" spans="1:14" s="94" customFormat="1" ht="30" customHeight="1" x14ac:dyDescent="0.2">
      <c r="A1100" s="114">
        <v>1097</v>
      </c>
      <c r="B1100" s="96" t="s">
        <v>445</v>
      </c>
      <c r="C1100" s="238">
        <f>'1993 - 2019 m.'!C979</f>
        <v>61607.535912882304</v>
      </c>
      <c r="D1100" s="238">
        <f>'1993 - 2019 m.'!D979</f>
        <v>17276</v>
      </c>
      <c r="E1100" s="102">
        <v>40879</v>
      </c>
      <c r="F1100" s="99" t="s">
        <v>353</v>
      </c>
      <c r="N1100" s="95"/>
    </row>
    <row r="1101" spans="1:14" s="94" customFormat="1" ht="30" customHeight="1" x14ac:dyDescent="0.2">
      <c r="A1101" s="320">
        <v>1098</v>
      </c>
      <c r="B1101" s="96" t="s">
        <v>1273</v>
      </c>
      <c r="C1101" s="238">
        <f>'1993 - 2019 m.'!C980</f>
        <v>61598.123262279893</v>
      </c>
      <c r="D1101" s="238">
        <f>'1993 - 2019 m.'!D980</f>
        <v>26787</v>
      </c>
      <c r="E1101" s="136">
        <v>36490</v>
      </c>
      <c r="F1101" s="99" t="s">
        <v>1433</v>
      </c>
      <c r="N1101" s="95"/>
    </row>
    <row r="1102" spans="1:14" s="94" customFormat="1" ht="30" customHeight="1" x14ac:dyDescent="0.2">
      <c r="A1102" s="114">
        <v>1099</v>
      </c>
      <c r="B1102" s="96" t="s">
        <v>4193</v>
      </c>
      <c r="C1102" s="238">
        <f>'1993 - 2019 m.'!C981</f>
        <v>61578.07</v>
      </c>
      <c r="D1102" s="238">
        <f>'1993 - 2019 m.'!D981</f>
        <v>11113</v>
      </c>
      <c r="E1102" s="102">
        <v>43399</v>
      </c>
      <c r="F1102" s="99" t="s">
        <v>3456</v>
      </c>
      <c r="N1102" s="95"/>
    </row>
    <row r="1103" spans="1:14" s="94" customFormat="1" ht="30" customHeight="1" x14ac:dyDescent="0.2">
      <c r="A1103" s="320">
        <v>1100</v>
      </c>
      <c r="B1103" s="96" t="s">
        <v>4277</v>
      </c>
      <c r="C1103" s="238">
        <f>'1993 - 2019 m.'!C982</f>
        <v>61468.77</v>
      </c>
      <c r="D1103" s="238">
        <f>'1993 - 2019 m.'!D982</f>
        <v>11839</v>
      </c>
      <c r="E1103" s="102" t="s">
        <v>4570</v>
      </c>
      <c r="F1103" s="99" t="s">
        <v>4119</v>
      </c>
      <c r="N1103" s="95"/>
    </row>
    <row r="1104" spans="1:14" s="94" customFormat="1" ht="30" customHeight="1" x14ac:dyDescent="0.2">
      <c r="A1104" s="114">
        <v>1101</v>
      </c>
      <c r="B1104" s="321" t="s">
        <v>5018</v>
      </c>
      <c r="C1104" s="237">
        <f>'2020'!C37</f>
        <v>61431</v>
      </c>
      <c r="D1104" s="237">
        <f>'2020'!D37</f>
        <v>9880</v>
      </c>
      <c r="E1104" s="99" t="s">
        <v>4738</v>
      </c>
      <c r="F1104" s="99" t="s">
        <v>545</v>
      </c>
      <c r="N1104" s="95"/>
    </row>
    <row r="1105" spans="1:14" s="94" customFormat="1" ht="30" customHeight="1" x14ac:dyDescent="0.2">
      <c r="A1105" s="320">
        <v>1102</v>
      </c>
      <c r="B1105" s="96" t="s">
        <v>3430</v>
      </c>
      <c r="C1105" s="238">
        <f>'1993 - 2019 m.'!C983</f>
        <v>61287</v>
      </c>
      <c r="D1105" s="238">
        <f>'1993 - 2019 m.'!D983</f>
        <v>15030</v>
      </c>
      <c r="E1105" s="102">
        <v>42251</v>
      </c>
      <c r="F1105" s="99" t="s">
        <v>545</v>
      </c>
      <c r="N1105" s="95"/>
    </row>
    <row r="1106" spans="1:14" s="94" customFormat="1" ht="30" customHeight="1" x14ac:dyDescent="0.2">
      <c r="A1106" s="114">
        <v>1103</v>
      </c>
      <c r="B1106" s="96" t="s">
        <v>4001</v>
      </c>
      <c r="C1106" s="238">
        <f>'1993 - 2019 m.'!C984</f>
        <v>61212.46</v>
      </c>
      <c r="D1106" s="238">
        <f>'1993 - 2019 m.'!D984</f>
        <v>14394</v>
      </c>
      <c r="E1106" s="102">
        <v>43203</v>
      </c>
      <c r="F1106" s="99" t="s">
        <v>725</v>
      </c>
      <c r="N1106" s="95"/>
    </row>
    <row r="1107" spans="1:14" s="94" customFormat="1" ht="30" customHeight="1" x14ac:dyDescent="0.2">
      <c r="A1107" s="320">
        <v>1104</v>
      </c>
      <c r="B1107" s="96" t="s">
        <v>4089</v>
      </c>
      <c r="C1107" s="238">
        <f>'1993 - 2019 m.'!C985</f>
        <v>61103.479999999996</v>
      </c>
      <c r="D1107" s="238">
        <f>'1993 - 2019 m.'!D985</f>
        <v>11493</v>
      </c>
      <c r="E1107" s="102">
        <v>43105</v>
      </c>
      <c r="F1107" s="99" t="s">
        <v>3187</v>
      </c>
      <c r="N1107" s="95"/>
    </row>
    <row r="1108" spans="1:14" s="94" customFormat="1" ht="30" customHeight="1" x14ac:dyDescent="0.2">
      <c r="A1108" s="114">
        <v>1105</v>
      </c>
      <c r="B1108" s="96" t="s">
        <v>2422</v>
      </c>
      <c r="C1108" s="238">
        <f>'1993 - 2019 m.'!C986</f>
        <v>61099.976830398518</v>
      </c>
      <c r="D1108" s="238">
        <f>'1993 - 2019 m.'!D986</f>
        <v>35969</v>
      </c>
      <c r="E1108" s="136">
        <v>36483</v>
      </c>
      <c r="F1108" s="99" t="s">
        <v>1872</v>
      </c>
      <c r="N1108" s="95"/>
    </row>
    <row r="1109" spans="1:14" s="94" customFormat="1" ht="30" customHeight="1" x14ac:dyDescent="0.2">
      <c r="A1109" s="320">
        <v>1106</v>
      </c>
      <c r="B1109" s="321" t="s">
        <v>5019</v>
      </c>
      <c r="C1109" s="237">
        <f>'2020'!C38</f>
        <v>61099.26</v>
      </c>
      <c r="D1109" s="237">
        <f>'2020'!D38</f>
        <v>11172</v>
      </c>
      <c r="E1109" s="99" t="s">
        <v>4738</v>
      </c>
      <c r="F1109" s="99" t="s">
        <v>4739</v>
      </c>
      <c r="N1109" s="95"/>
    </row>
    <row r="1110" spans="1:14" s="94" customFormat="1" ht="30" customHeight="1" x14ac:dyDescent="0.2">
      <c r="A1110" s="114">
        <v>1107</v>
      </c>
      <c r="B1110" s="96" t="s">
        <v>277</v>
      </c>
      <c r="C1110" s="238">
        <f>'1993 - 2019 m.'!C987</f>
        <v>61034.262048192773</v>
      </c>
      <c r="D1110" s="238">
        <f>'1993 - 2019 m.'!D987</f>
        <v>13876</v>
      </c>
      <c r="E1110" s="102">
        <v>41369</v>
      </c>
      <c r="F1110" s="99" t="s">
        <v>419</v>
      </c>
      <c r="N1110" s="95"/>
    </row>
    <row r="1111" spans="1:14" s="94" customFormat="1" ht="30" customHeight="1" x14ac:dyDescent="0.2">
      <c r="A1111" s="320">
        <v>1108</v>
      </c>
      <c r="B1111" s="96" t="s">
        <v>2968</v>
      </c>
      <c r="C1111" s="238">
        <f>'1993 - 2019 m.'!C988</f>
        <v>60992.527803521785</v>
      </c>
      <c r="D1111" s="238">
        <f>'1993 - 2019 m.'!D988</f>
        <v>16062</v>
      </c>
      <c r="E1111" s="102">
        <v>41145</v>
      </c>
      <c r="F1111" s="99" t="s">
        <v>1</v>
      </c>
      <c r="N1111" s="95"/>
    </row>
    <row r="1112" spans="1:14" s="94" customFormat="1" ht="30" customHeight="1" x14ac:dyDescent="0.2">
      <c r="A1112" s="114">
        <v>1109</v>
      </c>
      <c r="B1112" s="96" t="s">
        <v>204</v>
      </c>
      <c r="C1112" s="238">
        <f>'1993 - 2019 m.'!C989</f>
        <v>60951.112140871177</v>
      </c>
      <c r="D1112" s="238">
        <f>'1993 - 2019 m.'!D989</f>
        <v>14972</v>
      </c>
      <c r="E1112" s="102">
        <v>41250</v>
      </c>
      <c r="F1112" s="99" t="s">
        <v>129</v>
      </c>
      <c r="N1112" s="95"/>
    </row>
    <row r="1113" spans="1:14" s="94" customFormat="1" ht="30" customHeight="1" x14ac:dyDescent="0.2">
      <c r="A1113" s="320">
        <v>1110</v>
      </c>
      <c r="B1113" s="96" t="s">
        <v>1364</v>
      </c>
      <c r="C1113" s="238">
        <f>'1993 - 2019 m.'!C990</f>
        <v>60912.117701575531</v>
      </c>
      <c r="D1113" s="238">
        <f>'1993 - 2019 m.'!D990</f>
        <v>16549</v>
      </c>
      <c r="E1113" s="102">
        <v>41880</v>
      </c>
      <c r="F1113" s="99" t="s">
        <v>3179</v>
      </c>
      <c r="N1113" s="95"/>
    </row>
    <row r="1114" spans="1:14" s="94" customFormat="1" ht="30" customHeight="1" x14ac:dyDescent="0.2">
      <c r="A1114" s="114">
        <v>1111</v>
      </c>
      <c r="B1114" s="96" t="s">
        <v>3977</v>
      </c>
      <c r="C1114" s="238">
        <f>'1993 - 2019 m.'!C991</f>
        <v>60746.63</v>
      </c>
      <c r="D1114" s="238">
        <f>'1993 - 2019 m.'!D991</f>
        <v>14514</v>
      </c>
      <c r="E1114" s="102">
        <v>43238</v>
      </c>
      <c r="F1114" s="99" t="s">
        <v>725</v>
      </c>
      <c r="N1114" s="95"/>
    </row>
    <row r="1115" spans="1:14" s="94" customFormat="1" ht="30" customHeight="1" x14ac:dyDescent="0.2">
      <c r="A1115" s="320">
        <v>1112</v>
      </c>
      <c r="B1115" s="96" t="s">
        <v>4298</v>
      </c>
      <c r="C1115" s="238">
        <f>'1993 - 2019 m.'!C1081+'2020'!C129</f>
        <v>60651.09</v>
      </c>
      <c r="D1115" s="238">
        <f>'1993 - 2019 m.'!D1081+'2020'!D129</f>
        <v>13745</v>
      </c>
      <c r="E1115" s="102" t="s">
        <v>4547</v>
      </c>
      <c r="F1115" s="99" t="s">
        <v>4548</v>
      </c>
      <c r="N1115" s="95"/>
    </row>
    <row r="1116" spans="1:14" s="94" customFormat="1" ht="30" customHeight="1" x14ac:dyDescent="0.2">
      <c r="A1116" s="114">
        <v>1113</v>
      </c>
      <c r="B1116" s="96" t="s">
        <v>4281</v>
      </c>
      <c r="C1116" s="238">
        <f>'1993 - 2019 m.'!C992</f>
        <v>60638.76</v>
      </c>
      <c r="D1116" s="238">
        <f>'1993 - 2019 m.'!D992</f>
        <v>10445</v>
      </c>
      <c r="E1116" s="102" t="s">
        <v>4586</v>
      </c>
      <c r="F1116" s="99" t="s">
        <v>725</v>
      </c>
      <c r="N1116" s="95"/>
    </row>
    <row r="1117" spans="1:14" s="94" customFormat="1" ht="30" customHeight="1" x14ac:dyDescent="0.2">
      <c r="A1117" s="320">
        <v>1114</v>
      </c>
      <c r="B1117" s="96" t="s">
        <v>4418</v>
      </c>
      <c r="C1117" s="238">
        <f>'1993 - 2019 m.'!C993</f>
        <v>60523.360000000001</v>
      </c>
      <c r="D1117" s="238">
        <f>'1993 - 2019 m.'!D993</f>
        <v>10834</v>
      </c>
      <c r="E1117" s="102" t="s">
        <v>4589</v>
      </c>
      <c r="F1117" s="99" t="s">
        <v>4555</v>
      </c>
      <c r="N1117" s="95"/>
    </row>
    <row r="1118" spans="1:14" s="94" customFormat="1" ht="30" customHeight="1" x14ac:dyDescent="0.2">
      <c r="A1118" s="114">
        <v>1115</v>
      </c>
      <c r="B1118" s="96" t="s">
        <v>2949</v>
      </c>
      <c r="C1118" s="238">
        <f>'1993 - 2019 m.'!C994</f>
        <v>60424.003707136239</v>
      </c>
      <c r="D1118" s="238">
        <f>'1993 - 2019 m.'!D994</f>
        <v>17576</v>
      </c>
      <c r="E1118" s="106">
        <v>39402</v>
      </c>
      <c r="F1118" s="99" t="s">
        <v>1908</v>
      </c>
      <c r="N1118" s="95"/>
    </row>
    <row r="1119" spans="1:14" s="94" customFormat="1" ht="30" customHeight="1" x14ac:dyDescent="0.2">
      <c r="A1119" s="320">
        <v>1116</v>
      </c>
      <c r="B1119" s="96" t="s">
        <v>3342</v>
      </c>
      <c r="C1119" s="238">
        <f>'1993 - 2019 m.'!C995</f>
        <v>60410.28</v>
      </c>
      <c r="D1119" s="238">
        <f>'1993 - 2019 m.'!D995</f>
        <v>12106</v>
      </c>
      <c r="E1119" s="106">
        <v>42209</v>
      </c>
      <c r="F1119" s="99" t="s">
        <v>2934</v>
      </c>
      <c r="N1119" s="95"/>
    </row>
    <row r="1120" spans="1:14" s="94" customFormat="1" ht="30" customHeight="1" x14ac:dyDescent="0.2">
      <c r="A1120" s="114">
        <v>1117</v>
      </c>
      <c r="B1120" s="96" t="s">
        <v>3411</v>
      </c>
      <c r="C1120" s="238">
        <f>'1993 - 2019 m.'!C996</f>
        <v>60353.84</v>
      </c>
      <c r="D1120" s="238">
        <f>'1993 - 2019 m.'!D996</f>
        <v>12788</v>
      </c>
      <c r="E1120" s="102">
        <v>42293</v>
      </c>
      <c r="F1120" s="99" t="s">
        <v>725</v>
      </c>
      <c r="N1120" s="95"/>
    </row>
    <row r="1121" spans="1:14" s="94" customFormat="1" ht="30" customHeight="1" x14ac:dyDescent="0.2">
      <c r="A1121" s="320">
        <v>1118</v>
      </c>
      <c r="B1121" s="96" t="s">
        <v>2447</v>
      </c>
      <c r="C1121" s="238">
        <f>'1993 - 2019 m.'!C997</f>
        <v>60311.34151992586</v>
      </c>
      <c r="D1121" s="238">
        <f>'1993 - 2019 m.'!D997</f>
        <v>17353</v>
      </c>
      <c r="E1121" s="106">
        <v>39577</v>
      </c>
      <c r="F1121" s="99" t="s">
        <v>1908</v>
      </c>
      <c r="N1121" s="95"/>
    </row>
    <row r="1122" spans="1:14" s="94" customFormat="1" ht="30" customHeight="1" x14ac:dyDescent="0.2">
      <c r="A1122" s="114">
        <v>1119</v>
      </c>
      <c r="B1122" s="96" t="s">
        <v>3345</v>
      </c>
      <c r="C1122" s="238">
        <f>'1993 - 2019 m.'!C998</f>
        <v>60262.1</v>
      </c>
      <c r="D1122" s="238">
        <f>'1993 - 2019 m.'!D998</f>
        <v>12620</v>
      </c>
      <c r="E1122" s="106">
        <v>42202</v>
      </c>
      <c r="F1122" s="99" t="s">
        <v>3178</v>
      </c>
      <c r="N1122" s="95"/>
    </row>
    <row r="1123" spans="1:14" s="94" customFormat="1" ht="30" customHeight="1" x14ac:dyDescent="0.2">
      <c r="A1123" s="320">
        <v>1120</v>
      </c>
      <c r="B1123" s="96" t="s">
        <v>1387</v>
      </c>
      <c r="C1123" s="238">
        <f>'1993 - 2019 m.'!C999</f>
        <v>60202.444392956444</v>
      </c>
      <c r="D1123" s="238">
        <f>'1993 - 2019 m.'!D999</f>
        <v>22143</v>
      </c>
      <c r="E1123" s="106">
        <v>36945</v>
      </c>
      <c r="F1123" s="99" t="s">
        <v>472</v>
      </c>
      <c r="N1123" s="95"/>
    </row>
    <row r="1124" spans="1:14" s="94" customFormat="1" ht="30" customHeight="1" x14ac:dyDescent="0.2">
      <c r="A1124" s="114">
        <v>1121</v>
      </c>
      <c r="B1124" s="96" t="s">
        <v>4438</v>
      </c>
      <c r="C1124" s="238">
        <f>'1993 - 2019 m.'!C1000</f>
        <v>60157.060000000005</v>
      </c>
      <c r="D1124" s="238">
        <f>'1993 - 2019 m.'!D1000</f>
        <v>10983</v>
      </c>
      <c r="E1124" s="102" t="s">
        <v>4596</v>
      </c>
      <c r="F1124" s="99" t="s">
        <v>725</v>
      </c>
      <c r="N1124" s="95"/>
    </row>
    <row r="1125" spans="1:14" s="94" customFormat="1" ht="30" customHeight="1" x14ac:dyDescent="0.2">
      <c r="A1125" s="320">
        <v>1122</v>
      </c>
      <c r="B1125" s="96" t="s">
        <v>1572</v>
      </c>
      <c r="C1125" s="238">
        <f>'1993 - 2019 m.'!C1001</f>
        <v>60099.050046339202</v>
      </c>
      <c r="D1125" s="238">
        <f>'1993 - 2019 m.'!D1001</f>
        <v>25921</v>
      </c>
      <c r="E1125" s="106">
        <v>37155</v>
      </c>
      <c r="F1125" s="99" t="s">
        <v>1908</v>
      </c>
      <c r="N1125" s="95"/>
    </row>
    <row r="1126" spans="1:14" s="94" customFormat="1" ht="30" customHeight="1" x14ac:dyDescent="0.2">
      <c r="A1126" s="114">
        <v>1123</v>
      </c>
      <c r="B1126" s="96" t="s">
        <v>269</v>
      </c>
      <c r="C1126" s="238">
        <f>'1993 - 2019 m.'!C1002</f>
        <v>60044.891102873036</v>
      </c>
      <c r="D1126" s="238">
        <f>'1993 - 2019 m.'!D1002</f>
        <v>15076</v>
      </c>
      <c r="E1126" s="102">
        <v>41558</v>
      </c>
      <c r="F1126" s="99" t="s">
        <v>66</v>
      </c>
      <c r="N1126" s="95"/>
    </row>
    <row r="1127" spans="1:14" s="94" customFormat="1" ht="30" customHeight="1" x14ac:dyDescent="0.2">
      <c r="A1127" s="320">
        <v>1124</v>
      </c>
      <c r="B1127" s="96" t="s">
        <v>1571</v>
      </c>
      <c r="C1127" s="238">
        <f>'1993 - 2019 m.'!C1003</f>
        <v>59792.487256719185</v>
      </c>
      <c r="D1127" s="238">
        <f>'1993 - 2019 m.'!D1003</f>
        <v>16483</v>
      </c>
      <c r="E1127" s="106">
        <v>40081</v>
      </c>
      <c r="F1127" s="99" t="s">
        <v>1908</v>
      </c>
      <c r="N1127" s="95"/>
    </row>
    <row r="1128" spans="1:14" s="94" customFormat="1" ht="30" customHeight="1" x14ac:dyDescent="0.2">
      <c r="A1128" s="114">
        <v>1125</v>
      </c>
      <c r="B1128" s="96" t="s">
        <v>2450</v>
      </c>
      <c r="C1128" s="238">
        <f>'1993 - 2019 m.'!C1004</f>
        <v>59778.672381835029</v>
      </c>
      <c r="D1128" s="238">
        <f>'1993 - 2019 m.'!D1004</f>
        <v>15168</v>
      </c>
      <c r="E1128" s="106">
        <v>39780</v>
      </c>
      <c r="F1128" s="99" t="s">
        <v>608</v>
      </c>
      <c r="N1128" s="95"/>
    </row>
    <row r="1129" spans="1:14" s="94" customFormat="1" ht="30" customHeight="1" x14ac:dyDescent="0.2">
      <c r="A1129" s="320">
        <v>1126</v>
      </c>
      <c r="B1129" s="96" t="s">
        <v>1343</v>
      </c>
      <c r="C1129" s="238">
        <f>'1993 - 2019 m.'!C1005</f>
        <v>59680.887974976838</v>
      </c>
      <c r="D1129" s="238">
        <f>'1993 - 2019 m.'!D1005</f>
        <v>14311</v>
      </c>
      <c r="E1129" s="106">
        <v>39814</v>
      </c>
      <c r="F1129" s="99" t="s">
        <v>565</v>
      </c>
      <c r="N1129" s="95"/>
    </row>
    <row r="1130" spans="1:14" s="94" customFormat="1" ht="30" customHeight="1" x14ac:dyDescent="0.2">
      <c r="A1130" s="114">
        <v>1127</v>
      </c>
      <c r="B1130" s="96" t="s">
        <v>1868</v>
      </c>
      <c r="C1130" s="238">
        <f>'1993 - 2019 m.'!C1006</f>
        <v>59662.013438368864</v>
      </c>
      <c r="D1130" s="238">
        <f>'1993 - 2019 m.'!D1006</f>
        <v>27670</v>
      </c>
      <c r="E1130" s="136">
        <v>36721</v>
      </c>
      <c r="F1130" s="99" t="s">
        <v>1910</v>
      </c>
      <c r="N1130" s="95"/>
    </row>
    <row r="1131" spans="1:14" s="94" customFormat="1" ht="30" customHeight="1" x14ac:dyDescent="0.2">
      <c r="A1131" s="320">
        <v>1128</v>
      </c>
      <c r="B1131" s="128" t="s">
        <v>1893</v>
      </c>
      <c r="C1131" s="238">
        <f>'1993 - 2019 m.'!C1007</f>
        <v>59655.641797961078</v>
      </c>
      <c r="D1131" s="238">
        <f>'1993 - 2019 m.'!D1007</f>
        <v>26949</v>
      </c>
      <c r="E1131" s="102">
        <v>35930</v>
      </c>
      <c r="F1131" s="99" t="s">
        <v>1818</v>
      </c>
      <c r="N1131" s="95"/>
    </row>
    <row r="1132" spans="1:14" s="94" customFormat="1" ht="30" customHeight="1" x14ac:dyDescent="0.2">
      <c r="A1132" s="114">
        <v>1129</v>
      </c>
      <c r="B1132" s="96" t="s">
        <v>4043</v>
      </c>
      <c r="C1132" s="238">
        <f>'1993 - 2019 m.'!C1008</f>
        <v>59603</v>
      </c>
      <c r="D1132" s="238">
        <f>'1993 - 2019 m.'!D1008</f>
        <v>12971</v>
      </c>
      <c r="E1132" s="102">
        <v>43168</v>
      </c>
      <c r="F1132" s="99" t="s">
        <v>545</v>
      </c>
      <c r="N1132" s="95"/>
    </row>
    <row r="1133" spans="1:14" s="94" customFormat="1" ht="30" customHeight="1" x14ac:dyDescent="0.2">
      <c r="A1133" s="320">
        <v>1130</v>
      </c>
      <c r="B1133" s="128" t="s">
        <v>1248</v>
      </c>
      <c r="C1133" s="238">
        <f>'1993 - 2019 m.'!C1009</f>
        <v>59596.848934198337</v>
      </c>
      <c r="D1133" s="238">
        <f>'1993 - 2019 m.'!D1009</f>
        <v>32902</v>
      </c>
      <c r="E1133" s="322">
        <v>36539</v>
      </c>
      <c r="F1133" s="99" t="s">
        <v>1910</v>
      </c>
    </row>
    <row r="1134" spans="1:14" s="94" customFormat="1" ht="30" customHeight="1" x14ac:dyDescent="0.2">
      <c r="A1134" s="114">
        <v>1131</v>
      </c>
      <c r="B1134" s="96" t="s">
        <v>352</v>
      </c>
      <c r="C1134" s="238">
        <f>'1993 - 2019 m.'!C1010</f>
        <v>59499.82622798888</v>
      </c>
      <c r="D1134" s="238">
        <f>'1993 - 2019 m.'!D1010</f>
        <v>16365</v>
      </c>
      <c r="E1134" s="102">
        <v>40823</v>
      </c>
      <c r="F1134" s="99" t="s">
        <v>353</v>
      </c>
      <c r="N1134" s="95"/>
    </row>
    <row r="1135" spans="1:14" s="94" customFormat="1" ht="30" customHeight="1" x14ac:dyDescent="0.2">
      <c r="A1135" s="320">
        <v>1132</v>
      </c>
      <c r="B1135" s="96" t="s">
        <v>2375</v>
      </c>
      <c r="C1135" s="238">
        <f>'1993 - 2019 m.'!C1011</f>
        <v>59499.24698795181</v>
      </c>
      <c r="D1135" s="238">
        <f>'1993 - 2019 m.'!D1011</f>
        <v>23049</v>
      </c>
      <c r="E1135" s="106">
        <v>37337</v>
      </c>
      <c r="F1135" s="99" t="s">
        <v>1433</v>
      </c>
      <c r="N1135" s="95"/>
    </row>
    <row r="1136" spans="1:14" s="94" customFormat="1" ht="30" customHeight="1" x14ac:dyDescent="0.2">
      <c r="A1136" s="114">
        <v>1133</v>
      </c>
      <c r="B1136" s="96" t="s">
        <v>4356</v>
      </c>
      <c r="C1136" s="238">
        <f>'1993 - 2019 m.'!C1012</f>
        <v>59441.11</v>
      </c>
      <c r="D1136" s="238">
        <f>'1993 - 2019 m.'!D1012</f>
        <v>12770</v>
      </c>
      <c r="E1136" s="102" t="s">
        <v>4569</v>
      </c>
      <c r="F1136" s="99" t="s">
        <v>725</v>
      </c>
      <c r="N1136" s="95"/>
    </row>
    <row r="1137" spans="1:14" s="94" customFormat="1" ht="30" customHeight="1" x14ac:dyDescent="0.2">
      <c r="A1137" s="320">
        <v>1134</v>
      </c>
      <c r="B1137" s="96" t="s">
        <v>2445</v>
      </c>
      <c r="C1137" s="238">
        <f>'1993 - 2019 m.'!C1013</f>
        <v>59384.267840593144</v>
      </c>
      <c r="D1137" s="238">
        <f>'1993 - 2019 m.'!D1013</f>
        <v>17908</v>
      </c>
      <c r="E1137" s="106">
        <v>39500</v>
      </c>
      <c r="F1137" s="99" t="s">
        <v>1908</v>
      </c>
      <c r="N1137" s="95"/>
    </row>
    <row r="1138" spans="1:14" s="94" customFormat="1" ht="30" customHeight="1" x14ac:dyDescent="0.2">
      <c r="A1138" s="114">
        <v>1135</v>
      </c>
      <c r="B1138" s="96" t="s">
        <v>1830</v>
      </c>
      <c r="C1138" s="238">
        <f>'1993 - 2019 m.'!C1014</f>
        <v>59374.073215940683</v>
      </c>
      <c r="D1138" s="238">
        <f>'1993 - 2019 m.'!D1014</f>
        <v>18587</v>
      </c>
      <c r="E1138" s="106">
        <v>38933</v>
      </c>
      <c r="F1138" s="99" t="s">
        <v>696</v>
      </c>
      <c r="N1138" s="95"/>
    </row>
    <row r="1139" spans="1:14" s="94" customFormat="1" ht="30" customHeight="1" x14ac:dyDescent="0.2">
      <c r="A1139" s="320">
        <v>1136</v>
      </c>
      <c r="B1139" s="96" t="s">
        <v>3051</v>
      </c>
      <c r="C1139" s="238">
        <f>'1993 - 2019 m.'!C1015</f>
        <v>59240.037071362378</v>
      </c>
      <c r="D1139" s="238">
        <f>'1993 - 2019 m.'!D1015</f>
        <v>12744</v>
      </c>
      <c r="E1139" s="102">
        <v>41733</v>
      </c>
      <c r="F1139" s="99" t="s">
        <v>2642</v>
      </c>
      <c r="N1139" s="95"/>
    </row>
    <row r="1140" spans="1:14" s="94" customFormat="1" ht="30" customHeight="1" x14ac:dyDescent="0.2">
      <c r="A1140" s="114">
        <v>1137</v>
      </c>
      <c r="B1140" s="128" t="s">
        <v>1492</v>
      </c>
      <c r="C1140" s="238">
        <f>'1993 - 2019 m.'!C1016</f>
        <v>59229.610750695094</v>
      </c>
      <c r="D1140" s="238">
        <f>'1993 - 2019 m.'!D1016</f>
        <v>24567</v>
      </c>
      <c r="E1140" s="322">
        <v>36427</v>
      </c>
      <c r="F1140" s="99" t="s">
        <v>1614</v>
      </c>
      <c r="N1140" s="95"/>
    </row>
    <row r="1141" spans="1:14" s="94" customFormat="1" ht="30" customHeight="1" x14ac:dyDescent="0.2">
      <c r="A1141" s="320">
        <v>1138</v>
      </c>
      <c r="B1141" s="96" t="s">
        <v>1703</v>
      </c>
      <c r="C1141" s="238">
        <f>'1993 - 2019 m.'!C1017</f>
        <v>59192.988299351251</v>
      </c>
      <c r="D1141" s="238">
        <f>'1993 - 2019 m.'!D1017</f>
        <v>15247</v>
      </c>
      <c r="E1141" s="106">
        <v>39913</v>
      </c>
      <c r="F1141" s="99" t="s">
        <v>640</v>
      </c>
      <c r="N1141" s="95"/>
    </row>
    <row r="1142" spans="1:14" s="94" customFormat="1" ht="30" customHeight="1" x14ac:dyDescent="0.2">
      <c r="A1142" s="114">
        <v>1139</v>
      </c>
      <c r="B1142" s="96" t="s">
        <v>3678</v>
      </c>
      <c r="C1142" s="238">
        <f>'1993 - 2019 m.'!C1018</f>
        <v>59082.21</v>
      </c>
      <c r="D1142" s="238">
        <f>'1993 - 2019 m.'!D1018</f>
        <v>13237</v>
      </c>
      <c r="E1142" s="322">
        <v>42391</v>
      </c>
      <c r="F1142" s="99" t="s">
        <v>3367</v>
      </c>
      <c r="N1142" s="95"/>
    </row>
    <row r="1143" spans="1:14" s="94" customFormat="1" ht="30" customHeight="1" x14ac:dyDescent="0.2">
      <c r="A1143" s="320">
        <v>1140</v>
      </c>
      <c r="B1143" s="96" t="s">
        <v>4495</v>
      </c>
      <c r="C1143" s="238">
        <f>'1993 - 2019 m.'!C1019</f>
        <v>59080.619999999995</v>
      </c>
      <c r="D1143" s="238">
        <f>'1993 - 2019 m.'!D1019</f>
        <v>10360</v>
      </c>
      <c r="E1143" s="102" t="s">
        <v>4600</v>
      </c>
      <c r="F1143" s="99" t="s">
        <v>4590</v>
      </c>
      <c r="N1143" s="95"/>
    </row>
    <row r="1144" spans="1:14" s="94" customFormat="1" ht="30" customHeight="1" x14ac:dyDescent="0.2">
      <c r="A1144" s="114">
        <v>1141</v>
      </c>
      <c r="B1144" s="96" t="s">
        <v>202</v>
      </c>
      <c r="C1144" s="238">
        <f>'1993 - 2019 m.'!C1020</f>
        <v>59073.925509731242</v>
      </c>
      <c r="D1144" s="238">
        <f>'1993 - 2019 m.'!D1020</f>
        <v>167264</v>
      </c>
      <c r="E1144" s="102">
        <v>40797</v>
      </c>
      <c r="F1144" s="99" t="s">
        <v>299</v>
      </c>
      <c r="N1144" s="95"/>
    </row>
    <row r="1145" spans="1:14" s="94" customFormat="1" ht="30" customHeight="1" x14ac:dyDescent="0.2">
      <c r="A1145" s="320">
        <v>1142</v>
      </c>
      <c r="B1145" s="321" t="s">
        <v>5020</v>
      </c>
      <c r="C1145" s="237">
        <f>'2020'!C39</f>
        <v>59027.040000000008</v>
      </c>
      <c r="D1145" s="237">
        <f>'2020'!D39</f>
        <v>9641</v>
      </c>
      <c r="E1145" s="99" t="s">
        <v>4736</v>
      </c>
      <c r="F1145" s="99" t="s">
        <v>725</v>
      </c>
      <c r="N1145" s="95"/>
    </row>
    <row r="1146" spans="1:14" s="94" customFormat="1" ht="30" customHeight="1" x14ac:dyDescent="0.2">
      <c r="A1146" s="114">
        <v>1143</v>
      </c>
      <c r="B1146" s="96" t="s">
        <v>308</v>
      </c>
      <c r="C1146" s="238">
        <f>'1993 - 2019 m.'!C1021</f>
        <v>59021.953197405004</v>
      </c>
      <c r="D1146" s="238">
        <f>'1993 - 2019 m.'!D1021</f>
        <v>14487</v>
      </c>
      <c r="E1146" s="102">
        <v>41201</v>
      </c>
      <c r="F1146" s="99" t="s">
        <v>1</v>
      </c>
      <c r="G1146" s="113"/>
      <c r="N1146" s="95"/>
    </row>
    <row r="1147" spans="1:14" s="94" customFormat="1" ht="30" customHeight="1" x14ac:dyDescent="0.2">
      <c r="A1147" s="320">
        <v>1144</v>
      </c>
      <c r="B1147" s="96" t="s">
        <v>3973</v>
      </c>
      <c r="C1147" s="238">
        <f>'1993 - 2019 m.'!C1022</f>
        <v>58998.62</v>
      </c>
      <c r="D1147" s="238">
        <f>'1993 - 2019 m.'!D1022</f>
        <v>10717</v>
      </c>
      <c r="E1147" s="102">
        <v>43245</v>
      </c>
      <c r="F1147" s="99" t="s">
        <v>3709</v>
      </c>
      <c r="N1147" s="95"/>
    </row>
    <row r="1148" spans="1:14" s="94" customFormat="1" ht="30" customHeight="1" x14ac:dyDescent="0.2">
      <c r="A1148" s="114">
        <v>1145</v>
      </c>
      <c r="B1148" s="96" t="s">
        <v>412</v>
      </c>
      <c r="C1148" s="238">
        <f>'1993 - 2019 m.'!C1023</f>
        <v>58893.651529193703</v>
      </c>
      <c r="D1148" s="238">
        <f>'1993 - 2019 m.'!D1023</f>
        <v>12525</v>
      </c>
      <c r="E1148" s="102">
        <v>41208</v>
      </c>
      <c r="F1148" s="99" t="s">
        <v>328</v>
      </c>
      <c r="N1148" s="95"/>
    </row>
    <row r="1149" spans="1:14" s="94" customFormat="1" ht="30" customHeight="1" x14ac:dyDescent="0.2">
      <c r="A1149" s="320">
        <v>1146</v>
      </c>
      <c r="B1149" s="96" t="s">
        <v>3918</v>
      </c>
      <c r="C1149" s="238">
        <f>'1993 - 2019 m.'!C1024</f>
        <v>58863.17</v>
      </c>
      <c r="D1149" s="238">
        <f>'1993 - 2019 m.'!D1024</f>
        <v>10236</v>
      </c>
      <c r="E1149" s="102">
        <v>42769</v>
      </c>
      <c r="F1149" s="99" t="s">
        <v>3365</v>
      </c>
      <c r="N1149" s="95"/>
    </row>
    <row r="1150" spans="1:14" s="94" customFormat="1" ht="30" customHeight="1" x14ac:dyDescent="0.2">
      <c r="A1150" s="114">
        <v>1147</v>
      </c>
      <c r="B1150" s="96" t="s">
        <v>201</v>
      </c>
      <c r="C1150" s="238">
        <f>'1993 - 2019 m.'!C1025</f>
        <v>58857.307113067662</v>
      </c>
      <c r="D1150" s="238">
        <f>'1993 - 2019 m.'!D1025</f>
        <v>13978</v>
      </c>
      <c r="E1150" s="106">
        <v>40557</v>
      </c>
      <c r="F1150" s="99" t="s">
        <v>2934</v>
      </c>
      <c r="N1150" s="95"/>
    </row>
    <row r="1151" spans="1:14" s="94" customFormat="1" ht="30" customHeight="1" x14ac:dyDescent="0.2">
      <c r="A1151" s="320">
        <v>1148</v>
      </c>
      <c r="B1151" s="96" t="s">
        <v>2370</v>
      </c>
      <c r="C1151" s="238">
        <f>'1993 - 2019 m.'!C1026</f>
        <v>58839.782205746065</v>
      </c>
      <c r="D1151" s="238">
        <f>'1993 - 2019 m.'!D1026</f>
        <v>17864</v>
      </c>
      <c r="E1151" s="106">
        <v>38058</v>
      </c>
      <c r="F1151" s="99" t="s">
        <v>1023</v>
      </c>
      <c r="N1151" s="95"/>
    </row>
    <row r="1152" spans="1:14" s="94" customFormat="1" ht="30" customHeight="1" x14ac:dyDescent="0.2">
      <c r="A1152" s="114">
        <v>1149</v>
      </c>
      <c r="B1152" s="96" t="s">
        <v>2449</v>
      </c>
      <c r="C1152" s="238">
        <f>'1993 - 2019 m.'!C1027</f>
        <v>58832.408480074148</v>
      </c>
      <c r="D1152" s="238">
        <f>'1993 - 2019 m.'!D1027</f>
        <v>18429</v>
      </c>
      <c r="E1152" s="106">
        <v>40473</v>
      </c>
      <c r="F1152" s="99" t="s">
        <v>608</v>
      </c>
      <c r="N1152" s="95"/>
    </row>
    <row r="1153" spans="1:14" s="94" customFormat="1" ht="30" customHeight="1" x14ac:dyDescent="0.2">
      <c r="A1153" s="320">
        <v>1150</v>
      </c>
      <c r="B1153" s="96" t="s">
        <v>4333</v>
      </c>
      <c r="C1153" s="238">
        <f>'1993 - 2019 m.'!C1032+'2021'!C202</f>
        <v>58806</v>
      </c>
      <c r="D1153" s="238">
        <f>'1993 - 2019 m.'!D1032+'2021'!D202</f>
        <v>13677</v>
      </c>
      <c r="E1153" s="102" t="s">
        <v>4562</v>
      </c>
      <c r="F1153" s="99" t="s">
        <v>545</v>
      </c>
      <c r="N1153" s="95"/>
    </row>
    <row r="1154" spans="1:14" s="94" customFormat="1" ht="30" customHeight="1" x14ac:dyDescent="0.2">
      <c r="A1154" s="114">
        <v>1151</v>
      </c>
      <c r="B1154" s="96" t="s">
        <v>3052</v>
      </c>
      <c r="C1154" s="238">
        <f>'1993 - 2019 m.'!C1028</f>
        <v>58728.191612604271</v>
      </c>
      <c r="D1154" s="238">
        <f>'1993 - 2019 m.'!D1028</f>
        <v>13354</v>
      </c>
      <c r="E1154" s="102">
        <v>41677</v>
      </c>
      <c r="F1154" s="99" t="s">
        <v>725</v>
      </c>
      <c r="N1154" s="95"/>
    </row>
    <row r="1155" spans="1:14" s="94" customFormat="1" ht="30" customHeight="1" x14ac:dyDescent="0.2">
      <c r="A1155" s="320">
        <v>1152</v>
      </c>
      <c r="B1155" s="96" t="s">
        <v>1770</v>
      </c>
      <c r="C1155" s="238">
        <f>'1993 - 2019 m.'!C1029</f>
        <v>58623.725671918444</v>
      </c>
      <c r="D1155" s="238">
        <f>'1993 - 2019 m.'!D1029</f>
        <v>18665</v>
      </c>
      <c r="E1155" s="106">
        <v>37498</v>
      </c>
      <c r="F1155" s="99" t="s">
        <v>1910</v>
      </c>
      <c r="N1155" s="95"/>
    </row>
    <row r="1156" spans="1:14" s="94" customFormat="1" ht="30" customHeight="1" x14ac:dyDescent="0.2">
      <c r="A1156" s="114">
        <v>1153</v>
      </c>
      <c r="B1156" s="128" t="s">
        <v>1793</v>
      </c>
      <c r="C1156" s="238">
        <f>'1993 - 2019 m.'!C1030</f>
        <v>58546.686746987951</v>
      </c>
      <c r="D1156" s="238">
        <f>'1993 - 2019 m.'!D1030</f>
        <v>29634</v>
      </c>
      <c r="E1156" s="322">
        <v>36231</v>
      </c>
      <c r="F1156" s="99" t="s">
        <v>1910</v>
      </c>
      <c r="N1156" s="95"/>
    </row>
    <row r="1157" spans="1:14" s="94" customFormat="1" ht="30" customHeight="1" x14ac:dyDescent="0.2">
      <c r="A1157" s="320">
        <v>1154</v>
      </c>
      <c r="B1157" s="96" t="s">
        <v>535</v>
      </c>
      <c r="C1157" s="238">
        <f>'1993 - 2019 m.'!C1031</f>
        <v>58546.107506950881</v>
      </c>
      <c r="D1157" s="238">
        <f>'1993 - 2019 m.'!D1031</f>
        <v>19745</v>
      </c>
      <c r="E1157" s="106">
        <v>38800</v>
      </c>
      <c r="F1157" s="99" t="s">
        <v>1610</v>
      </c>
      <c r="N1157" s="95"/>
    </row>
    <row r="1158" spans="1:14" s="94" customFormat="1" ht="30" customHeight="1" x14ac:dyDescent="0.2">
      <c r="A1158" s="114">
        <v>1155</v>
      </c>
      <c r="B1158" s="236" t="s">
        <v>6098</v>
      </c>
      <c r="C1158" s="238">
        <f>'2022'!E68</f>
        <v>58288.34</v>
      </c>
      <c r="D1158" s="238">
        <f>'2022'!F68</f>
        <v>8296</v>
      </c>
      <c r="E1158" s="102" t="s">
        <v>5353</v>
      </c>
      <c r="F1158" s="99" t="s">
        <v>725</v>
      </c>
      <c r="N1158" s="95"/>
    </row>
    <row r="1159" spans="1:14" s="94" customFormat="1" ht="30" customHeight="1" x14ac:dyDescent="0.2">
      <c r="A1159" s="320">
        <v>1156</v>
      </c>
      <c r="B1159" s="96" t="s">
        <v>2740</v>
      </c>
      <c r="C1159" s="238">
        <f>'1993 - 2019 m.'!C1033</f>
        <v>58145.12859128823</v>
      </c>
      <c r="D1159" s="238">
        <f>'1993 - 2019 m.'!D1033</f>
        <v>17865</v>
      </c>
      <c r="E1159" s="106">
        <v>39556</v>
      </c>
      <c r="F1159" s="99" t="s">
        <v>1871</v>
      </c>
      <c r="N1159" s="95"/>
    </row>
    <row r="1160" spans="1:14" s="94" customFormat="1" ht="30" customHeight="1" x14ac:dyDescent="0.2">
      <c r="A1160" s="114">
        <v>1157</v>
      </c>
      <c r="B1160" s="96" t="s">
        <v>79</v>
      </c>
      <c r="C1160" s="238">
        <f>'1993 - 2019 m.'!C1034</f>
        <v>58140.06024096386</v>
      </c>
      <c r="D1160" s="238">
        <f>'1993 - 2019 m.'!D1034</f>
        <v>16781</v>
      </c>
      <c r="E1160" s="106">
        <v>38842</v>
      </c>
      <c r="F1160" s="99" t="s">
        <v>696</v>
      </c>
      <c r="N1160" s="95"/>
    </row>
    <row r="1161" spans="1:14" s="94" customFormat="1" ht="30" customHeight="1" x14ac:dyDescent="0.2">
      <c r="A1161" s="320">
        <v>1158</v>
      </c>
      <c r="B1161" s="96" t="s">
        <v>1184</v>
      </c>
      <c r="C1161" s="238">
        <f>'1993 - 2019 m.'!C1035</f>
        <v>58132.935588507877</v>
      </c>
      <c r="D1161" s="238">
        <f>'1993 - 2019 m.'!D1035</f>
        <v>18029</v>
      </c>
      <c r="E1161" s="106">
        <v>39332</v>
      </c>
      <c r="F1161" s="99" t="s">
        <v>544</v>
      </c>
      <c r="N1161" s="95"/>
    </row>
    <row r="1162" spans="1:14" s="94" customFormat="1" ht="30" customHeight="1" x14ac:dyDescent="0.2">
      <c r="A1162" s="114">
        <v>1159</v>
      </c>
      <c r="B1162" s="96" t="s">
        <v>3615</v>
      </c>
      <c r="C1162" s="238">
        <f>'1993 - 2019 m.'!C1036</f>
        <v>58089.61</v>
      </c>
      <c r="D1162" s="238">
        <f>'1993 - 2019 m.'!D1036</f>
        <v>14294</v>
      </c>
      <c r="E1162" s="322">
        <v>42489</v>
      </c>
      <c r="F1162" s="99" t="s">
        <v>725</v>
      </c>
      <c r="N1162" s="95"/>
    </row>
    <row r="1163" spans="1:14" s="94" customFormat="1" ht="30" customHeight="1" x14ac:dyDescent="0.2">
      <c r="A1163" s="320">
        <v>1160</v>
      </c>
      <c r="B1163" s="96" t="s">
        <v>184</v>
      </c>
      <c r="C1163" s="238">
        <f>'1993 - 2019 m.'!C1037</f>
        <v>58061.718025949958</v>
      </c>
      <c r="D1163" s="238">
        <f>'1993 - 2019 m.'!D1037</f>
        <v>15435</v>
      </c>
      <c r="E1163" s="102">
        <v>41481</v>
      </c>
      <c r="F1163" s="99" t="s">
        <v>187</v>
      </c>
      <c r="N1163" s="95"/>
    </row>
    <row r="1164" spans="1:14" s="94" customFormat="1" ht="30" customHeight="1" x14ac:dyDescent="0.2">
      <c r="A1164" s="114">
        <v>1161</v>
      </c>
      <c r="B1164" s="96" t="s">
        <v>917</v>
      </c>
      <c r="C1164" s="238">
        <f>'1993 - 2019 m.'!C1038</f>
        <v>57987.430491195555</v>
      </c>
      <c r="D1164" s="238">
        <f>'1993 - 2019 m.'!D1038</f>
        <v>18758</v>
      </c>
      <c r="E1164" s="106">
        <v>37456</v>
      </c>
      <c r="F1164" s="99" t="s">
        <v>552</v>
      </c>
      <c r="N1164" s="95"/>
    </row>
    <row r="1165" spans="1:14" s="94" customFormat="1" ht="30" customHeight="1" x14ac:dyDescent="0.2">
      <c r="A1165" s="320">
        <v>1162</v>
      </c>
      <c r="B1165" s="128" t="s">
        <v>1249</v>
      </c>
      <c r="C1165" s="238">
        <f>'1993 - 2019 m.'!C1039</f>
        <v>57959.337349397596</v>
      </c>
      <c r="D1165" s="238">
        <f>'1993 - 2019 m.'!D1039</f>
        <v>26517</v>
      </c>
      <c r="E1165" s="322">
        <v>36560</v>
      </c>
      <c r="F1165" s="99" t="s">
        <v>1910</v>
      </c>
      <c r="N1165" s="95"/>
    </row>
    <row r="1166" spans="1:14" s="94" customFormat="1" ht="30" customHeight="1" x14ac:dyDescent="0.2">
      <c r="A1166" s="114">
        <v>1163</v>
      </c>
      <c r="B1166" s="96" t="s">
        <v>190</v>
      </c>
      <c r="C1166" s="238">
        <f>'1993 - 2019 m.'!C1040</f>
        <v>57902.079471733086</v>
      </c>
      <c r="D1166" s="238">
        <f>'1993 - 2019 m.'!D1040</f>
        <v>12574</v>
      </c>
      <c r="E1166" s="102">
        <v>41362</v>
      </c>
      <c r="F1166" s="99" t="s">
        <v>205</v>
      </c>
      <c r="N1166" s="95"/>
    </row>
    <row r="1167" spans="1:14" s="94" customFormat="1" ht="30" customHeight="1" x14ac:dyDescent="0.2">
      <c r="A1167" s="320">
        <v>1164</v>
      </c>
      <c r="B1167" s="96" t="s">
        <v>2187</v>
      </c>
      <c r="C1167" s="238">
        <f>'1993 - 2019 m.'!C1041</f>
        <v>57823.780699721967</v>
      </c>
      <c r="D1167" s="238">
        <f>'1993 - 2019 m.'!D1041</f>
        <v>15684</v>
      </c>
      <c r="E1167" s="106" t="s">
        <v>2172</v>
      </c>
      <c r="F1167" s="99" t="s">
        <v>1610</v>
      </c>
      <c r="N1167" s="95"/>
    </row>
    <row r="1168" spans="1:14" s="94" customFormat="1" ht="30" customHeight="1" x14ac:dyDescent="0.2">
      <c r="A1168" s="114">
        <v>1165</v>
      </c>
      <c r="B1168" s="96" t="s">
        <v>185</v>
      </c>
      <c r="C1168" s="238">
        <f>'1993 - 2019 m.'!C1042</f>
        <v>57782.205746061169</v>
      </c>
      <c r="D1168" s="238">
        <f>'1993 - 2019 m.'!D1042</f>
        <v>15774</v>
      </c>
      <c r="E1168" s="102">
        <v>41439</v>
      </c>
      <c r="F1168" s="99" t="s">
        <v>187</v>
      </c>
      <c r="N1168" s="95"/>
    </row>
    <row r="1169" spans="1:14" s="94" customFormat="1" ht="30" customHeight="1" x14ac:dyDescent="0.2">
      <c r="A1169" s="320">
        <v>1166</v>
      </c>
      <c r="B1169" s="96" t="s">
        <v>2072</v>
      </c>
      <c r="C1169" s="238">
        <f>'1993 - 2019 m.'!C1043</f>
        <v>57663.258804448567</v>
      </c>
      <c r="D1169" s="238">
        <f>'1993 - 2019 m.'!D1043</f>
        <v>16658</v>
      </c>
      <c r="E1169" s="106">
        <v>40102</v>
      </c>
      <c r="F1169" s="99" t="s">
        <v>1908</v>
      </c>
      <c r="N1169" s="95"/>
    </row>
    <row r="1170" spans="1:14" s="94" customFormat="1" ht="30" customHeight="1" x14ac:dyDescent="0.2">
      <c r="A1170" s="114">
        <v>1167</v>
      </c>
      <c r="B1170" s="236" t="s">
        <v>6099</v>
      </c>
      <c r="C1170" s="238">
        <f>'2022'!E69</f>
        <v>57620</v>
      </c>
      <c r="D1170" s="238">
        <f>'2022'!F69</f>
        <v>11860</v>
      </c>
      <c r="E1170" s="102" t="s">
        <v>4675</v>
      </c>
      <c r="F1170" s="99" t="s">
        <v>38</v>
      </c>
      <c r="N1170" s="95"/>
    </row>
    <row r="1171" spans="1:14" s="94" customFormat="1" ht="30" customHeight="1" x14ac:dyDescent="0.2">
      <c r="A1171" s="320">
        <v>1168</v>
      </c>
      <c r="B1171" s="96" t="s">
        <v>18</v>
      </c>
      <c r="C1171" s="238">
        <f>'1993 - 2019 m.'!C1044</f>
        <v>57541.705282669143</v>
      </c>
      <c r="D1171" s="238">
        <f>'1993 - 2019 m.'!D1044</f>
        <v>14118</v>
      </c>
      <c r="E1171" s="102">
        <v>41320</v>
      </c>
      <c r="F1171" s="99" t="s">
        <v>129</v>
      </c>
      <c r="N1171" s="95"/>
    </row>
    <row r="1172" spans="1:14" s="94" customFormat="1" ht="30" customHeight="1" x14ac:dyDescent="0.2">
      <c r="A1172" s="114">
        <v>1169</v>
      </c>
      <c r="B1172" s="96" t="s">
        <v>4039</v>
      </c>
      <c r="C1172" s="238">
        <f>'1993 - 2019 m.'!C1045</f>
        <v>57527.64</v>
      </c>
      <c r="D1172" s="238">
        <f>'1993 - 2019 m.'!D1045</f>
        <v>10250</v>
      </c>
      <c r="E1172" s="102">
        <v>43182</v>
      </c>
      <c r="F1172" s="99" t="s">
        <v>38</v>
      </c>
      <c r="N1172" s="95"/>
    </row>
    <row r="1173" spans="1:14" s="94" customFormat="1" ht="30" customHeight="1" x14ac:dyDescent="0.2">
      <c r="A1173" s="320">
        <v>1170</v>
      </c>
      <c r="B1173" s="96" t="s">
        <v>1479</v>
      </c>
      <c r="C1173" s="238">
        <f>'1993 - 2019 m.'!C1046</f>
        <v>57484.650139017613</v>
      </c>
      <c r="D1173" s="238">
        <f>'1993 - 2019 m.'!D1046</f>
        <v>21228</v>
      </c>
      <c r="E1173" s="106">
        <v>36882</v>
      </c>
      <c r="F1173" s="99" t="s">
        <v>1910</v>
      </c>
      <c r="N1173" s="95"/>
    </row>
    <row r="1174" spans="1:14" s="94" customFormat="1" ht="30" customHeight="1" x14ac:dyDescent="0.2">
      <c r="A1174" s="114">
        <v>1171</v>
      </c>
      <c r="B1174" s="128" t="s">
        <v>2219</v>
      </c>
      <c r="C1174" s="238">
        <f>'1993 - 2019 m.'!C1047</f>
        <v>57476.251158480074</v>
      </c>
      <c r="D1174" s="238">
        <f>'1993 - 2019 m.'!D1047</f>
        <v>24335</v>
      </c>
      <c r="E1174" s="102">
        <v>35811</v>
      </c>
      <c r="F1174" s="99" t="s">
        <v>1433</v>
      </c>
      <c r="N1174" s="95"/>
    </row>
    <row r="1175" spans="1:14" s="94" customFormat="1" ht="30" customHeight="1" x14ac:dyDescent="0.2">
      <c r="A1175" s="320">
        <v>1172</v>
      </c>
      <c r="B1175" s="96" t="s">
        <v>3524</v>
      </c>
      <c r="C1175" s="238">
        <f>'1993 - 2019 m.'!C1048</f>
        <v>57469.650000000009</v>
      </c>
      <c r="D1175" s="238">
        <f>'1993 - 2019 m.'!D1048</f>
        <v>11421</v>
      </c>
      <c r="E1175" s="102">
        <v>42664</v>
      </c>
      <c r="F1175" s="99" t="s">
        <v>3462</v>
      </c>
      <c r="N1175" s="95"/>
    </row>
    <row r="1176" spans="1:14" s="94" customFormat="1" ht="30" customHeight="1" x14ac:dyDescent="0.2">
      <c r="A1176" s="114">
        <v>1173</v>
      </c>
      <c r="B1176" s="96" t="s">
        <v>270</v>
      </c>
      <c r="C1176" s="238">
        <f>'1993 - 2019 m.'!C1049</f>
        <v>57450.185356811868</v>
      </c>
      <c r="D1176" s="238">
        <f>'1993 - 2019 m.'!D1049</f>
        <v>14271</v>
      </c>
      <c r="E1176" s="102">
        <v>41530</v>
      </c>
      <c r="F1176" s="99" t="s">
        <v>545</v>
      </c>
      <c r="N1176" s="95"/>
    </row>
    <row r="1177" spans="1:14" s="94" customFormat="1" ht="30" customHeight="1" x14ac:dyDescent="0.2">
      <c r="A1177" s="320">
        <v>1174</v>
      </c>
      <c r="B1177" s="96" t="s">
        <v>2338</v>
      </c>
      <c r="C1177" s="238">
        <f>'1993 - 2019 m.'!C1050</f>
        <v>57420.354494902691</v>
      </c>
      <c r="D1177" s="238">
        <f>'1993 - 2019 m.'!D1050</f>
        <v>15008</v>
      </c>
      <c r="E1177" s="106">
        <v>39815</v>
      </c>
      <c r="F1177" s="99" t="s">
        <v>2642</v>
      </c>
      <c r="N1177" s="95"/>
    </row>
    <row r="1178" spans="1:14" s="94" customFormat="1" ht="30" customHeight="1" x14ac:dyDescent="0.2">
      <c r="A1178" s="114">
        <v>1175</v>
      </c>
      <c r="B1178" s="96" t="s">
        <v>3053</v>
      </c>
      <c r="C1178" s="238">
        <f>'1993 - 2019 m.'!C1051</f>
        <v>57398.685125115851</v>
      </c>
      <c r="D1178" s="238">
        <f>'1993 - 2019 m.'!D1051</f>
        <v>12347</v>
      </c>
      <c r="E1178" s="102">
        <v>41971</v>
      </c>
      <c r="F1178" s="99" t="s">
        <v>3178</v>
      </c>
      <c r="N1178" s="95"/>
    </row>
    <row r="1179" spans="1:14" s="94" customFormat="1" ht="30" customHeight="1" x14ac:dyDescent="0.2">
      <c r="A1179" s="320">
        <v>1176</v>
      </c>
      <c r="B1179" s="96" t="s">
        <v>4439</v>
      </c>
      <c r="C1179" s="238">
        <f>'1993 - 2019 m.'!C1052</f>
        <v>57374.22</v>
      </c>
      <c r="D1179" s="238">
        <f>'1993 - 2019 m.'!D1052</f>
        <v>10387</v>
      </c>
      <c r="E1179" s="102" t="s">
        <v>4596</v>
      </c>
      <c r="F1179" s="99" t="s">
        <v>3456</v>
      </c>
      <c r="N1179" s="95"/>
    </row>
    <row r="1180" spans="1:14" s="94" customFormat="1" ht="30" customHeight="1" x14ac:dyDescent="0.2">
      <c r="A1180" s="114">
        <v>1177</v>
      </c>
      <c r="B1180" s="96" t="s">
        <v>4061</v>
      </c>
      <c r="C1180" s="238">
        <f>'1993 - 2019 m.'!C1053</f>
        <v>57373.03</v>
      </c>
      <c r="D1180" s="238">
        <f>'1993 - 2019 m.'!D1053</f>
        <v>10426</v>
      </c>
      <c r="E1180" s="102">
        <v>43147</v>
      </c>
      <c r="F1180" s="99" t="s">
        <v>725</v>
      </c>
      <c r="N1180" s="95"/>
    </row>
    <row r="1181" spans="1:14" s="94" customFormat="1" ht="30" customHeight="1" x14ac:dyDescent="0.2">
      <c r="A1181" s="320">
        <v>1178</v>
      </c>
      <c r="B1181" s="321" t="s">
        <v>5021</v>
      </c>
      <c r="C1181" s="237">
        <f>'2020'!C40</f>
        <v>57363.39</v>
      </c>
      <c r="D1181" s="237">
        <f>'2020'!D40</f>
        <v>9428</v>
      </c>
      <c r="E1181" s="99" t="s">
        <v>4704</v>
      </c>
      <c r="F1181" s="99" t="s">
        <v>725</v>
      </c>
      <c r="N1181" s="95"/>
    </row>
    <row r="1182" spans="1:14" s="94" customFormat="1" ht="30" customHeight="1" x14ac:dyDescent="0.2">
      <c r="A1182" s="114">
        <v>1179</v>
      </c>
      <c r="B1182" s="96" t="s">
        <v>3075</v>
      </c>
      <c r="C1182" s="238">
        <f>'1993 - 2019 m.'!C1054</f>
        <v>57211.01240037071</v>
      </c>
      <c r="D1182" s="238">
        <f>'1993 - 2019 m.'!D1054</f>
        <v>14357</v>
      </c>
      <c r="E1182" s="102">
        <v>41992</v>
      </c>
      <c r="F1182" s="99" t="s">
        <v>74</v>
      </c>
      <c r="N1182" s="95"/>
    </row>
    <row r="1183" spans="1:14" s="94" customFormat="1" ht="30" customHeight="1" x14ac:dyDescent="0.2">
      <c r="A1183" s="320">
        <v>1180</v>
      </c>
      <c r="B1183" s="96" t="s">
        <v>3054</v>
      </c>
      <c r="C1183" s="238">
        <f>'1993 - 2019 m.'!C1055</f>
        <v>57054.274791473588</v>
      </c>
      <c r="D1183" s="238">
        <f>'1993 - 2019 m.'!D1055</f>
        <v>12551</v>
      </c>
      <c r="E1183" s="102">
        <v>41698</v>
      </c>
      <c r="F1183" s="99" t="s">
        <v>119</v>
      </c>
      <c r="N1183" s="95"/>
    </row>
    <row r="1184" spans="1:14" s="94" customFormat="1" ht="30" customHeight="1" x14ac:dyDescent="0.2">
      <c r="A1184" s="114">
        <v>1181</v>
      </c>
      <c r="B1184" s="96" t="s">
        <v>2176</v>
      </c>
      <c r="C1184" s="238">
        <f>'1993 - 2019 m.'!C1056</f>
        <v>56903.064179796107</v>
      </c>
      <c r="D1184" s="238">
        <f>'1993 - 2019 m.'!D1056</f>
        <v>15170</v>
      </c>
      <c r="E1184" s="106">
        <v>39962</v>
      </c>
      <c r="F1184" s="99" t="s">
        <v>1853</v>
      </c>
      <c r="N1184" s="95"/>
    </row>
    <row r="1185" spans="1:14" s="94" customFormat="1" ht="30" customHeight="1" x14ac:dyDescent="0.2">
      <c r="A1185" s="320">
        <v>1182</v>
      </c>
      <c r="B1185" s="128" t="s">
        <v>1385</v>
      </c>
      <c r="C1185" s="238">
        <f>'1993 - 2019 m.'!C1057</f>
        <v>56893.535681186288</v>
      </c>
      <c r="D1185" s="238">
        <f>'1993 - 2019 m.'!D1057</f>
        <v>27551</v>
      </c>
      <c r="E1185" s="322">
        <v>36276</v>
      </c>
      <c r="F1185" s="99" t="s">
        <v>1818</v>
      </c>
      <c r="N1185" s="95"/>
    </row>
    <row r="1186" spans="1:14" s="94" customFormat="1" ht="30" customHeight="1" x14ac:dyDescent="0.2">
      <c r="A1186" s="114">
        <v>1183</v>
      </c>
      <c r="B1186" s="96" t="s">
        <v>1531</v>
      </c>
      <c r="C1186" s="238">
        <f>'1993 - 2019 m.'!C1058</f>
        <v>56809.511121408716</v>
      </c>
      <c r="D1186" s="238">
        <f>'1993 - 2019 m.'!D1058</f>
        <v>16907</v>
      </c>
      <c r="E1186" s="106">
        <v>39710</v>
      </c>
      <c r="F1186" s="99" t="s">
        <v>1312</v>
      </c>
      <c r="N1186" s="95"/>
    </row>
    <row r="1187" spans="1:14" s="94" customFormat="1" ht="30" customHeight="1" x14ac:dyDescent="0.2">
      <c r="A1187" s="320">
        <v>1184</v>
      </c>
      <c r="B1187" s="96" t="s">
        <v>473</v>
      </c>
      <c r="C1187" s="238">
        <f>'1993 - 2019 m.'!C1059</f>
        <v>56801.436515291942</v>
      </c>
      <c r="D1187" s="238">
        <f>'1993 - 2019 m.'!D1059</f>
        <v>16446</v>
      </c>
      <c r="E1187" s="102">
        <v>40928</v>
      </c>
      <c r="F1187" s="99" t="s">
        <v>488</v>
      </c>
      <c r="N1187" s="95"/>
    </row>
    <row r="1188" spans="1:14" s="94" customFormat="1" ht="30" customHeight="1" x14ac:dyDescent="0.2">
      <c r="A1188" s="114">
        <v>1185</v>
      </c>
      <c r="B1188" s="96" t="s">
        <v>3346</v>
      </c>
      <c r="C1188" s="238">
        <f>'1993 - 2019 m.'!C1060</f>
        <v>56754.44</v>
      </c>
      <c r="D1188" s="238">
        <f>'1993 - 2019 m.'!D1060</f>
        <v>10668</v>
      </c>
      <c r="E1188" s="106">
        <v>42202</v>
      </c>
      <c r="F1188" s="99" t="s">
        <v>3181</v>
      </c>
      <c r="N1188" s="95"/>
    </row>
    <row r="1189" spans="1:14" s="94" customFormat="1" ht="30" customHeight="1" x14ac:dyDescent="0.2">
      <c r="A1189" s="320">
        <v>1186</v>
      </c>
      <c r="B1189" s="96" t="s">
        <v>1760</v>
      </c>
      <c r="C1189" s="238">
        <f>'1993 - 2019 m.'!C1061</f>
        <v>56723.673540315111</v>
      </c>
      <c r="D1189" s="238">
        <f>'1993 - 2019 m.'!D1061</f>
        <v>15601</v>
      </c>
      <c r="E1189" s="106">
        <v>39731</v>
      </c>
      <c r="F1189" s="99" t="s">
        <v>474</v>
      </c>
      <c r="N1189" s="95"/>
    </row>
    <row r="1190" spans="1:14" s="94" customFormat="1" ht="30" customHeight="1" x14ac:dyDescent="0.2">
      <c r="A1190" s="114">
        <v>1187</v>
      </c>
      <c r="B1190" s="96" t="s">
        <v>1889</v>
      </c>
      <c r="C1190" s="238">
        <f>'1993 - 2019 m.'!C1062</f>
        <v>56721.819972196485</v>
      </c>
      <c r="D1190" s="238">
        <f>'1993 - 2019 m.'!D1062</f>
        <v>13520</v>
      </c>
      <c r="E1190" s="106">
        <v>39850</v>
      </c>
      <c r="F1190" s="99" t="s">
        <v>748</v>
      </c>
      <c r="N1190" s="95"/>
    </row>
    <row r="1191" spans="1:14" s="94" customFormat="1" ht="30" customHeight="1" x14ac:dyDescent="0.2">
      <c r="A1191" s="320">
        <v>1188</v>
      </c>
      <c r="B1191" s="96" t="s">
        <v>4183</v>
      </c>
      <c r="C1191" s="238">
        <f>'1993 - 2019 m.'!C1063</f>
        <v>56599</v>
      </c>
      <c r="D1191" s="238">
        <f>'1993 - 2019 m.'!D1063</f>
        <v>13440</v>
      </c>
      <c r="E1191" s="102">
        <v>43413</v>
      </c>
      <c r="F1191" s="99" t="s">
        <v>545</v>
      </c>
      <c r="N1191" s="95"/>
    </row>
    <row r="1192" spans="1:14" s="94" customFormat="1" ht="30" customHeight="1" x14ac:dyDescent="0.2">
      <c r="A1192" s="114">
        <v>1189</v>
      </c>
      <c r="B1192" s="96" t="s">
        <v>210</v>
      </c>
      <c r="C1192" s="238">
        <f>'1993 - 2019 m.'!C1064</f>
        <v>56567.278730305843</v>
      </c>
      <c r="D1192" s="238">
        <f>'1993 - 2019 m.'!D1064</f>
        <v>13867</v>
      </c>
      <c r="E1192" s="102">
        <v>41334</v>
      </c>
      <c r="F1192" s="99" t="s">
        <v>141</v>
      </c>
      <c r="N1192" s="95"/>
    </row>
    <row r="1193" spans="1:14" s="94" customFormat="1" ht="30" customHeight="1" x14ac:dyDescent="0.2">
      <c r="A1193" s="320">
        <v>1190</v>
      </c>
      <c r="B1193" s="96" t="s">
        <v>475</v>
      </c>
      <c r="C1193" s="238">
        <f>'1993 - 2019 m.'!C1065</f>
        <v>56287.071362372568</v>
      </c>
      <c r="D1193" s="238">
        <f>'1993 - 2019 m.'!D1065</f>
        <v>15148</v>
      </c>
      <c r="E1193" s="102">
        <v>41040</v>
      </c>
      <c r="F1193" s="99" t="s">
        <v>57</v>
      </c>
      <c r="N1193" s="95"/>
    </row>
    <row r="1194" spans="1:14" s="94" customFormat="1" ht="30" customHeight="1" x14ac:dyDescent="0.2">
      <c r="A1194" s="114">
        <v>1191</v>
      </c>
      <c r="B1194" s="96" t="s">
        <v>2335</v>
      </c>
      <c r="C1194" s="238">
        <f>'1993 - 2019 m.'!C1066</f>
        <v>56262.555027803523</v>
      </c>
      <c r="D1194" s="238">
        <f>'1993 - 2019 m.'!D1066</f>
        <v>15036</v>
      </c>
      <c r="E1194" s="106">
        <v>39913</v>
      </c>
      <c r="F1194" s="99" t="s">
        <v>2642</v>
      </c>
      <c r="N1194" s="95"/>
    </row>
    <row r="1195" spans="1:14" s="94" customFormat="1" ht="30" customHeight="1" x14ac:dyDescent="0.2">
      <c r="A1195" s="320">
        <v>1192</v>
      </c>
      <c r="B1195" s="96" t="s">
        <v>937</v>
      </c>
      <c r="C1195" s="238">
        <f>'1993 - 2019 m.'!C1067</f>
        <v>56193.234476367012</v>
      </c>
      <c r="D1195" s="238">
        <f>'1993 - 2019 m.'!D1067</f>
        <v>16950</v>
      </c>
      <c r="E1195" s="106">
        <v>37519</v>
      </c>
      <c r="F1195" s="99" t="s">
        <v>1987</v>
      </c>
      <c r="N1195" s="95"/>
    </row>
    <row r="1196" spans="1:14" s="94" customFormat="1" ht="30" customHeight="1" x14ac:dyDescent="0.2">
      <c r="A1196" s="114">
        <v>1193</v>
      </c>
      <c r="B1196" s="96" t="s">
        <v>4496</v>
      </c>
      <c r="C1196" s="238">
        <f>'1993 - 2019 m.'!C1068</f>
        <v>56089.760000000002</v>
      </c>
      <c r="D1196" s="238">
        <f>'1993 - 2019 m.'!D1068</f>
        <v>13590</v>
      </c>
      <c r="E1196" s="102" t="s">
        <v>4600</v>
      </c>
      <c r="F1196" s="99" t="s">
        <v>725</v>
      </c>
      <c r="N1196" s="95"/>
    </row>
    <row r="1197" spans="1:14" s="94" customFormat="1" ht="30" customHeight="1" x14ac:dyDescent="0.2">
      <c r="A1197" s="320">
        <v>1194</v>
      </c>
      <c r="B1197" s="96" t="s">
        <v>1630</v>
      </c>
      <c r="C1197" s="238">
        <f>'1993 - 2019 m.'!C1069</f>
        <v>56055.085727525489</v>
      </c>
      <c r="D1197" s="238">
        <f>'1993 - 2019 m.'!D1069</f>
        <v>15977</v>
      </c>
      <c r="E1197" s="106">
        <v>37631</v>
      </c>
      <c r="F1197" s="99" t="s">
        <v>1818</v>
      </c>
      <c r="N1197" s="95"/>
    </row>
    <row r="1198" spans="1:14" s="94" customFormat="1" ht="30" customHeight="1" x14ac:dyDescent="0.2">
      <c r="A1198" s="114">
        <v>1195</v>
      </c>
      <c r="B1198" s="96" t="s">
        <v>3790</v>
      </c>
      <c r="C1198" s="238">
        <f>'1993 - 2019 m.'!C1070</f>
        <v>55880</v>
      </c>
      <c r="D1198" s="238">
        <f>'1993 - 2019 m.'!D1070</f>
        <v>13414</v>
      </c>
      <c r="E1198" s="102">
        <v>42986</v>
      </c>
      <c r="F1198" s="99" t="s">
        <v>725</v>
      </c>
      <c r="N1198" s="95"/>
    </row>
    <row r="1199" spans="1:14" s="94" customFormat="1" ht="30" customHeight="1" x14ac:dyDescent="0.2">
      <c r="A1199" s="320">
        <v>1196</v>
      </c>
      <c r="B1199" s="96" t="s">
        <v>1590</v>
      </c>
      <c r="C1199" s="238">
        <f>'1993 - 2019 m.'!C1071</f>
        <v>55806.302131603341</v>
      </c>
      <c r="D1199" s="238">
        <f>'1993 - 2019 m.'!D1071</f>
        <v>16927</v>
      </c>
      <c r="E1199" s="106">
        <v>37603</v>
      </c>
      <c r="F1199" s="99" t="s">
        <v>1818</v>
      </c>
      <c r="N1199" s="95"/>
    </row>
    <row r="1200" spans="1:14" s="94" customFormat="1" ht="30" customHeight="1" x14ac:dyDescent="0.2">
      <c r="A1200" s="114">
        <v>1197</v>
      </c>
      <c r="B1200" s="321" t="s">
        <v>4797</v>
      </c>
      <c r="C1200" s="323">
        <f>'2021'!C34</f>
        <v>55795.43</v>
      </c>
      <c r="D1200" s="323">
        <f>'2021'!D34</f>
        <v>8723</v>
      </c>
      <c r="E1200" s="99" t="s">
        <v>4667</v>
      </c>
      <c r="F1200" s="99" t="s">
        <v>4640</v>
      </c>
      <c r="N1200" s="95"/>
    </row>
    <row r="1201" spans="1:14" s="94" customFormat="1" ht="30" customHeight="1" x14ac:dyDescent="0.2">
      <c r="A1201" s="320">
        <v>1198</v>
      </c>
      <c r="B1201" s="96" t="s">
        <v>3451</v>
      </c>
      <c r="C1201" s="238">
        <f>'1993 - 2019 m.'!C1072</f>
        <v>55793.68</v>
      </c>
      <c r="D1201" s="238">
        <f>'1993 - 2019 m.'!D1072</f>
        <v>11130</v>
      </c>
      <c r="E1201" s="102">
        <v>42657</v>
      </c>
      <c r="F1201" s="235" t="s">
        <v>725</v>
      </c>
      <c r="N1201" s="95"/>
    </row>
    <row r="1202" spans="1:14" s="94" customFormat="1" ht="30" customHeight="1" x14ac:dyDescent="0.2">
      <c r="A1202" s="114">
        <v>1199</v>
      </c>
      <c r="B1202" s="96" t="s">
        <v>2437</v>
      </c>
      <c r="C1202" s="238">
        <f>'1993 - 2019 m.'!C1073</f>
        <v>55739.255097312329</v>
      </c>
      <c r="D1202" s="238">
        <f>'1993 - 2019 m.'!D1073</f>
        <v>16251</v>
      </c>
      <c r="E1202" s="322">
        <v>40704</v>
      </c>
      <c r="F1202" s="99" t="s">
        <v>545</v>
      </c>
      <c r="N1202" s="95"/>
    </row>
    <row r="1203" spans="1:14" s="94" customFormat="1" ht="30" customHeight="1" x14ac:dyDescent="0.2">
      <c r="A1203" s="320">
        <v>1200</v>
      </c>
      <c r="B1203" s="96" t="s">
        <v>3412</v>
      </c>
      <c r="C1203" s="238">
        <f>'1993 - 2019 m.'!C1074</f>
        <v>55708.52</v>
      </c>
      <c r="D1203" s="238">
        <f>'1993 - 2019 m.'!D1074</f>
        <v>11914</v>
      </c>
      <c r="E1203" s="102" t="s">
        <v>3373</v>
      </c>
      <c r="F1203" s="99" t="s">
        <v>3185</v>
      </c>
      <c r="N1203" s="95"/>
    </row>
    <row r="1204" spans="1:14" s="94" customFormat="1" ht="30" customHeight="1" x14ac:dyDescent="0.2">
      <c r="A1204" s="114">
        <v>1201</v>
      </c>
      <c r="B1204" s="96" t="s">
        <v>2487</v>
      </c>
      <c r="C1204" s="238">
        <f>'1993 - 2019 m.'!C1075</f>
        <v>55528.55943002781</v>
      </c>
      <c r="D1204" s="238">
        <f>'1993 - 2019 m.'!D1075</f>
        <v>15640</v>
      </c>
      <c r="E1204" s="102">
        <v>40760</v>
      </c>
      <c r="F1204" s="99" t="s">
        <v>1610</v>
      </c>
      <c r="N1204" s="95"/>
    </row>
    <row r="1205" spans="1:14" s="94" customFormat="1" ht="30" customHeight="1" x14ac:dyDescent="0.2">
      <c r="A1205" s="320">
        <v>1202</v>
      </c>
      <c r="B1205" s="96" t="s">
        <v>4006</v>
      </c>
      <c r="C1205" s="238">
        <f>'1993 - 2019 m.'!C1076</f>
        <v>55510</v>
      </c>
      <c r="D1205" s="238">
        <f>'1993 - 2019 m.'!D1076</f>
        <v>12950</v>
      </c>
      <c r="E1205" s="102">
        <v>43196</v>
      </c>
      <c r="F1205" s="99" t="s">
        <v>545</v>
      </c>
      <c r="N1205" s="95"/>
    </row>
    <row r="1206" spans="1:14" s="94" customFormat="1" ht="30" customHeight="1" x14ac:dyDescent="0.2">
      <c r="A1206" s="114">
        <v>1203</v>
      </c>
      <c r="B1206" s="96" t="s">
        <v>1762</v>
      </c>
      <c r="C1206" s="238">
        <f>'1993 - 2019 m.'!C1077</f>
        <v>55488.588971269695</v>
      </c>
      <c r="D1206" s="238">
        <f>'1993 - 2019 m.'!D1077</f>
        <v>17848</v>
      </c>
      <c r="E1206" s="106">
        <v>37463</v>
      </c>
      <c r="F1206" s="99" t="s">
        <v>1908</v>
      </c>
      <c r="N1206" s="95"/>
    </row>
    <row r="1207" spans="1:14" s="94" customFormat="1" ht="30" customHeight="1" x14ac:dyDescent="0.2">
      <c r="A1207" s="320">
        <v>1204</v>
      </c>
      <c r="B1207" s="96" t="s">
        <v>186</v>
      </c>
      <c r="C1207" s="238">
        <f>'1993 - 2019 m.'!C1078</f>
        <v>55452.676088971275</v>
      </c>
      <c r="D1207" s="238">
        <f>'1993 - 2019 m.'!D1078</f>
        <v>14238</v>
      </c>
      <c r="E1207" s="102">
        <v>41467</v>
      </c>
      <c r="F1207" s="99" t="s">
        <v>187</v>
      </c>
      <c r="N1207" s="95"/>
    </row>
    <row r="1208" spans="1:14" s="94" customFormat="1" ht="30" customHeight="1" x14ac:dyDescent="0.2">
      <c r="A1208" s="114">
        <v>1205</v>
      </c>
      <c r="B1208" s="96" t="s">
        <v>1985</v>
      </c>
      <c r="C1208" s="238">
        <f>'1993 - 2019 m.'!C1079</f>
        <v>55361.011353104732</v>
      </c>
      <c r="D1208" s="238">
        <f>'1993 - 2019 m.'!D1079</f>
        <v>12606</v>
      </c>
      <c r="E1208" s="106">
        <v>39836</v>
      </c>
      <c r="F1208" s="99" t="s">
        <v>1853</v>
      </c>
      <c r="N1208" s="95"/>
    </row>
    <row r="1209" spans="1:14" s="94" customFormat="1" ht="30" customHeight="1" x14ac:dyDescent="0.2">
      <c r="A1209" s="320">
        <v>1206</v>
      </c>
      <c r="B1209" s="96" t="s">
        <v>4240</v>
      </c>
      <c r="C1209" s="238">
        <f>'1993 - 2019 m.'!C1080</f>
        <v>55351.119999999995</v>
      </c>
      <c r="D1209" s="238">
        <f>'1993 - 2019 m.'!D1080</f>
        <v>10414</v>
      </c>
      <c r="E1209" s="102">
        <v>43343</v>
      </c>
      <c r="F1209" s="99" t="s">
        <v>3464</v>
      </c>
      <c r="N1209" s="95"/>
    </row>
    <row r="1210" spans="1:14" s="94" customFormat="1" ht="30" customHeight="1" x14ac:dyDescent="0.2">
      <c r="A1210" s="114">
        <v>1207</v>
      </c>
      <c r="B1210" s="96" t="s">
        <v>3056</v>
      </c>
      <c r="C1210" s="238">
        <f>'1993 - 2019 m.'!C1082</f>
        <v>55238.965477293787</v>
      </c>
      <c r="D1210" s="238">
        <f>'1993 - 2019 m.'!D1082</f>
        <v>12750</v>
      </c>
      <c r="E1210" s="102">
        <v>41810</v>
      </c>
      <c r="F1210" s="99" t="s">
        <v>2033</v>
      </c>
      <c r="N1210" s="95"/>
    </row>
    <row r="1211" spans="1:14" s="94" customFormat="1" ht="30" customHeight="1" x14ac:dyDescent="0.2">
      <c r="A1211" s="320">
        <v>1208</v>
      </c>
      <c r="B1211" s="321" t="s">
        <v>4798</v>
      </c>
      <c r="C1211" s="323">
        <f>'2021'!C35</f>
        <v>55114</v>
      </c>
      <c r="D1211" s="323">
        <f>'2021'!D35</f>
        <v>11921</v>
      </c>
      <c r="E1211" s="99" t="s">
        <v>4668</v>
      </c>
      <c r="F1211" s="99" t="s">
        <v>3709</v>
      </c>
      <c r="N1211" s="95"/>
    </row>
    <row r="1212" spans="1:14" s="94" customFormat="1" ht="30" customHeight="1" x14ac:dyDescent="0.2">
      <c r="A1212" s="114">
        <v>1209</v>
      </c>
      <c r="B1212" s="96" t="s">
        <v>2547</v>
      </c>
      <c r="C1212" s="238">
        <f>'1993 - 2019 m.'!C1083</f>
        <v>54986.677479147358</v>
      </c>
      <c r="D1212" s="238">
        <f>'1993 - 2019 m.'!D1083</f>
        <v>16237</v>
      </c>
      <c r="E1212" s="106">
        <v>39059</v>
      </c>
      <c r="F1212" s="99" t="s">
        <v>544</v>
      </c>
      <c r="N1212" s="95"/>
    </row>
    <row r="1213" spans="1:14" s="94" customFormat="1" ht="30" customHeight="1" x14ac:dyDescent="0.2">
      <c r="A1213" s="320">
        <v>1210</v>
      </c>
      <c r="B1213" s="321" t="s">
        <v>4943</v>
      </c>
      <c r="C1213" s="237">
        <f>'2020'!C41+'2021'!C187</f>
        <v>54968.99</v>
      </c>
      <c r="D1213" s="237">
        <f>'2020'!D41+'2021'!D187</f>
        <v>12936</v>
      </c>
      <c r="E1213" s="99" t="s">
        <v>4698</v>
      </c>
      <c r="F1213" s="99" t="s">
        <v>725</v>
      </c>
      <c r="N1213" s="95"/>
    </row>
    <row r="1214" spans="1:14" s="94" customFormat="1" ht="30" customHeight="1" x14ac:dyDescent="0.2">
      <c r="A1214" s="114">
        <v>1211</v>
      </c>
      <c r="B1214" s="96" t="s">
        <v>3058</v>
      </c>
      <c r="C1214" s="238">
        <f>'1993 - 2019 m.'!C1084</f>
        <v>54922.416589434666</v>
      </c>
      <c r="D1214" s="238">
        <f>'1993 - 2019 m.'!D1084</f>
        <v>10117</v>
      </c>
      <c r="E1214" s="102">
        <v>41663</v>
      </c>
      <c r="F1214" s="99" t="s">
        <v>725</v>
      </c>
      <c r="N1214" s="95"/>
    </row>
    <row r="1215" spans="1:14" s="94" customFormat="1" ht="30" customHeight="1" x14ac:dyDescent="0.2">
      <c r="A1215" s="320">
        <v>1212</v>
      </c>
      <c r="B1215" s="128" t="s">
        <v>1970</v>
      </c>
      <c r="C1215" s="238">
        <f>'1993 - 2019 m.'!C1085</f>
        <v>54816.670528266914</v>
      </c>
      <c r="D1215" s="238">
        <f>'1993 - 2019 m.'!D1085</f>
        <v>25423</v>
      </c>
      <c r="E1215" s="322">
        <v>36308</v>
      </c>
      <c r="F1215" s="99" t="s">
        <v>558</v>
      </c>
      <c r="N1215" s="95"/>
    </row>
    <row r="1216" spans="1:14" s="94" customFormat="1" ht="30" customHeight="1" x14ac:dyDescent="0.2">
      <c r="A1216" s="114">
        <v>1213</v>
      </c>
      <c r="B1216" s="96" t="s">
        <v>3059</v>
      </c>
      <c r="C1216" s="238">
        <f>'1993 - 2019 m.'!C1086</f>
        <v>54748.879170528264</v>
      </c>
      <c r="D1216" s="238">
        <f>'1993 - 2019 m.'!D1086</f>
        <v>12881</v>
      </c>
      <c r="E1216" s="102">
        <v>41831</v>
      </c>
      <c r="F1216" s="99" t="s">
        <v>3178</v>
      </c>
      <c r="N1216" s="95"/>
    </row>
    <row r="1217" spans="1:14" s="94" customFormat="1" ht="30" customHeight="1" x14ac:dyDescent="0.2">
      <c r="A1217" s="320">
        <v>1214</v>
      </c>
      <c r="B1217" s="128" t="s">
        <v>1962</v>
      </c>
      <c r="C1217" s="238">
        <f>'1993 - 2019 m.'!C1087</f>
        <v>54698.215940685819</v>
      </c>
      <c r="D1217" s="238">
        <f>'1993 - 2019 m.'!D1087</f>
        <v>23404</v>
      </c>
      <c r="E1217" s="102">
        <v>35860</v>
      </c>
      <c r="F1217" s="99" t="s">
        <v>1818</v>
      </c>
      <c r="N1217" s="95"/>
    </row>
    <row r="1218" spans="1:14" s="94" customFormat="1" ht="30" customHeight="1" x14ac:dyDescent="0.2">
      <c r="A1218" s="114">
        <v>1215</v>
      </c>
      <c r="B1218" s="96" t="s">
        <v>2019</v>
      </c>
      <c r="C1218" s="238">
        <f>'1993 - 2019 m.'!C1088</f>
        <v>54550.075301204823</v>
      </c>
      <c r="D1218" s="238">
        <f>'1993 - 2019 m.'!D1088</f>
        <v>15664</v>
      </c>
      <c r="E1218" s="106">
        <v>40466</v>
      </c>
      <c r="F1218" s="99" t="s">
        <v>66</v>
      </c>
      <c r="N1218" s="95"/>
    </row>
    <row r="1219" spans="1:14" s="94" customFormat="1" ht="30" customHeight="1" x14ac:dyDescent="0.2">
      <c r="A1219" s="320">
        <v>1216</v>
      </c>
      <c r="B1219" s="96" t="s">
        <v>188</v>
      </c>
      <c r="C1219" s="238">
        <f>'1993 - 2019 m.'!C1089</f>
        <v>54514.017608897128</v>
      </c>
      <c r="D1219" s="238">
        <f>'1993 - 2019 m.'!D1089</f>
        <v>12417</v>
      </c>
      <c r="E1219" s="102">
        <v>41453</v>
      </c>
      <c r="F1219" s="99" t="s">
        <v>99</v>
      </c>
      <c r="N1219" s="95"/>
    </row>
    <row r="1220" spans="1:14" s="94" customFormat="1" ht="30" customHeight="1" x14ac:dyDescent="0.2">
      <c r="A1220" s="114">
        <v>1217</v>
      </c>
      <c r="B1220" s="96" t="s">
        <v>3060</v>
      </c>
      <c r="C1220" s="238">
        <f>'1993 - 2019 m.'!C1090</f>
        <v>54450.735634847086</v>
      </c>
      <c r="D1220" s="238">
        <f>'1993 - 2019 m.'!D1090</f>
        <v>13065</v>
      </c>
      <c r="E1220" s="102">
        <v>41670</v>
      </c>
      <c r="F1220" s="99" t="s">
        <v>1312</v>
      </c>
      <c r="N1220" s="95"/>
    </row>
    <row r="1221" spans="1:14" s="94" customFormat="1" ht="30" customHeight="1" x14ac:dyDescent="0.2">
      <c r="A1221" s="320">
        <v>1218</v>
      </c>
      <c r="B1221" s="96" t="s">
        <v>1245</v>
      </c>
      <c r="C1221" s="238">
        <f>'1993 - 2019 m.'!C1091</f>
        <v>54425.683503243745</v>
      </c>
      <c r="D1221" s="238">
        <f>'1993 - 2019 m.'!D1091</f>
        <v>16860</v>
      </c>
      <c r="E1221" s="106">
        <v>37701</v>
      </c>
      <c r="F1221" s="99" t="s">
        <v>1818</v>
      </c>
      <c r="N1221" s="95"/>
    </row>
    <row r="1222" spans="1:14" s="94" customFormat="1" ht="30" customHeight="1" x14ac:dyDescent="0.2">
      <c r="A1222" s="114">
        <v>1219</v>
      </c>
      <c r="B1222" s="321" t="s">
        <v>4799</v>
      </c>
      <c r="C1222" s="323">
        <f>'2021'!C36</f>
        <v>54404.679999999993</v>
      </c>
      <c r="D1222" s="323">
        <f>'2021'!D36</f>
        <v>11322</v>
      </c>
      <c r="E1222" s="99" t="s">
        <v>4669</v>
      </c>
      <c r="F1222" s="99" t="s">
        <v>3464</v>
      </c>
      <c r="N1222" s="95"/>
    </row>
    <row r="1223" spans="1:14" s="94" customFormat="1" ht="30" customHeight="1" x14ac:dyDescent="0.2">
      <c r="A1223" s="320">
        <v>1220</v>
      </c>
      <c r="B1223" s="96" t="s">
        <v>3528</v>
      </c>
      <c r="C1223" s="238">
        <f>'1993 - 2019 m.'!C1092</f>
        <v>54357</v>
      </c>
      <c r="D1223" s="238">
        <f>'1993 - 2019 m.'!D1092</f>
        <v>10534</v>
      </c>
      <c r="E1223" s="322">
        <v>42657</v>
      </c>
      <c r="F1223" s="99" t="s">
        <v>545</v>
      </c>
      <c r="N1223" s="95"/>
    </row>
    <row r="1224" spans="1:14" s="94" customFormat="1" ht="30" customHeight="1" x14ac:dyDescent="0.2">
      <c r="A1224" s="114">
        <v>1221</v>
      </c>
      <c r="B1224" s="96" t="s">
        <v>4534</v>
      </c>
      <c r="C1224" s="238">
        <f>'1993 - 2019 m.'!C1093</f>
        <v>54291.310000000005</v>
      </c>
      <c r="D1224" s="238">
        <f>'1993 - 2019 m.'!D1093</f>
        <v>9515</v>
      </c>
      <c r="E1224" s="102" t="s">
        <v>4606</v>
      </c>
      <c r="F1224" s="99" t="s">
        <v>725</v>
      </c>
      <c r="N1224" s="95"/>
    </row>
    <row r="1225" spans="1:14" s="94" customFormat="1" ht="30" customHeight="1" x14ac:dyDescent="0.2">
      <c r="A1225" s="320">
        <v>1222</v>
      </c>
      <c r="B1225" s="96" t="s">
        <v>1822</v>
      </c>
      <c r="C1225" s="238">
        <f>'1993 - 2019 m.'!C1094</f>
        <v>54161.550046339202</v>
      </c>
      <c r="D1225" s="238">
        <f>'1993 - 2019 m.'!D1094</f>
        <v>16715</v>
      </c>
      <c r="E1225" s="106">
        <v>37540</v>
      </c>
      <c r="F1225" s="99" t="s">
        <v>1433</v>
      </c>
      <c r="N1225" s="95"/>
    </row>
    <row r="1226" spans="1:14" s="94" customFormat="1" ht="30" customHeight="1" x14ac:dyDescent="0.2">
      <c r="A1226" s="114">
        <v>1223</v>
      </c>
      <c r="B1226" s="96" t="s">
        <v>2425</v>
      </c>
      <c r="C1226" s="238">
        <f>'1993 - 2019 m.'!C1095</f>
        <v>54157.958758109358</v>
      </c>
      <c r="D1226" s="238">
        <f>'1993 - 2019 m.'!D1095</f>
        <v>16853</v>
      </c>
      <c r="E1226" s="106">
        <v>40557</v>
      </c>
      <c r="F1226" s="99" t="s">
        <v>2869</v>
      </c>
      <c r="N1226" s="95"/>
    </row>
    <row r="1227" spans="1:14" s="94" customFormat="1" ht="30" customHeight="1" x14ac:dyDescent="0.2">
      <c r="A1227" s="320">
        <v>1224</v>
      </c>
      <c r="B1227" s="96" t="s">
        <v>1976</v>
      </c>
      <c r="C1227" s="238">
        <f>'1993 - 2019 m.'!C1096</f>
        <v>54137.801204819276</v>
      </c>
      <c r="D1227" s="238">
        <f>'1993 - 2019 m.'!D1096</f>
        <v>14224</v>
      </c>
      <c r="E1227" s="106">
        <v>40389</v>
      </c>
      <c r="F1227" s="99" t="s">
        <v>1610</v>
      </c>
      <c r="N1227" s="95"/>
    </row>
    <row r="1228" spans="1:14" s="94" customFormat="1" ht="30" customHeight="1" x14ac:dyDescent="0.2">
      <c r="A1228" s="114">
        <v>1225</v>
      </c>
      <c r="B1228" s="96" t="s">
        <v>2258</v>
      </c>
      <c r="C1228" s="238">
        <f>'1993 - 2019 m.'!C1097</f>
        <v>54106.444045412427</v>
      </c>
      <c r="D1228" s="238">
        <f>'1993 - 2019 m.'!D1097</f>
        <v>11767</v>
      </c>
      <c r="E1228" s="106">
        <v>40578</v>
      </c>
      <c r="F1228" s="99" t="s">
        <v>725</v>
      </c>
      <c r="N1228" s="95"/>
    </row>
    <row r="1229" spans="1:14" s="94" customFormat="1" ht="30" customHeight="1" x14ac:dyDescent="0.2">
      <c r="A1229" s="320">
        <v>1226</v>
      </c>
      <c r="B1229" s="96" t="s">
        <v>3061</v>
      </c>
      <c r="C1229" s="238">
        <f>'1993 - 2019 m.'!C1098</f>
        <v>54084.771779425391</v>
      </c>
      <c r="D1229" s="238">
        <f>'1993 - 2019 m.'!D1098</f>
        <v>11742</v>
      </c>
      <c r="E1229" s="102">
        <v>41957</v>
      </c>
      <c r="F1229" s="99" t="s">
        <v>725</v>
      </c>
      <c r="N1229" s="95"/>
    </row>
    <row r="1230" spans="1:14" s="94" customFormat="1" ht="30" customHeight="1" x14ac:dyDescent="0.2">
      <c r="A1230" s="114">
        <v>1227</v>
      </c>
      <c r="B1230" s="96" t="s">
        <v>2212</v>
      </c>
      <c r="C1230" s="238">
        <f>'1993 - 2019 m.'!C1099</f>
        <v>54003.127896200189</v>
      </c>
      <c r="D1230" s="238">
        <f>'1993 - 2019 m.'!D1099</f>
        <v>16488</v>
      </c>
      <c r="E1230" s="106">
        <v>37694</v>
      </c>
      <c r="F1230" s="99" t="s">
        <v>551</v>
      </c>
      <c r="N1230" s="95"/>
    </row>
    <row r="1231" spans="1:14" s="94" customFormat="1" ht="30" customHeight="1" x14ac:dyDescent="0.2">
      <c r="A1231" s="320">
        <v>1228</v>
      </c>
      <c r="B1231" s="96" t="s">
        <v>1116</v>
      </c>
      <c r="C1231" s="238">
        <f>'1993 - 2019 m.'!C1100</f>
        <v>53899.443929564412</v>
      </c>
      <c r="D1231" s="238">
        <f>'1993 - 2019 m.'!D1100</f>
        <v>17863</v>
      </c>
      <c r="E1231" s="106">
        <v>37897</v>
      </c>
      <c r="F1231" s="99" t="s">
        <v>1818</v>
      </c>
      <c r="N1231" s="95"/>
    </row>
    <row r="1232" spans="1:14" s="94" customFormat="1" ht="30" customHeight="1" x14ac:dyDescent="0.2">
      <c r="A1232" s="114">
        <v>1229</v>
      </c>
      <c r="B1232" s="96" t="s">
        <v>1795</v>
      </c>
      <c r="C1232" s="238">
        <f>'1993 - 2019 m.'!C1101</f>
        <v>53832.62859128823</v>
      </c>
      <c r="D1232" s="238">
        <f>'1993 - 2019 m.'!D1101</f>
        <v>15224</v>
      </c>
      <c r="E1232" s="106" t="s">
        <v>2172</v>
      </c>
      <c r="F1232" s="99" t="s">
        <v>2934</v>
      </c>
      <c r="N1232" s="95"/>
    </row>
    <row r="1233" spans="1:14" s="94" customFormat="1" ht="30" customHeight="1" x14ac:dyDescent="0.2">
      <c r="A1233" s="320">
        <v>1230</v>
      </c>
      <c r="B1233" s="96" t="s">
        <v>1831</v>
      </c>
      <c r="C1233" s="238">
        <f>'1993 - 2019 m.'!C1102</f>
        <v>53822.260194624658</v>
      </c>
      <c r="D1233" s="238">
        <f>'1993 - 2019 m.'!D1102</f>
        <v>16378</v>
      </c>
      <c r="E1233" s="106">
        <v>38268</v>
      </c>
      <c r="F1233" s="99" t="s">
        <v>1023</v>
      </c>
      <c r="N1233" s="95"/>
    </row>
    <row r="1234" spans="1:14" s="94" customFormat="1" ht="30" customHeight="1" x14ac:dyDescent="0.2">
      <c r="A1234" s="114">
        <v>1231</v>
      </c>
      <c r="B1234" s="96" t="s">
        <v>191</v>
      </c>
      <c r="C1234" s="238">
        <f>'1993 - 2019 m.'!C1103</f>
        <v>53820.812094531975</v>
      </c>
      <c r="D1234" s="238">
        <f>'1993 - 2019 m.'!D1103</f>
        <v>13661</v>
      </c>
      <c r="E1234" s="102">
        <v>41362</v>
      </c>
      <c r="F1234" s="99" t="s">
        <v>129</v>
      </c>
      <c r="N1234" s="95"/>
    </row>
    <row r="1235" spans="1:14" s="94" customFormat="1" ht="30" customHeight="1" x14ac:dyDescent="0.2">
      <c r="A1235" s="320">
        <v>1232</v>
      </c>
      <c r="B1235" s="96" t="s">
        <v>3611</v>
      </c>
      <c r="C1235" s="238">
        <f>'1993 - 2019 m.'!C1104</f>
        <v>53791.17</v>
      </c>
      <c r="D1235" s="238">
        <f>'1993 - 2019 m.'!D1104</f>
        <v>10655</v>
      </c>
      <c r="E1235" s="102">
        <v>42503</v>
      </c>
      <c r="F1235" s="99" t="s">
        <v>3185</v>
      </c>
      <c r="N1235" s="95"/>
    </row>
    <row r="1236" spans="1:14" s="94" customFormat="1" ht="30" customHeight="1" x14ac:dyDescent="0.2">
      <c r="A1236" s="114">
        <v>1233</v>
      </c>
      <c r="B1236" s="96" t="s">
        <v>4225</v>
      </c>
      <c r="C1236" s="238">
        <f>'1993 - 2019 m.'!C1105</f>
        <v>53789.56</v>
      </c>
      <c r="D1236" s="238">
        <f>'1993 - 2019 m.'!D1105</f>
        <v>12393</v>
      </c>
      <c r="E1236" s="102">
        <v>43357</v>
      </c>
      <c r="F1236" s="99" t="s">
        <v>725</v>
      </c>
      <c r="N1236" s="95"/>
    </row>
    <row r="1237" spans="1:14" s="94" customFormat="1" ht="30" customHeight="1" x14ac:dyDescent="0.2">
      <c r="A1237" s="320">
        <v>1234</v>
      </c>
      <c r="B1237" s="96" t="s">
        <v>2213</v>
      </c>
      <c r="C1237" s="238">
        <f>'1993 - 2019 m.'!C1106</f>
        <v>53670.933734939761</v>
      </c>
      <c r="D1237" s="238">
        <f>'1993 - 2019 m.'!D1106</f>
        <v>17201</v>
      </c>
      <c r="E1237" s="106">
        <v>37540</v>
      </c>
      <c r="F1237" s="99" t="s">
        <v>890</v>
      </c>
      <c r="N1237" s="95"/>
    </row>
    <row r="1238" spans="1:14" s="94" customFormat="1" ht="30" customHeight="1" x14ac:dyDescent="0.2">
      <c r="A1238" s="114">
        <v>1235</v>
      </c>
      <c r="B1238" s="96" t="s">
        <v>805</v>
      </c>
      <c r="C1238" s="238">
        <f>'1993 - 2019 m.'!C1107</f>
        <v>53668.732622798889</v>
      </c>
      <c r="D1238" s="238">
        <f>'1993 - 2019 m.'!D1107</f>
        <v>16743</v>
      </c>
      <c r="E1238" s="106">
        <v>39353</v>
      </c>
      <c r="F1238" s="99" t="s">
        <v>841</v>
      </c>
      <c r="N1238" s="95"/>
    </row>
    <row r="1239" spans="1:14" s="94" customFormat="1" ht="30" customHeight="1" x14ac:dyDescent="0.2">
      <c r="A1239" s="320">
        <v>1236</v>
      </c>
      <c r="B1239" s="96" t="s">
        <v>3341</v>
      </c>
      <c r="C1239" s="238">
        <f>'1993 - 2019 m.'!C1108</f>
        <v>53360.92</v>
      </c>
      <c r="D1239" s="238">
        <f>'1993 - 2019 m.'!D1108</f>
        <v>11744</v>
      </c>
      <c r="E1239" s="106">
        <v>42209</v>
      </c>
      <c r="F1239" s="99" t="s">
        <v>119</v>
      </c>
      <c r="N1239" s="95"/>
    </row>
    <row r="1240" spans="1:14" s="94" customFormat="1" ht="30" customHeight="1" x14ac:dyDescent="0.2">
      <c r="A1240" s="114">
        <v>1237</v>
      </c>
      <c r="B1240" s="96" t="s">
        <v>63</v>
      </c>
      <c r="C1240" s="238">
        <f>'1993 - 2019 m.'!C1109</f>
        <v>53292.834800741432</v>
      </c>
      <c r="D1240" s="238">
        <f>'1993 - 2019 m.'!D1109</f>
        <v>13202</v>
      </c>
      <c r="E1240" s="102">
        <v>41355</v>
      </c>
      <c r="F1240" s="99" t="s">
        <v>1</v>
      </c>
      <c r="N1240" s="95"/>
    </row>
    <row r="1241" spans="1:14" s="94" customFormat="1" ht="30" customHeight="1" x14ac:dyDescent="0.2">
      <c r="A1241" s="320">
        <v>1238</v>
      </c>
      <c r="B1241" s="96" t="s">
        <v>452</v>
      </c>
      <c r="C1241" s="238">
        <f>'1993 - 2019 m.'!C1110</f>
        <v>53222.25440222428</v>
      </c>
      <c r="D1241" s="238">
        <f>'1993 - 2019 m.'!D1110</f>
        <v>13491</v>
      </c>
      <c r="E1241" s="102">
        <v>41313</v>
      </c>
      <c r="F1241" s="99" t="s">
        <v>162</v>
      </c>
      <c r="N1241" s="95"/>
    </row>
    <row r="1242" spans="1:14" s="94" customFormat="1" ht="30" customHeight="1" x14ac:dyDescent="0.2">
      <c r="A1242" s="114">
        <v>1239</v>
      </c>
      <c r="B1242" s="96" t="s">
        <v>936</v>
      </c>
      <c r="C1242" s="238">
        <f>'1993 - 2019 m.'!C1111</f>
        <v>53190.338276181654</v>
      </c>
      <c r="D1242" s="238">
        <f>'1993 - 2019 m.'!D1111</f>
        <v>17099</v>
      </c>
      <c r="E1242" s="106">
        <v>39163</v>
      </c>
      <c r="F1242" s="99" t="s">
        <v>1871</v>
      </c>
      <c r="N1242" s="95"/>
    </row>
    <row r="1243" spans="1:14" s="94" customFormat="1" ht="30" customHeight="1" x14ac:dyDescent="0.2">
      <c r="A1243" s="320">
        <v>1240</v>
      </c>
      <c r="B1243" s="321" t="s">
        <v>5022</v>
      </c>
      <c r="C1243" s="237">
        <f>'2020'!C42</f>
        <v>53174.37</v>
      </c>
      <c r="D1243" s="237">
        <f>'2020'!D42</f>
        <v>8736</v>
      </c>
      <c r="E1243" s="233" t="s">
        <v>4698</v>
      </c>
      <c r="F1243" s="99" t="s">
        <v>4555</v>
      </c>
      <c r="N1243" s="95"/>
    </row>
    <row r="1244" spans="1:14" s="94" customFormat="1" ht="30" customHeight="1" x14ac:dyDescent="0.2">
      <c r="A1244" s="114">
        <v>1241</v>
      </c>
      <c r="B1244" s="96" t="s">
        <v>4271</v>
      </c>
      <c r="C1244" s="238">
        <f>'1993 - 2019 m.'!C1150+'2020'!C172</f>
        <v>53172.69</v>
      </c>
      <c r="D1244" s="238">
        <f>'1993 - 2019 m.'!D1150+'2020'!D172</f>
        <v>11856</v>
      </c>
      <c r="E1244" s="102" t="s">
        <v>4553</v>
      </c>
      <c r="F1244" s="99" t="s">
        <v>3716</v>
      </c>
      <c r="N1244" s="95"/>
    </row>
    <row r="1245" spans="1:14" s="94" customFormat="1" ht="30" customHeight="1" x14ac:dyDescent="0.2">
      <c r="A1245" s="320">
        <v>1242</v>
      </c>
      <c r="B1245" s="96" t="s">
        <v>3062</v>
      </c>
      <c r="C1245" s="238">
        <f>'1993 - 2019 m.'!C1112</f>
        <v>53132.156890639482</v>
      </c>
      <c r="D1245" s="238">
        <f>'1993 - 2019 m.'!D1112</f>
        <v>13139</v>
      </c>
      <c r="E1245" s="102">
        <v>41733</v>
      </c>
      <c r="F1245" s="99" t="s">
        <v>725</v>
      </c>
      <c r="N1245" s="95"/>
    </row>
    <row r="1246" spans="1:14" s="94" customFormat="1" ht="30" customHeight="1" x14ac:dyDescent="0.2">
      <c r="A1246" s="114">
        <v>1243</v>
      </c>
      <c r="B1246" s="96" t="s">
        <v>1680</v>
      </c>
      <c r="C1246" s="238">
        <f>'1993 - 2019 m.'!C1113</f>
        <v>53076.343836886008</v>
      </c>
      <c r="D1246" s="238">
        <f>'1993 - 2019 m.'!D1113</f>
        <v>22795</v>
      </c>
      <c r="E1246" s="136">
        <v>36630</v>
      </c>
      <c r="F1246" s="99" t="s">
        <v>1818</v>
      </c>
      <c r="N1246" s="95"/>
    </row>
    <row r="1247" spans="1:14" s="94" customFormat="1" ht="30" customHeight="1" x14ac:dyDescent="0.2">
      <c r="A1247" s="320">
        <v>1244</v>
      </c>
      <c r="B1247" s="96" t="s">
        <v>1699</v>
      </c>
      <c r="C1247" s="238">
        <f>'1993 - 2019 m.'!C1114</f>
        <v>53050.133225208527</v>
      </c>
      <c r="D1247" s="238">
        <f>'1993 - 2019 m.'!D1114</f>
        <v>15356</v>
      </c>
      <c r="E1247" s="106" t="s">
        <v>1377</v>
      </c>
      <c r="F1247" s="99" t="s">
        <v>2934</v>
      </c>
      <c r="N1247" s="95"/>
    </row>
    <row r="1248" spans="1:14" s="94" customFormat="1" ht="30" customHeight="1" x14ac:dyDescent="0.2">
      <c r="A1248" s="114">
        <v>1245</v>
      </c>
      <c r="B1248" s="96" t="s">
        <v>2896</v>
      </c>
      <c r="C1248" s="238">
        <f>'1993 - 2019 m.'!C1115</f>
        <v>53032.00301204819</v>
      </c>
      <c r="D1248" s="238">
        <f>'1993 - 2019 m.'!D1115</f>
        <v>12861</v>
      </c>
      <c r="E1248" s="102">
        <v>41257</v>
      </c>
      <c r="F1248" s="99" t="s">
        <v>32</v>
      </c>
      <c r="N1248" s="95"/>
    </row>
    <row r="1249" spans="1:14" s="94" customFormat="1" ht="30" customHeight="1" x14ac:dyDescent="0.2">
      <c r="A1249" s="320">
        <v>1246</v>
      </c>
      <c r="B1249" s="128" t="s">
        <v>1744</v>
      </c>
      <c r="C1249" s="238">
        <f>'1993 - 2019 m.'!C1116</f>
        <v>53024.212233549588</v>
      </c>
      <c r="D1249" s="238">
        <f>'1993 - 2019 m.'!D1116</f>
        <v>28416</v>
      </c>
      <c r="E1249" s="322">
        <v>36182</v>
      </c>
      <c r="F1249" s="99" t="s">
        <v>1818</v>
      </c>
      <c r="N1249" s="95"/>
    </row>
    <row r="1250" spans="1:14" s="94" customFormat="1" ht="30" customHeight="1" x14ac:dyDescent="0.2">
      <c r="A1250" s="114">
        <v>1247</v>
      </c>
      <c r="B1250" s="321" t="s">
        <v>5023</v>
      </c>
      <c r="C1250" s="237">
        <f>'2020'!C43</f>
        <v>53016.98</v>
      </c>
      <c r="D1250" s="237">
        <f>'2020'!D43</f>
        <v>8812</v>
      </c>
      <c r="E1250" s="102" t="s">
        <v>4706</v>
      </c>
      <c r="F1250" s="99" t="s">
        <v>4740</v>
      </c>
      <c r="N1250" s="95"/>
    </row>
    <row r="1251" spans="1:14" s="94" customFormat="1" ht="30" customHeight="1" x14ac:dyDescent="0.2">
      <c r="A1251" s="320">
        <v>1248</v>
      </c>
      <c r="B1251" s="96" t="s">
        <v>1757</v>
      </c>
      <c r="C1251" s="238">
        <f>'1993 - 2019 m.'!C1117</f>
        <v>53011.324142724749</v>
      </c>
      <c r="D1251" s="238">
        <f>'1993 - 2019 m.'!D1117</f>
        <v>16845</v>
      </c>
      <c r="E1251" s="106">
        <v>39521</v>
      </c>
      <c r="F1251" s="99" t="s">
        <v>1871</v>
      </c>
      <c r="N1251" s="95"/>
    </row>
    <row r="1252" spans="1:14" s="94" customFormat="1" ht="30" customHeight="1" x14ac:dyDescent="0.2">
      <c r="A1252" s="114">
        <v>1249</v>
      </c>
      <c r="B1252" s="96" t="s">
        <v>1033</v>
      </c>
      <c r="C1252" s="238">
        <f>'1993 - 2019 m.'!C1118</f>
        <v>52995.337117701572</v>
      </c>
      <c r="D1252" s="238">
        <f>'1993 - 2019 m.'!D1118</f>
        <v>15555</v>
      </c>
      <c r="E1252" s="106">
        <v>38275</v>
      </c>
      <c r="F1252" s="99" t="s">
        <v>696</v>
      </c>
      <c r="N1252" s="95"/>
    </row>
    <row r="1253" spans="1:14" s="94" customFormat="1" ht="30" customHeight="1" x14ac:dyDescent="0.2">
      <c r="A1253" s="320">
        <v>1250</v>
      </c>
      <c r="B1253" s="96" t="s">
        <v>4168</v>
      </c>
      <c r="C1253" s="238">
        <f>'1993 - 2019 m.'!C1119</f>
        <v>52724.73</v>
      </c>
      <c r="D1253" s="238">
        <f>'1993 - 2019 m.'!D1119</f>
        <v>9233</v>
      </c>
      <c r="E1253" s="102">
        <v>43434</v>
      </c>
      <c r="F1253" s="99" t="s">
        <v>3365</v>
      </c>
      <c r="N1253" s="95"/>
    </row>
    <row r="1254" spans="1:14" s="94" customFormat="1" ht="30" customHeight="1" x14ac:dyDescent="0.2">
      <c r="A1254" s="114">
        <v>1251</v>
      </c>
      <c r="B1254" s="96" t="s">
        <v>2448</v>
      </c>
      <c r="C1254" s="238">
        <f>'1993 - 2019 m.'!C1120</f>
        <v>52710.206209453194</v>
      </c>
      <c r="D1254" s="238">
        <f>'1993 - 2019 m.'!D1120</f>
        <v>16374</v>
      </c>
      <c r="E1254" s="106">
        <v>39101</v>
      </c>
      <c r="F1254" s="99" t="s">
        <v>498</v>
      </c>
      <c r="N1254" s="95"/>
    </row>
    <row r="1255" spans="1:14" s="94" customFormat="1" ht="30" customHeight="1" x14ac:dyDescent="0.2">
      <c r="A1255" s="320">
        <v>1252</v>
      </c>
      <c r="B1255" s="96" t="s">
        <v>1695</v>
      </c>
      <c r="C1255" s="238">
        <f>'1993 - 2019 m.'!C1121</f>
        <v>52703.313253012049</v>
      </c>
      <c r="D1255" s="238">
        <f>'1993 - 2019 m.'!D1121</f>
        <v>23853</v>
      </c>
      <c r="E1255" s="102">
        <v>35811</v>
      </c>
      <c r="F1255" s="99" t="s">
        <v>2048</v>
      </c>
      <c r="N1255" s="95"/>
    </row>
    <row r="1256" spans="1:14" s="94" customFormat="1" ht="30" customHeight="1" x14ac:dyDescent="0.2">
      <c r="A1256" s="114">
        <v>1253</v>
      </c>
      <c r="B1256" s="96" t="s">
        <v>2757</v>
      </c>
      <c r="C1256" s="238">
        <f>'1993 - 2019 m.'!C1122</f>
        <v>52687.528962001852</v>
      </c>
      <c r="D1256" s="238">
        <f>'1993 - 2019 m.'!D1122</f>
        <v>13898</v>
      </c>
      <c r="E1256" s="102">
        <v>40956</v>
      </c>
      <c r="F1256" s="99" t="s">
        <v>205</v>
      </c>
      <c r="N1256" s="95"/>
    </row>
    <row r="1257" spans="1:14" s="94" customFormat="1" ht="30" customHeight="1" x14ac:dyDescent="0.2">
      <c r="A1257" s="320">
        <v>1254</v>
      </c>
      <c r="B1257" s="321" t="s">
        <v>5024</v>
      </c>
      <c r="C1257" s="237">
        <f>'2020'!C44</f>
        <v>52650.47</v>
      </c>
      <c r="D1257" s="237">
        <f>'2020'!D44</f>
        <v>10824</v>
      </c>
      <c r="E1257" s="99" t="s">
        <v>4709</v>
      </c>
      <c r="F1257" s="99" t="s">
        <v>4741</v>
      </c>
      <c r="N1257" s="95"/>
    </row>
    <row r="1258" spans="1:14" s="94" customFormat="1" ht="30" customHeight="1" x14ac:dyDescent="0.2">
      <c r="A1258" s="114">
        <v>1255</v>
      </c>
      <c r="B1258" s="96" t="s">
        <v>1021</v>
      </c>
      <c r="C1258" s="238">
        <f>'1993 - 2019 m.'!C1123</f>
        <v>52640.46570898981</v>
      </c>
      <c r="D1258" s="238">
        <f>'1993 - 2019 m.'!D1123</f>
        <v>17632</v>
      </c>
      <c r="E1258" s="106">
        <v>37260</v>
      </c>
      <c r="F1258" s="99" t="s">
        <v>472</v>
      </c>
      <c r="N1258" s="95"/>
    </row>
    <row r="1259" spans="1:14" s="94" customFormat="1" ht="30" customHeight="1" x14ac:dyDescent="0.2">
      <c r="A1259" s="320">
        <v>1256</v>
      </c>
      <c r="B1259" s="96" t="s">
        <v>2350</v>
      </c>
      <c r="C1259" s="238">
        <f>'1993 - 2019 m.'!C1124</f>
        <v>52594.90268767377</v>
      </c>
      <c r="D1259" s="238">
        <f>'1993 - 2019 m.'!D1124</f>
        <v>11681</v>
      </c>
      <c r="E1259" s="106">
        <v>40599</v>
      </c>
      <c r="F1259" s="99" t="s">
        <v>2869</v>
      </c>
      <c r="N1259" s="95"/>
    </row>
    <row r="1260" spans="1:14" s="94" customFormat="1" ht="30" customHeight="1" x14ac:dyDescent="0.2">
      <c r="A1260" s="114">
        <v>1257</v>
      </c>
      <c r="B1260" s="96" t="s">
        <v>126</v>
      </c>
      <c r="C1260" s="238">
        <f>'1993 - 2019 m.'!C1125</f>
        <v>52540.257182576461</v>
      </c>
      <c r="D1260" s="238">
        <f>'1993 - 2019 m.'!D1125</f>
        <v>12619</v>
      </c>
      <c r="E1260" s="102">
        <v>41390</v>
      </c>
      <c r="F1260" s="99" t="s">
        <v>129</v>
      </c>
      <c r="N1260" s="95"/>
    </row>
    <row r="1261" spans="1:14" s="94" customFormat="1" ht="30" customHeight="1" x14ac:dyDescent="0.2">
      <c r="A1261" s="320">
        <v>1258</v>
      </c>
      <c r="B1261" s="96" t="s">
        <v>3669</v>
      </c>
      <c r="C1261" s="238">
        <f>'1993 - 2019 m.'!C1126</f>
        <v>52524.37</v>
      </c>
      <c r="D1261" s="238">
        <f>'1993 - 2019 m.'!D1126</f>
        <v>10218</v>
      </c>
      <c r="E1261" s="322">
        <v>42405</v>
      </c>
      <c r="F1261" s="99" t="s">
        <v>725</v>
      </c>
      <c r="N1261" s="95"/>
    </row>
    <row r="1262" spans="1:14" s="94" customFormat="1" ht="30" customHeight="1" x14ac:dyDescent="0.2">
      <c r="A1262" s="114">
        <v>1259</v>
      </c>
      <c r="B1262" s="96" t="s">
        <v>489</v>
      </c>
      <c r="C1262" s="238">
        <f>'1993 - 2019 m.'!C1127</f>
        <v>52495.076459684897</v>
      </c>
      <c r="D1262" s="238">
        <f>'1993 - 2019 m.'!D1127</f>
        <v>21830</v>
      </c>
      <c r="E1262" s="106">
        <v>37148</v>
      </c>
      <c r="F1262" s="99" t="s">
        <v>1069</v>
      </c>
      <c r="N1262" s="95"/>
    </row>
    <row r="1263" spans="1:14" s="94" customFormat="1" ht="30" customHeight="1" x14ac:dyDescent="0.2">
      <c r="A1263" s="320">
        <v>1260</v>
      </c>
      <c r="B1263" s="96" t="s">
        <v>3655</v>
      </c>
      <c r="C1263" s="238">
        <f>'1993 - 2019 m.'!C1128</f>
        <v>52454.009999999995</v>
      </c>
      <c r="D1263" s="238">
        <f>'1993 - 2019 m.'!D1128</f>
        <v>11602</v>
      </c>
      <c r="E1263" s="102">
        <v>42426</v>
      </c>
      <c r="F1263" s="102" t="s">
        <v>38</v>
      </c>
      <c r="N1263" s="95"/>
    </row>
    <row r="1264" spans="1:14" s="94" customFormat="1" ht="30" customHeight="1" x14ac:dyDescent="0.2">
      <c r="A1264" s="114">
        <v>1261</v>
      </c>
      <c r="B1264" s="236" t="s">
        <v>6100</v>
      </c>
      <c r="C1264" s="238">
        <f>'2022'!E70</f>
        <v>52322</v>
      </c>
      <c r="D1264" s="238">
        <f>'2022'!F70</f>
        <v>9285</v>
      </c>
      <c r="E1264" s="102" t="s">
        <v>5359</v>
      </c>
      <c r="F1264" s="99" t="s">
        <v>545</v>
      </c>
      <c r="N1264" s="95"/>
    </row>
    <row r="1265" spans="1:14" s="94" customFormat="1" ht="30" customHeight="1" x14ac:dyDescent="0.2">
      <c r="A1265" s="320">
        <v>1262</v>
      </c>
      <c r="B1265" s="96" t="s">
        <v>2329</v>
      </c>
      <c r="C1265" s="238">
        <f>'1993 - 2019 m.'!C1129</f>
        <v>52217.475671918444</v>
      </c>
      <c r="D1265" s="238">
        <f>'1993 - 2019 m.'!D1129</f>
        <v>14082</v>
      </c>
      <c r="E1265" s="106">
        <v>39430</v>
      </c>
      <c r="F1265" s="99" t="s">
        <v>841</v>
      </c>
      <c r="N1265" s="95"/>
    </row>
    <row r="1266" spans="1:14" s="94" customFormat="1" ht="30" customHeight="1" x14ac:dyDescent="0.2">
      <c r="A1266" s="114">
        <v>1263</v>
      </c>
      <c r="B1266" s="96" t="s">
        <v>127</v>
      </c>
      <c r="C1266" s="238">
        <f>'1993 - 2019 m.'!C1130</f>
        <v>52179.991742354032</v>
      </c>
      <c r="D1266" s="238">
        <f>'1993 - 2019 m.'!D1130</f>
        <v>12676</v>
      </c>
      <c r="E1266" s="102">
        <v>41446</v>
      </c>
      <c r="F1266" s="99" t="s">
        <v>2662</v>
      </c>
      <c r="N1266" s="95"/>
    </row>
    <row r="1267" spans="1:14" s="94" customFormat="1" ht="30" customHeight="1" x14ac:dyDescent="0.2">
      <c r="A1267" s="320">
        <v>1264</v>
      </c>
      <c r="B1267" s="96" t="s">
        <v>3905</v>
      </c>
      <c r="C1267" s="238">
        <f>'1993 - 2019 m.'!C1131</f>
        <v>52126.11</v>
      </c>
      <c r="D1267" s="238">
        <f>'1993 - 2019 m.'!D1131</f>
        <v>10826</v>
      </c>
      <c r="E1267" s="102">
        <v>42790</v>
      </c>
      <c r="F1267" s="99" t="s">
        <v>3187</v>
      </c>
      <c r="N1267" s="95"/>
    </row>
    <row r="1268" spans="1:14" s="94" customFormat="1" ht="30" customHeight="1" x14ac:dyDescent="0.2">
      <c r="A1268" s="114">
        <v>1265</v>
      </c>
      <c r="B1268" s="96" t="s">
        <v>3682</v>
      </c>
      <c r="C1268" s="238">
        <f>'1993 - 2019 m.'!C1132</f>
        <v>52012.62</v>
      </c>
      <c r="D1268" s="238">
        <f>'1993 - 2019 m.'!D1132</f>
        <v>7505</v>
      </c>
      <c r="E1268" s="102">
        <v>42384</v>
      </c>
      <c r="F1268" s="99" t="s">
        <v>2033</v>
      </c>
      <c r="N1268" s="95"/>
    </row>
    <row r="1269" spans="1:14" s="94" customFormat="1" ht="30" customHeight="1" x14ac:dyDescent="0.2">
      <c r="A1269" s="320">
        <v>1266</v>
      </c>
      <c r="B1269" s="96" t="s">
        <v>4040</v>
      </c>
      <c r="C1269" s="238">
        <f>'1993 - 2019 m.'!C1133</f>
        <v>51978.1</v>
      </c>
      <c r="D1269" s="238">
        <f>'1993 - 2019 m.'!D1133</f>
        <v>8680</v>
      </c>
      <c r="E1269" s="102">
        <v>43182</v>
      </c>
      <c r="F1269" s="99" t="s">
        <v>3456</v>
      </c>
      <c r="N1269" s="95"/>
    </row>
    <row r="1270" spans="1:14" s="94" customFormat="1" ht="30" customHeight="1" x14ac:dyDescent="0.2">
      <c r="A1270" s="114">
        <v>1267</v>
      </c>
      <c r="B1270" s="96" t="s">
        <v>4115</v>
      </c>
      <c r="C1270" s="238">
        <f>'1993 - 2019 m.'!C1134</f>
        <v>51977.67</v>
      </c>
      <c r="D1270" s="238">
        <f>'1993 - 2019 m.'!D1134</f>
        <v>8831</v>
      </c>
      <c r="E1270" s="102" t="s">
        <v>4116</v>
      </c>
      <c r="F1270" s="99" t="s">
        <v>725</v>
      </c>
      <c r="N1270" s="95"/>
    </row>
    <row r="1271" spans="1:14" s="94" customFormat="1" ht="30" customHeight="1" x14ac:dyDescent="0.2">
      <c r="A1271" s="320">
        <v>1268</v>
      </c>
      <c r="B1271" s="128" t="s">
        <v>1883</v>
      </c>
      <c r="C1271" s="238">
        <f>'1993 - 2019 m.'!C1136</f>
        <v>51967.099165894346</v>
      </c>
      <c r="D1271" s="238">
        <f>'1993 - 2019 m.'!D1136</f>
        <v>22266</v>
      </c>
      <c r="E1271" s="322">
        <v>36217</v>
      </c>
      <c r="F1271" s="99" t="s">
        <v>1818</v>
      </c>
      <c r="N1271" s="95"/>
    </row>
    <row r="1272" spans="1:14" s="94" customFormat="1" ht="30" customHeight="1" x14ac:dyDescent="0.2">
      <c r="A1272" s="114">
        <v>1269</v>
      </c>
      <c r="B1272" s="96" t="s">
        <v>1904</v>
      </c>
      <c r="C1272" s="238">
        <f>'1993 - 2019 m.'!C1137</f>
        <v>51964.605537534757</v>
      </c>
      <c r="D1272" s="238">
        <f>'1993 - 2019 m.'!D1137</f>
        <v>13809</v>
      </c>
      <c r="E1272" s="106">
        <v>40116</v>
      </c>
      <c r="F1272" s="99" t="s">
        <v>66</v>
      </c>
      <c r="N1272" s="95"/>
    </row>
    <row r="1273" spans="1:14" s="94" customFormat="1" ht="30" customHeight="1" x14ac:dyDescent="0.2">
      <c r="A1273" s="320">
        <v>1270</v>
      </c>
      <c r="B1273" s="96" t="s">
        <v>4407</v>
      </c>
      <c r="C1273" s="238">
        <f>'1993 - 2019 m.'!C1147+'2020'!C209</f>
        <v>51904.54</v>
      </c>
      <c r="D1273" s="238">
        <f>'1993 - 2019 m.'!D1147+'2020'!D209</f>
        <v>9099</v>
      </c>
      <c r="E1273" s="102" t="s">
        <v>4585</v>
      </c>
      <c r="F1273" s="99" t="s">
        <v>4119</v>
      </c>
      <c r="N1273" s="95"/>
    </row>
    <row r="1274" spans="1:14" s="94" customFormat="1" ht="30" customHeight="1" x14ac:dyDescent="0.2">
      <c r="A1274" s="114">
        <v>1271</v>
      </c>
      <c r="B1274" s="96" t="s">
        <v>4366</v>
      </c>
      <c r="C1274" s="238">
        <f>'1993 - 2019 m.'!C1138</f>
        <v>51802.02</v>
      </c>
      <c r="D1274" s="238">
        <f>'1993 - 2019 m.'!D1138</f>
        <v>8906</v>
      </c>
      <c r="E1274" s="102" t="s">
        <v>4571</v>
      </c>
      <c r="F1274" s="99" t="s">
        <v>3456</v>
      </c>
      <c r="N1274" s="95"/>
    </row>
    <row r="1275" spans="1:14" s="94" customFormat="1" ht="30" customHeight="1" x14ac:dyDescent="0.2">
      <c r="A1275" s="320">
        <v>1272</v>
      </c>
      <c r="B1275" s="96" t="s">
        <v>3063</v>
      </c>
      <c r="C1275" s="238">
        <f>'1993 - 2019 m.'!C1139</f>
        <v>51709.655931417983</v>
      </c>
      <c r="D1275" s="238">
        <f>'1993 - 2019 m.'!D1139</f>
        <v>11098</v>
      </c>
      <c r="E1275" s="102">
        <v>41908</v>
      </c>
      <c r="F1275" s="99" t="s">
        <v>2934</v>
      </c>
      <c r="N1275" s="95"/>
    </row>
    <row r="1276" spans="1:14" s="94" customFormat="1" ht="30" customHeight="1" x14ac:dyDescent="0.2">
      <c r="A1276" s="114">
        <v>1273</v>
      </c>
      <c r="B1276" s="321" t="s">
        <v>4801</v>
      </c>
      <c r="C1276" s="323">
        <f>'2021'!C38</f>
        <v>51665.74</v>
      </c>
      <c r="D1276" s="323">
        <f>'2021'!D38</f>
        <v>8130</v>
      </c>
      <c r="E1276" s="99" t="s">
        <v>4670</v>
      </c>
      <c r="F1276" s="99" t="s">
        <v>725</v>
      </c>
      <c r="N1276" s="95"/>
    </row>
    <row r="1277" spans="1:14" s="94" customFormat="1" ht="30" customHeight="1" x14ac:dyDescent="0.2">
      <c r="A1277" s="320">
        <v>1274</v>
      </c>
      <c r="B1277" s="96" t="s">
        <v>1881</v>
      </c>
      <c r="C1277" s="238">
        <f>'1993 - 2019 m.'!C1140</f>
        <v>51572.057460611679</v>
      </c>
      <c r="D1277" s="238">
        <f>'1993 - 2019 m.'!D1140</f>
        <v>14851</v>
      </c>
      <c r="E1277" s="106">
        <v>39507</v>
      </c>
      <c r="F1277" s="99" t="s">
        <v>1908</v>
      </c>
      <c r="N1277" s="95"/>
    </row>
    <row r="1278" spans="1:14" s="94" customFormat="1" ht="30" customHeight="1" x14ac:dyDescent="0.2">
      <c r="A1278" s="114">
        <v>1275</v>
      </c>
      <c r="B1278" s="96" t="s">
        <v>642</v>
      </c>
      <c r="C1278" s="238">
        <f>'1993 - 2019 m.'!C1141</f>
        <v>51494.72891566265</v>
      </c>
      <c r="D1278" s="238">
        <f>'1993 - 2019 m.'!D1141</f>
        <v>13370</v>
      </c>
      <c r="E1278" s="102">
        <v>41060</v>
      </c>
      <c r="F1278" s="99" t="s">
        <v>495</v>
      </c>
      <c r="N1278" s="95"/>
    </row>
    <row r="1279" spans="1:14" s="94" customFormat="1" ht="30" customHeight="1" x14ac:dyDescent="0.2">
      <c r="A1279" s="320">
        <v>1276</v>
      </c>
      <c r="B1279" s="96" t="s">
        <v>3574</v>
      </c>
      <c r="C1279" s="238">
        <f>'1993 - 2019 m.'!C1142</f>
        <v>51361.15</v>
      </c>
      <c r="D1279" s="238">
        <f>'1993 - 2019 m.'!D1142</f>
        <v>10876</v>
      </c>
      <c r="E1279" s="102">
        <v>42587</v>
      </c>
      <c r="F1279" s="99" t="s">
        <v>725</v>
      </c>
      <c r="N1279" s="95"/>
    </row>
    <row r="1280" spans="1:14" s="94" customFormat="1" ht="30" customHeight="1" x14ac:dyDescent="0.2">
      <c r="A1280" s="114">
        <v>1277</v>
      </c>
      <c r="B1280" s="96" t="s">
        <v>2369</v>
      </c>
      <c r="C1280" s="238">
        <f>'1993 - 2019 m.'!C1143</f>
        <v>51325.677710843374</v>
      </c>
      <c r="D1280" s="238">
        <f>'1993 - 2019 m.'!D1143</f>
        <v>15878</v>
      </c>
      <c r="E1280" s="106">
        <v>38296</v>
      </c>
      <c r="F1280" s="99" t="s">
        <v>1610</v>
      </c>
      <c r="N1280" s="95"/>
    </row>
    <row r="1281" spans="1:14" s="94" customFormat="1" ht="30" customHeight="1" x14ac:dyDescent="0.2">
      <c r="A1281" s="320">
        <v>1278</v>
      </c>
      <c r="B1281" s="96" t="s">
        <v>3222</v>
      </c>
      <c r="C1281" s="238">
        <f>'1993 - 2019 m.'!C1144</f>
        <v>51295.78</v>
      </c>
      <c r="D1281" s="238">
        <f>'1993 - 2019 m.'!D1144</f>
        <v>12266</v>
      </c>
      <c r="E1281" s="102">
        <v>41662</v>
      </c>
      <c r="F1281" s="99" t="s">
        <v>725</v>
      </c>
      <c r="N1281" s="95"/>
    </row>
    <row r="1282" spans="1:14" s="94" customFormat="1" ht="30" customHeight="1" x14ac:dyDescent="0.2">
      <c r="A1282" s="114">
        <v>1279</v>
      </c>
      <c r="B1282" s="96" t="s">
        <v>1364</v>
      </c>
      <c r="C1282" s="238">
        <f>'1993 - 2019 m.'!C1145</f>
        <v>51275.023169601482</v>
      </c>
      <c r="D1282" s="238">
        <f>'1993 - 2019 m.'!D1145</f>
        <v>20808</v>
      </c>
      <c r="E1282" s="106">
        <v>39220</v>
      </c>
      <c r="F1282" s="99" t="s">
        <v>2934</v>
      </c>
      <c r="N1282" s="95"/>
    </row>
    <row r="1283" spans="1:14" s="94" customFormat="1" ht="30" customHeight="1" x14ac:dyDescent="0.2">
      <c r="A1283" s="320">
        <v>1280</v>
      </c>
      <c r="B1283" s="96" t="s">
        <v>2310</v>
      </c>
      <c r="C1283" s="238">
        <f>'1993 - 2019 m.'!C1146</f>
        <v>51271.142261353103</v>
      </c>
      <c r="D1283" s="238">
        <f>'1993 - 2019 m.'!D1146</f>
        <v>24194</v>
      </c>
      <c r="E1283" s="136">
        <v>36770</v>
      </c>
      <c r="F1283" s="99" t="s">
        <v>1910</v>
      </c>
      <c r="N1283" s="95"/>
    </row>
    <row r="1284" spans="1:14" s="94" customFormat="1" ht="30" customHeight="1" x14ac:dyDescent="0.2">
      <c r="A1284" s="114">
        <v>1281</v>
      </c>
      <c r="B1284" s="128" t="s">
        <v>1280</v>
      </c>
      <c r="C1284" s="238">
        <f>'1993 - 2019 m.'!C1148</f>
        <v>51261.295180722896</v>
      </c>
      <c r="D1284" s="238">
        <f>'1993 - 2019 m.'!D1148</f>
        <v>22591</v>
      </c>
      <c r="E1284" s="322">
        <v>36203</v>
      </c>
      <c r="F1284" s="99" t="s">
        <v>1818</v>
      </c>
      <c r="N1284" s="95"/>
    </row>
    <row r="1285" spans="1:14" s="94" customFormat="1" ht="30" customHeight="1" x14ac:dyDescent="0.2">
      <c r="A1285" s="320">
        <v>1282</v>
      </c>
      <c r="B1285" s="96" t="s">
        <v>1903</v>
      </c>
      <c r="C1285" s="238">
        <f>'1993 - 2019 m.'!C1149</f>
        <v>51252.896200185358</v>
      </c>
      <c r="D1285" s="238">
        <f>'1993 - 2019 m.'!D1149</f>
        <v>12962</v>
      </c>
      <c r="E1285" s="106" t="s">
        <v>1327</v>
      </c>
      <c r="F1285" s="99" t="s">
        <v>1908</v>
      </c>
      <c r="N1285" s="95"/>
    </row>
    <row r="1286" spans="1:14" s="94" customFormat="1" ht="30" customHeight="1" x14ac:dyDescent="0.2">
      <c r="A1286" s="114">
        <v>1283</v>
      </c>
      <c r="B1286" s="96" t="s">
        <v>120</v>
      </c>
      <c r="C1286" s="238">
        <f>'1993 - 2019 m.'!C1151</f>
        <v>51178.463855421687</v>
      </c>
      <c r="D1286" s="238">
        <f>'1993 - 2019 m.'!D1151</f>
        <v>12738</v>
      </c>
      <c r="E1286" s="102">
        <v>41551</v>
      </c>
      <c r="F1286" s="99" t="s">
        <v>54</v>
      </c>
      <c r="N1286" s="95"/>
    </row>
    <row r="1287" spans="1:14" s="94" customFormat="1" ht="30" customHeight="1" x14ac:dyDescent="0.2">
      <c r="A1287" s="320">
        <v>1284</v>
      </c>
      <c r="B1287" s="96" t="s">
        <v>3891</v>
      </c>
      <c r="C1287" s="238">
        <f>'1993 - 2019 m.'!C1152</f>
        <v>51140.33</v>
      </c>
      <c r="D1287" s="238">
        <f>'1993 - 2019 m.'!D1152</f>
        <v>10015</v>
      </c>
      <c r="E1287" s="102">
        <v>42811</v>
      </c>
      <c r="F1287" s="99" t="s">
        <v>119</v>
      </c>
      <c r="N1287" s="95"/>
    </row>
    <row r="1288" spans="1:14" s="94" customFormat="1" ht="30" customHeight="1" x14ac:dyDescent="0.2">
      <c r="A1288" s="114">
        <v>1285</v>
      </c>
      <c r="B1288" s="96" t="s">
        <v>576</v>
      </c>
      <c r="C1288" s="238">
        <f>'1993 - 2019 m.'!C1153</f>
        <v>51135.020852641333</v>
      </c>
      <c r="D1288" s="238">
        <f>'1993 - 2019 m.'!D1153</f>
        <v>21948</v>
      </c>
      <c r="E1288" s="136">
        <v>36623</v>
      </c>
      <c r="F1288" s="99" t="s">
        <v>2671</v>
      </c>
      <c r="N1288" s="95"/>
    </row>
    <row r="1289" spans="1:14" s="94" customFormat="1" ht="30" customHeight="1" x14ac:dyDescent="0.2">
      <c r="A1289" s="320">
        <v>1286</v>
      </c>
      <c r="B1289" s="96" t="s">
        <v>1468</v>
      </c>
      <c r="C1289" s="238">
        <f>'1993 - 2019 m.'!C1154</f>
        <v>51131.748146431884</v>
      </c>
      <c r="D1289" s="238">
        <f>'1993 - 2019 m.'!D1154</f>
        <v>15381</v>
      </c>
      <c r="E1289" s="106">
        <v>39087</v>
      </c>
      <c r="F1289" s="99" t="s">
        <v>1908</v>
      </c>
      <c r="N1289" s="95"/>
    </row>
    <row r="1290" spans="1:14" s="94" customFormat="1" ht="30" customHeight="1" x14ac:dyDescent="0.2">
      <c r="A1290" s="114">
        <v>1287</v>
      </c>
      <c r="B1290" s="96" t="s">
        <v>1040</v>
      </c>
      <c r="C1290" s="238">
        <f>'1993 - 2019 m.'!C1155</f>
        <v>51108.607506950881</v>
      </c>
      <c r="D1290" s="238">
        <f>'1993 - 2019 m.'!D1155</f>
        <v>18333</v>
      </c>
      <c r="E1290" s="106">
        <v>38765</v>
      </c>
      <c r="F1290" s="99" t="s">
        <v>1266</v>
      </c>
      <c r="N1290" s="95"/>
    </row>
    <row r="1291" spans="1:14" s="94" customFormat="1" ht="30" customHeight="1" x14ac:dyDescent="0.2">
      <c r="A1291" s="320">
        <v>1288</v>
      </c>
      <c r="B1291" s="96" t="s">
        <v>2224</v>
      </c>
      <c r="C1291" s="238">
        <f>'1993 - 2019 m.'!C1156</f>
        <v>51074.779888785917</v>
      </c>
      <c r="D1291" s="238">
        <f>'1993 - 2019 m.'!D1156</f>
        <v>16356</v>
      </c>
      <c r="E1291" s="106">
        <v>38037</v>
      </c>
      <c r="F1291" s="99" t="s">
        <v>1908</v>
      </c>
      <c r="N1291" s="95"/>
    </row>
    <row r="1292" spans="1:14" s="94" customFormat="1" ht="30" customHeight="1" x14ac:dyDescent="0.2">
      <c r="A1292" s="114">
        <v>1289</v>
      </c>
      <c r="B1292" s="96" t="s">
        <v>1682</v>
      </c>
      <c r="C1292" s="238">
        <f>'1993 - 2019 m.'!C1157</f>
        <v>51062.760658016683</v>
      </c>
      <c r="D1292" s="238">
        <f>'1993 - 2019 m.'!D1157</f>
        <v>14206</v>
      </c>
      <c r="E1292" s="106">
        <v>40306</v>
      </c>
      <c r="F1292" s="99" t="s">
        <v>2934</v>
      </c>
      <c r="N1292" s="95"/>
    </row>
    <row r="1293" spans="1:14" s="94" customFormat="1" ht="30" customHeight="1" x14ac:dyDescent="0.2">
      <c r="A1293" s="320">
        <v>1290</v>
      </c>
      <c r="B1293" s="96" t="s">
        <v>2301</v>
      </c>
      <c r="C1293" s="238">
        <f>'1993 - 2019 m.'!C1158</f>
        <v>51053.927247451349</v>
      </c>
      <c r="D1293" s="238">
        <f>'1993 - 2019 m.'!D1158</f>
        <v>11594</v>
      </c>
      <c r="E1293" s="322">
        <v>40669</v>
      </c>
      <c r="F1293" s="99" t="s">
        <v>1610</v>
      </c>
      <c r="N1293" s="95"/>
    </row>
    <row r="1294" spans="1:14" s="94" customFormat="1" ht="30" customHeight="1" x14ac:dyDescent="0.2">
      <c r="A1294" s="114">
        <v>1291</v>
      </c>
      <c r="B1294" s="96" t="s">
        <v>2084</v>
      </c>
      <c r="C1294" s="238">
        <f>'1993 - 2019 m.'!C1159</f>
        <v>51009.615384615383</v>
      </c>
      <c r="D1294" s="238">
        <f>'1993 - 2019 m.'!D1159</f>
        <v>13891</v>
      </c>
      <c r="E1294" s="106">
        <v>40025</v>
      </c>
      <c r="F1294" s="99" t="s">
        <v>2934</v>
      </c>
      <c r="N1294" s="95"/>
    </row>
    <row r="1295" spans="1:14" s="94" customFormat="1" ht="30" customHeight="1" x14ac:dyDescent="0.2">
      <c r="A1295" s="320">
        <v>1292</v>
      </c>
      <c r="B1295" s="96" t="s">
        <v>4620</v>
      </c>
      <c r="C1295" s="238">
        <f>'1993 - 2019 m.'!C1160</f>
        <v>50913.67</v>
      </c>
      <c r="D1295" s="238">
        <f>'1993 - 2019 m.'!D1160</f>
        <v>11910</v>
      </c>
      <c r="E1295" s="102">
        <v>43525</v>
      </c>
      <c r="F1295" s="99" t="s">
        <v>4551</v>
      </c>
      <c r="N1295" s="95"/>
    </row>
    <row r="1296" spans="1:14" s="94" customFormat="1" ht="30" customHeight="1" x14ac:dyDescent="0.2">
      <c r="A1296" s="114">
        <v>1293</v>
      </c>
      <c r="B1296" s="96" t="s">
        <v>4081</v>
      </c>
      <c r="C1296" s="238">
        <f>'1993 - 2019 m.'!C1161</f>
        <v>50910.559999999998</v>
      </c>
      <c r="D1296" s="238">
        <f>'1993 - 2019 m.'!D1161</f>
        <v>9662</v>
      </c>
      <c r="E1296" s="102">
        <v>43112</v>
      </c>
      <c r="F1296" s="99" t="s">
        <v>725</v>
      </c>
      <c r="N1296" s="95"/>
    </row>
    <row r="1297" spans="1:14" s="94" customFormat="1" ht="30" customHeight="1" x14ac:dyDescent="0.2">
      <c r="A1297" s="320">
        <v>1294</v>
      </c>
      <c r="B1297" s="236" t="s">
        <v>6101</v>
      </c>
      <c r="C1297" s="238">
        <f>'2022'!E71</f>
        <v>50903.93</v>
      </c>
      <c r="D1297" s="238">
        <f>'2022'!F71</f>
        <v>7926</v>
      </c>
      <c r="E1297" s="102" t="s">
        <v>5216</v>
      </c>
      <c r="F1297" s="99" t="s">
        <v>3715</v>
      </c>
      <c r="N1297" s="95"/>
    </row>
    <row r="1298" spans="1:14" s="94" customFormat="1" ht="30" customHeight="1" x14ac:dyDescent="0.2">
      <c r="A1298" s="114">
        <v>1295</v>
      </c>
      <c r="B1298" s="96" t="s">
        <v>2969</v>
      </c>
      <c r="C1298" s="238">
        <f>'1993 - 2019 m.'!C1162</f>
        <v>50893.477757182576</v>
      </c>
      <c r="D1298" s="238">
        <f>'1993 - 2019 m.'!D1162</f>
        <v>23331</v>
      </c>
      <c r="E1298" s="136">
        <v>36714</v>
      </c>
      <c r="F1298" s="99" t="s">
        <v>1872</v>
      </c>
      <c r="N1298" s="95"/>
    </row>
    <row r="1299" spans="1:14" s="94" customFormat="1" ht="30" customHeight="1" x14ac:dyDescent="0.2">
      <c r="A1299" s="320">
        <v>1296</v>
      </c>
      <c r="B1299" s="128" t="s">
        <v>2006</v>
      </c>
      <c r="C1299" s="238">
        <f>'1993 - 2019 m.'!C1163</f>
        <v>50847.138554216872</v>
      </c>
      <c r="D1299" s="238">
        <f>'1993 - 2019 m.'!D1163</f>
        <v>21836</v>
      </c>
      <c r="E1299" s="322">
        <v>36252</v>
      </c>
      <c r="F1299" s="99" t="s">
        <v>1987</v>
      </c>
      <c r="N1299" s="95"/>
    </row>
    <row r="1300" spans="1:14" s="94" customFormat="1" ht="30" customHeight="1" x14ac:dyDescent="0.2">
      <c r="A1300" s="114">
        <v>1297</v>
      </c>
      <c r="B1300" s="96" t="s">
        <v>2521</v>
      </c>
      <c r="C1300" s="238">
        <f>'1993 - 2019 m.'!C1164</f>
        <v>50707.686515291942</v>
      </c>
      <c r="D1300" s="238">
        <f>'1993 - 2019 m.'!D1164</f>
        <v>17593</v>
      </c>
      <c r="E1300" s="106">
        <v>40410</v>
      </c>
      <c r="F1300" s="99" t="s">
        <v>1610</v>
      </c>
      <c r="N1300" s="95"/>
    </row>
    <row r="1301" spans="1:14" s="94" customFormat="1" ht="30" customHeight="1" x14ac:dyDescent="0.2">
      <c r="A1301" s="320">
        <v>1298</v>
      </c>
      <c r="B1301" s="96" t="s">
        <v>3064</v>
      </c>
      <c r="C1301" s="238">
        <f>'1993 - 2019 m.'!C1165</f>
        <v>50637.685356811868</v>
      </c>
      <c r="D1301" s="238">
        <f>'1993 - 2019 m.'!D1165</f>
        <v>11072</v>
      </c>
      <c r="E1301" s="102">
        <v>41684</v>
      </c>
      <c r="F1301" s="99" t="s">
        <v>3187</v>
      </c>
      <c r="N1301" s="95"/>
    </row>
    <row r="1302" spans="1:14" s="94" customFormat="1" ht="30" customHeight="1" x14ac:dyDescent="0.2">
      <c r="A1302" s="114">
        <v>1299</v>
      </c>
      <c r="B1302" s="128" t="s">
        <v>1024</v>
      </c>
      <c r="C1302" s="238">
        <f>'1993 - 2019 m.'!C1166</f>
        <v>50584.453197405004</v>
      </c>
      <c r="D1302" s="238">
        <f>'1993 - 2019 m.'!D1166</f>
        <v>16433</v>
      </c>
      <c r="E1302" s="106">
        <v>37617</v>
      </c>
      <c r="F1302" s="99" t="s">
        <v>1818</v>
      </c>
      <c r="N1302" s="95"/>
    </row>
    <row r="1303" spans="1:14" s="94" customFormat="1" ht="30" customHeight="1" x14ac:dyDescent="0.2">
      <c r="A1303" s="320">
        <v>1300</v>
      </c>
      <c r="B1303" s="96" t="s">
        <v>1403</v>
      </c>
      <c r="C1303" s="238">
        <f>'1993 - 2019 m.'!C1167</f>
        <v>50563.310936051901</v>
      </c>
      <c r="D1303" s="238">
        <f>'1993 - 2019 m.'!D1167</f>
        <v>16397</v>
      </c>
      <c r="E1303" s="106">
        <v>37491</v>
      </c>
      <c r="F1303" s="99" t="s">
        <v>750</v>
      </c>
      <c r="N1303" s="95"/>
    </row>
    <row r="1304" spans="1:14" s="94" customFormat="1" ht="30" customHeight="1" x14ac:dyDescent="0.2">
      <c r="A1304" s="114">
        <v>1301</v>
      </c>
      <c r="B1304" s="96" t="s">
        <v>2762</v>
      </c>
      <c r="C1304" s="238">
        <f>'1993 - 2019 m.'!C1168</f>
        <v>50500.753012048197</v>
      </c>
      <c r="D1304" s="238">
        <f>'1993 - 2019 m.'!D1168</f>
        <v>13111</v>
      </c>
      <c r="E1304" s="102">
        <v>40949</v>
      </c>
      <c r="F1304" s="99" t="s">
        <v>377</v>
      </c>
      <c r="N1304" s="95"/>
    </row>
    <row r="1305" spans="1:14" s="94" customFormat="1" ht="30" customHeight="1" x14ac:dyDescent="0.2">
      <c r="A1305" s="320">
        <v>1302</v>
      </c>
      <c r="B1305" s="96" t="s">
        <v>4188</v>
      </c>
      <c r="C1305" s="238">
        <f>'1993 - 2019 m.'!C1169</f>
        <v>50469.42</v>
      </c>
      <c r="D1305" s="238">
        <f>'1993 - 2019 m.'!D1169</f>
        <v>9696</v>
      </c>
      <c r="E1305" s="102">
        <v>43406</v>
      </c>
      <c r="F1305" s="99" t="s">
        <v>3709</v>
      </c>
      <c r="N1305" s="95"/>
    </row>
    <row r="1306" spans="1:14" s="94" customFormat="1" ht="30" customHeight="1" x14ac:dyDescent="0.2">
      <c r="A1306" s="114">
        <v>1303</v>
      </c>
      <c r="B1306" s="96" t="s">
        <v>39</v>
      </c>
      <c r="C1306" s="238">
        <f>'1993 - 2019 m.'!C1170</f>
        <v>50406.336886005563</v>
      </c>
      <c r="D1306" s="238">
        <f>'1993 - 2019 m.'!D1170</f>
        <v>11815</v>
      </c>
      <c r="E1306" s="102">
        <v>41523</v>
      </c>
      <c r="F1306" s="99" t="s">
        <v>66</v>
      </c>
      <c r="N1306" s="95"/>
    </row>
    <row r="1307" spans="1:14" s="94" customFormat="1" ht="30" customHeight="1" x14ac:dyDescent="0.2">
      <c r="A1307" s="320">
        <v>1304</v>
      </c>
      <c r="B1307" s="96" t="s">
        <v>1993</v>
      </c>
      <c r="C1307" s="238">
        <f>'1993 - 2019 m.'!C1171</f>
        <v>50378.533364226139</v>
      </c>
      <c r="D1307" s="238">
        <f>'1993 - 2019 m.'!D1171</f>
        <v>13381</v>
      </c>
      <c r="E1307" s="106">
        <v>39829</v>
      </c>
      <c r="F1307" s="99" t="s">
        <v>1908</v>
      </c>
      <c r="N1307" s="95"/>
    </row>
    <row r="1308" spans="1:14" s="94" customFormat="1" ht="30" customHeight="1" x14ac:dyDescent="0.2">
      <c r="A1308" s="114">
        <v>1305</v>
      </c>
      <c r="B1308" s="96" t="s">
        <v>820</v>
      </c>
      <c r="C1308" s="238">
        <f>'1993 - 2019 m.'!C1172</f>
        <v>50365.210843373497</v>
      </c>
      <c r="D1308" s="238">
        <f>'1993 - 2019 m.'!D1172</f>
        <v>14920</v>
      </c>
      <c r="E1308" s="106">
        <v>37666</v>
      </c>
      <c r="F1308" s="99" t="s">
        <v>477</v>
      </c>
      <c r="N1308" s="95"/>
    </row>
    <row r="1309" spans="1:14" s="94" customFormat="1" ht="30" customHeight="1" x14ac:dyDescent="0.2">
      <c r="A1309" s="320">
        <v>1306</v>
      </c>
      <c r="B1309" s="96" t="s">
        <v>3417</v>
      </c>
      <c r="C1309" s="238">
        <f>'1993 - 2019 m.'!C1173</f>
        <v>50356.399999999994</v>
      </c>
      <c r="D1309" s="238">
        <f>'1993 - 2019 m.'!D1173</f>
        <v>10403</v>
      </c>
      <c r="E1309" s="102">
        <v>42279</v>
      </c>
      <c r="F1309" s="99" t="s">
        <v>3178</v>
      </c>
      <c r="N1309" s="95"/>
    </row>
    <row r="1310" spans="1:14" s="94" customFormat="1" ht="30" customHeight="1" x14ac:dyDescent="0.2">
      <c r="A1310" s="114">
        <v>1307</v>
      </c>
      <c r="B1310" s="96" t="s">
        <v>4491</v>
      </c>
      <c r="C1310" s="238">
        <f>'1993 - 2019 m.'!C1174</f>
        <v>50354.59</v>
      </c>
      <c r="D1310" s="238">
        <f>'1993 - 2019 m.'!D1174</f>
        <v>8670</v>
      </c>
      <c r="E1310" s="102" t="s">
        <v>4611</v>
      </c>
      <c r="F1310" s="99" t="s">
        <v>725</v>
      </c>
      <c r="N1310" s="95"/>
    </row>
    <row r="1311" spans="1:14" s="94" customFormat="1" ht="30" customHeight="1" x14ac:dyDescent="0.2">
      <c r="A1311" s="320">
        <v>1308</v>
      </c>
      <c r="B1311" s="321" t="s">
        <v>4808</v>
      </c>
      <c r="C1311" s="323">
        <f>'2021'!C45+'2022'!E161</f>
        <v>50347.98</v>
      </c>
      <c r="D1311" s="323">
        <f>'2021'!D45+'2022'!F161</f>
        <v>8620</v>
      </c>
      <c r="E1311" s="99" t="s">
        <v>4664</v>
      </c>
      <c r="F1311" s="99" t="s">
        <v>3709</v>
      </c>
      <c r="N1311" s="95"/>
    </row>
    <row r="1312" spans="1:14" s="94" customFormat="1" ht="30" customHeight="1" x14ac:dyDescent="0.2">
      <c r="A1312" s="114">
        <v>1309</v>
      </c>
      <c r="B1312" s="96" t="s">
        <v>1890</v>
      </c>
      <c r="C1312" s="238">
        <f>'1993 - 2019 m.'!C1175</f>
        <v>50343.199721964782</v>
      </c>
      <c r="D1312" s="238">
        <f>'1993 - 2019 m.'!D1175</f>
        <v>13933</v>
      </c>
      <c r="E1312" s="106">
        <v>39976</v>
      </c>
      <c r="F1312" s="99" t="s">
        <v>544</v>
      </c>
      <c r="N1312" s="95"/>
    </row>
    <row r="1313" spans="1:14" s="94" customFormat="1" ht="30" customHeight="1" x14ac:dyDescent="0.2">
      <c r="A1313" s="320">
        <v>1310</v>
      </c>
      <c r="B1313" s="321" t="s">
        <v>4802</v>
      </c>
      <c r="C1313" s="323">
        <f>'2021'!C39</f>
        <v>50332.88</v>
      </c>
      <c r="D1313" s="323">
        <f>'2021'!D39</f>
        <v>7319</v>
      </c>
      <c r="E1313" s="99" t="s">
        <v>4669</v>
      </c>
      <c r="F1313" s="235" t="s">
        <v>3365</v>
      </c>
      <c r="N1313" s="95"/>
    </row>
    <row r="1314" spans="1:14" s="94" customFormat="1" ht="30" customHeight="1" x14ac:dyDescent="0.2">
      <c r="A1314" s="114">
        <v>1311</v>
      </c>
      <c r="B1314" s="96" t="s">
        <v>3817</v>
      </c>
      <c r="C1314" s="238">
        <f>'1993 - 2019 m.'!C1176</f>
        <v>50042.82</v>
      </c>
      <c r="D1314" s="238">
        <f>'1993 - 2019 m.'!D1176</f>
        <v>9543</v>
      </c>
      <c r="E1314" s="102">
        <v>42944</v>
      </c>
      <c r="F1314" s="99" t="s">
        <v>3459</v>
      </c>
      <c r="N1314" s="95"/>
    </row>
    <row r="1315" spans="1:14" s="94" customFormat="1" ht="30" customHeight="1" x14ac:dyDescent="0.2">
      <c r="A1315" s="320">
        <v>1312</v>
      </c>
      <c r="B1315" s="96" t="s">
        <v>2146</v>
      </c>
      <c r="C1315" s="238">
        <f>'1993 - 2019 m.'!C1177</f>
        <v>49999.304911955514</v>
      </c>
      <c r="D1315" s="238">
        <f>'1993 - 2019 m.'!D1177</f>
        <v>12105</v>
      </c>
      <c r="E1315" s="106">
        <v>40179</v>
      </c>
      <c r="F1315" s="99" t="s">
        <v>1158</v>
      </c>
      <c r="N1315" s="95"/>
    </row>
    <row r="1316" spans="1:14" s="94" customFormat="1" ht="30" customHeight="1" x14ac:dyDescent="0.2">
      <c r="A1316" s="114">
        <v>1313</v>
      </c>
      <c r="B1316" s="128" t="s">
        <v>1899</v>
      </c>
      <c r="C1316" s="238">
        <f>'1993 - 2019 m.'!C1178</f>
        <v>49975.092678405934</v>
      </c>
      <c r="D1316" s="238">
        <f>'1993 - 2019 m.'!D1178</f>
        <v>22895</v>
      </c>
      <c r="E1316" s="322">
        <v>36168</v>
      </c>
      <c r="F1316" s="99" t="s">
        <v>1872</v>
      </c>
      <c r="N1316" s="95"/>
    </row>
    <row r="1317" spans="1:14" s="94" customFormat="1" ht="30" customHeight="1" x14ac:dyDescent="0.2">
      <c r="A1317" s="320">
        <v>1314</v>
      </c>
      <c r="B1317" s="96" t="s">
        <v>2076</v>
      </c>
      <c r="C1317" s="238">
        <f>'1993 - 2019 m.'!C1179</f>
        <v>49789.735866543095</v>
      </c>
      <c r="D1317" s="238">
        <f>'1993 - 2019 m.'!D1179</f>
        <v>14590</v>
      </c>
      <c r="E1317" s="106">
        <v>40431</v>
      </c>
      <c r="F1317" s="99" t="s">
        <v>1908</v>
      </c>
      <c r="N1317" s="95"/>
    </row>
    <row r="1318" spans="1:14" s="94" customFormat="1" ht="30" customHeight="1" x14ac:dyDescent="0.2">
      <c r="A1318" s="114">
        <v>1315</v>
      </c>
      <c r="B1318" s="236" t="s">
        <v>6102</v>
      </c>
      <c r="C1318" s="238">
        <f>'2022'!E72</f>
        <v>49656.78</v>
      </c>
      <c r="D1318" s="238">
        <f>'2022'!F72</f>
        <v>7916</v>
      </c>
      <c r="E1318" s="102" t="s">
        <v>5247</v>
      </c>
      <c r="F1318" s="99" t="s">
        <v>725</v>
      </c>
      <c r="N1318" s="95"/>
    </row>
    <row r="1319" spans="1:14" s="94" customFormat="1" ht="30" customHeight="1" x14ac:dyDescent="0.2">
      <c r="A1319" s="320">
        <v>1316</v>
      </c>
      <c r="B1319" s="96" t="s">
        <v>717</v>
      </c>
      <c r="C1319" s="238">
        <f>'1993 - 2019 m.'!C1180</f>
        <v>49604.958294717333</v>
      </c>
      <c r="D1319" s="238">
        <f>'1993 - 2019 m.'!D1180</f>
        <v>22433</v>
      </c>
      <c r="E1319" s="136">
        <v>36476</v>
      </c>
      <c r="F1319" s="99" t="s">
        <v>383</v>
      </c>
      <c r="N1319" s="95"/>
    </row>
    <row r="1320" spans="1:14" s="94" customFormat="1" ht="30" customHeight="1" x14ac:dyDescent="0.2">
      <c r="A1320" s="114">
        <v>1317</v>
      </c>
      <c r="B1320" s="236" t="s">
        <v>6103</v>
      </c>
      <c r="C1320" s="238">
        <f>'2022'!E73</f>
        <v>49598</v>
      </c>
      <c r="D1320" s="238">
        <f>'2022'!F73</f>
        <v>9989</v>
      </c>
      <c r="E1320" s="102" t="s">
        <v>5366</v>
      </c>
      <c r="F1320" s="99" t="s">
        <v>545</v>
      </c>
      <c r="N1320" s="95"/>
    </row>
    <row r="1321" spans="1:14" s="94" customFormat="1" ht="30" customHeight="1" x14ac:dyDescent="0.2">
      <c r="A1321" s="320">
        <v>1318</v>
      </c>
      <c r="B1321" s="321" t="s">
        <v>4803</v>
      </c>
      <c r="C1321" s="323">
        <f>'2021'!C40</f>
        <v>49587.299999999996</v>
      </c>
      <c r="D1321" s="323">
        <f>'2021'!D40</f>
        <v>10927</v>
      </c>
      <c r="E1321" s="99" t="s">
        <v>4671</v>
      </c>
      <c r="F1321" s="99" t="s">
        <v>4640</v>
      </c>
      <c r="N1321" s="95"/>
    </row>
    <row r="1322" spans="1:14" s="94" customFormat="1" ht="30" customHeight="1" x14ac:dyDescent="0.2">
      <c r="A1322" s="114">
        <v>1319</v>
      </c>
      <c r="B1322" s="128" t="s">
        <v>712</v>
      </c>
      <c r="C1322" s="238">
        <f>'1993 - 2019 m.'!C1181</f>
        <v>49495.481927710847</v>
      </c>
      <c r="D1322" s="238">
        <f>'1993 - 2019 m.'!D1181</f>
        <v>21649</v>
      </c>
      <c r="E1322" s="102">
        <v>36105</v>
      </c>
      <c r="F1322" s="99" t="s">
        <v>1987</v>
      </c>
      <c r="N1322" s="95"/>
    </row>
    <row r="1323" spans="1:14" s="94" customFormat="1" ht="30" customHeight="1" x14ac:dyDescent="0.2">
      <c r="A1323" s="320">
        <v>1320</v>
      </c>
      <c r="B1323" s="96" t="s">
        <v>4007</v>
      </c>
      <c r="C1323" s="238">
        <f>'1993 - 2019 m.'!C1182</f>
        <v>49428.3</v>
      </c>
      <c r="D1323" s="238">
        <f>'1993 - 2019 m.'!D1182</f>
        <v>9288</v>
      </c>
      <c r="E1323" s="102">
        <v>43196</v>
      </c>
      <c r="F1323" s="99" t="s">
        <v>3456</v>
      </c>
      <c r="N1323" s="95"/>
    </row>
    <row r="1324" spans="1:14" s="94" customFormat="1" ht="30" customHeight="1" x14ac:dyDescent="0.2">
      <c r="A1324" s="114">
        <v>1321</v>
      </c>
      <c r="B1324" s="96" t="s">
        <v>1405</v>
      </c>
      <c r="C1324" s="238">
        <f>'1993 - 2019 m.'!C1183</f>
        <v>49425.249073215942</v>
      </c>
      <c r="D1324" s="238">
        <f>'1993 - 2019 m.'!D1183</f>
        <v>13823</v>
      </c>
      <c r="E1324" s="106">
        <v>39668</v>
      </c>
      <c r="F1324" s="99" t="s">
        <v>2934</v>
      </c>
      <c r="N1324" s="95"/>
    </row>
    <row r="1325" spans="1:14" s="94" customFormat="1" ht="30" customHeight="1" x14ac:dyDescent="0.2">
      <c r="A1325" s="320">
        <v>1322</v>
      </c>
      <c r="B1325" s="96" t="s">
        <v>2233</v>
      </c>
      <c r="C1325" s="238">
        <f>'1993 - 2019 m.'!C1184</f>
        <v>49422.787303058387</v>
      </c>
      <c r="D1325" s="238">
        <f>'1993 - 2019 m.'!D1184</f>
        <v>13237</v>
      </c>
      <c r="E1325" s="106">
        <v>39654</v>
      </c>
      <c r="F1325" s="99" t="s">
        <v>1610</v>
      </c>
      <c r="N1325" s="95"/>
    </row>
    <row r="1326" spans="1:14" s="94" customFormat="1" ht="30" customHeight="1" x14ac:dyDescent="0.2">
      <c r="A1326" s="114">
        <v>1323</v>
      </c>
      <c r="B1326" s="96" t="s">
        <v>3065</v>
      </c>
      <c r="C1326" s="238">
        <f>'1993 - 2019 m.'!C1185</f>
        <v>49338.797497683045</v>
      </c>
      <c r="D1326" s="238">
        <f>'1993 - 2019 m.'!D1185</f>
        <v>11138</v>
      </c>
      <c r="E1326" s="102">
        <v>41789</v>
      </c>
      <c r="F1326" s="99" t="s">
        <v>3185</v>
      </c>
      <c r="N1326" s="95"/>
    </row>
    <row r="1327" spans="1:14" s="94" customFormat="1" ht="30" customHeight="1" x14ac:dyDescent="0.2">
      <c r="A1327" s="320">
        <v>1324</v>
      </c>
      <c r="B1327" s="96" t="s">
        <v>4310</v>
      </c>
      <c r="C1327" s="238">
        <f>'1993 - 2019 m.'!C1824+'2020'!C73+'2021'!C221</f>
        <v>49255</v>
      </c>
      <c r="D1327" s="238">
        <f>'1993 - 2019 m.'!D1824+'2020'!D73+'2021'!D221</f>
        <v>9197</v>
      </c>
      <c r="E1327" s="102" t="s">
        <v>4552</v>
      </c>
      <c r="F1327" s="99" t="s">
        <v>4119</v>
      </c>
      <c r="N1327" s="95"/>
    </row>
    <row r="1328" spans="1:14" s="94" customFormat="1" ht="30" customHeight="1" x14ac:dyDescent="0.2">
      <c r="A1328" s="114">
        <v>1325</v>
      </c>
      <c r="B1328" s="96" t="s">
        <v>3066</v>
      </c>
      <c r="C1328" s="238">
        <f>'1993 - 2019 m.'!C1186</f>
        <v>49201.401760889719</v>
      </c>
      <c r="D1328" s="238">
        <f>'1993 - 2019 m.'!D1186</f>
        <v>10706</v>
      </c>
      <c r="E1328" s="102">
        <v>41649</v>
      </c>
      <c r="F1328" s="99" t="s">
        <v>725</v>
      </c>
      <c r="N1328" s="95"/>
    </row>
    <row r="1329" spans="1:14" s="94" customFormat="1" ht="30" customHeight="1" x14ac:dyDescent="0.2">
      <c r="A1329" s="320">
        <v>1326</v>
      </c>
      <c r="B1329" s="96" t="s">
        <v>3408</v>
      </c>
      <c r="C1329" s="238">
        <f>'1993 - 2019 m.'!C1187</f>
        <v>49174.3</v>
      </c>
      <c r="D1329" s="238">
        <f>'1993 - 2019 m.'!D1187</f>
        <v>10968</v>
      </c>
      <c r="E1329" s="102">
        <v>42300</v>
      </c>
      <c r="F1329" s="99" t="s">
        <v>725</v>
      </c>
      <c r="N1329" s="95"/>
    </row>
    <row r="1330" spans="1:14" s="94" customFormat="1" ht="30" customHeight="1" x14ac:dyDescent="0.2">
      <c r="A1330" s="114">
        <v>1327</v>
      </c>
      <c r="B1330" s="236" t="s">
        <v>6104</v>
      </c>
      <c r="C1330" s="238">
        <f>'2022'!E74</f>
        <v>49145</v>
      </c>
      <c r="D1330" s="238">
        <f>'2022'!F74</f>
        <v>7312</v>
      </c>
      <c r="E1330" s="102" t="s">
        <v>5220</v>
      </c>
      <c r="F1330" s="99" t="s">
        <v>545</v>
      </c>
      <c r="N1330" s="95"/>
    </row>
    <row r="1331" spans="1:14" s="94" customFormat="1" ht="30" customHeight="1" x14ac:dyDescent="0.2">
      <c r="A1331" s="320">
        <v>1328</v>
      </c>
      <c r="B1331" s="96" t="s">
        <v>1595</v>
      </c>
      <c r="C1331" s="238">
        <f>'1993 - 2019 m.'!C1188</f>
        <v>49101.888322520856</v>
      </c>
      <c r="D1331" s="238">
        <f>'1993 - 2019 m.'!D1188</f>
        <v>13828</v>
      </c>
      <c r="E1331" s="106">
        <v>39549</v>
      </c>
      <c r="F1331" s="99" t="s">
        <v>1871</v>
      </c>
      <c r="N1331" s="95"/>
    </row>
    <row r="1332" spans="1:14" s="94" customFormat="1" ht="30" customHeight="1" x14ac:dyDescent="0.2">
      <c r="A1332" s="114">
        <v>1329</v>
      </c>
      <c r="B1332" s="96" t="s">
        <v>2306</v>
      </c>
      <c r="C1332" s="238">
        <f>'1993 - 2019 m.'!C1189</f>
        <v>49072.790199258576</v>
      </c>
      <c r="D1332" s="238">
        <f>'1993 - 2019 m.'!D1189</f>
        <v>13441</v>
      </c>
      <c r="E1332" s="106">
        <v>40452</v>
      </c>
      <c r="F1332" s="99" t="s">
        <v>608</v>
      </c>
      <c r="N1332" s="95"/>
    </row>
    <row r="1333" spans="1:14" s="94" customFormat="1" ht="30" customHeight="1" x14ac:dyDescent="0.2">
      <c r="A1333" s="320">
        <v>1330</v>
      </c>
      <c r="B1333" s="321" t="s">
        <v>4804</v>
      </c>
      <c r="C1333" s="323">
        <f>'2021'!C41</f>
        <v>49027.85</v>
      </c>
      <c r="D1333" s="323">
        <f>'2021'!D41</f>
        <v>11042</v>
      </c>
      <c r="E1333" s="99" t="s">
        <v>4647</v>
      </c>
      <c r="F1333" s="99" t="s">
        <v>4672</v>
      </c>
      <c r="N1333" s="95"/>
    </row>
    <row r="1334" spans="1:14" s="94" customFormat="1" ht="30" customHeight="1" x14ac:dyDescent="0.2">
      <c r="A1334" s="114">
        <v>1331</v>
      </c>
      <c r="B1334" s="96" t="s">
        <v>2540</v>
      </c>
      <c r="C1334" s="238">
        <f>'1993 - 2019 m.'!C1190</f>
        <v>48848.007414272477</v>
      </c>
      <c r="D1334" s="238">
        <f>'1993 - 2019 m.'!D1190</f>
        <v>15618</v>
      </c>
      <c r="E1334" s="106">
        <v>39003</v>
      </c>
      <c r="F1334" s="99" t="s">
        <v>696</v>
      </c>
      <c r="N1334" s="95"/>
    </row>
    <row r="1335" spans="1:14" s="94" customFormat="1" ht="30" customHeight="1" x14ac:dyDescent="0.2">
      <c r="A1335" s="320">
        <v>1332</v>
      </c>
      <c r="B1335" s="96" t="s">
        <v>2178</v>
      </c>
      <c r="C1335" s="238">
        <f>'1993 - 2019 m.'!C1191</f>
        <v>48829.355885078781</v>
      </c>
      <c r="D1335" s="238">
        <f>'1993 - 2019 m.'!D1191</f>
        <v>14803</v>
      </c>
      <c r="E1335" s="106">
        <v>37687</v>
      </c>
      <c r="F1335" s="99" t="s">
        <v>1818</v>
      </c>
      <c r="N1335" s="95"/>
    </row>
    <row r="1336" spans="1:14" s="94" customFormat="1" ht="30" customHeight="1" x14ac:dyDescent="0.2">
      <c r="A1336" s="114">
        <v>1333</v>
      </c>
      <c r="B1336" s="96" t="s">
        <v>1991</v>
      </c>
      <c r="C1336" s="238">
        <f>'1993 - 2019 m.'!C1192</f>
        <v>48755.068350324378</v>
      </c>
      <c r="D1336" s="238">
        <f>'1993 - 2019 m.'!D1192</f>
        <v>11264</v>
      </c>
      <c r="E1336" s="106">
        <v>40060</v>
      </c>
      <c r="F1336" s="99" t="s">
        <v>66</v>
      </c>
      <c r="N1336" s="95"/>
    </row>
    <row r="1337" spans="1:14" s="94" customFormat="1" ht="30" customHeight="1" x14ac:dyDescent="0.2">
      <c r="A1337" s="320">
        <v>1334</v>
      </c>
      <c r="B1337" s="96" t="s">
        <v>2541</v>
      </c>
      <c r="C1337" s="238">
        <f>'1993 - 2019 m.'!C1193</f>
        <v>48741.514133456913</v>
      </c>
      <c r="D1337" s="238">
        <f>'1993 - 2019 m.'!D1193</f>
        <v>14568</v>
      </c>
      <c r="E1337" s="106">
        <v>39017</v>
      </c>
      <c r="F1337" s="99" t="s">
        <v>193</v>
      </c>
      <c r="N1337" s="95"/>
    </row>
    <row r="1338" spans="1:14" s="94" customFormat="1" ht="30" customHeight="1" x14ac:dyDescent="0.2">
      <c r="A1338" s="114">
        <v>1335</v>
      </c>
      <c r="B1338" s="96" t="s">
        <v>4479</v>
      </c>
      <c r="C1338" s="238">
        <f>'1993 - 2019 m.'!C1194</f>
        <v>48697.09</v>
      </c>
      <c r="D1338" s="238">
        <f>'1993 - 2019 m.'!D1194</f>
        <v>8526</v>
      </c>
      <c r="E1338" s="102" t="s">
        <v>4613</v>
      </c>
      <c r="F1338" s="99" t="s">
        <v>725</v>
      </c>
      <c r="N1338" s="95"/>
    </row>
    <row r="1339" spans="1:14" s="94" customFormat="1" ht="30" customHeight="1" x14ac:dyDescent="0.2">
      <c r="A1339" s="320">
        <v>1336</v>
      </c>
      <c r="B1339" s="96" t="s">
        <v>973</v>
      </c>
      <c r="C1339" s="238">
        <f>'1993 - 2019 m.'!C1195</f>
        <v>48652.513901760889</v>
      </c>
      <c r="D1339" s="238">
        <f>'1993 - 2019 m.'!D1195</f>
        <v>16075</v>
      </c>
      <c r="E1339" s="106">
        <v>39213</v>
      </c>
      <c r="F1339" s="99" t="s">
        <v>1610</v>
      </c>
      <c r="N1339" s="95"/>
    </row>
    <row r="1340" spans="1:14" s="94" customFormat="1" ht="30" customHeight="1" x14ac:dyDescent="0.2">
      <c r="A1340" s="114">
        <v>1337</v>
      </c>
      <c r="B1340" s="96" t="s">
        <v>3534</v>
      </c>
      <c r="C1340" s="238">
        <f>'1993 - 2019 m.'!C1196</f>
        <v>48628.59</v>
      </c>
      <c r="D1340" s="238">
        <f>'1993 - 2019 m.'!D1196</f>
        <v>11200</v>
      </c>
      <c r="E1340" s="102">
        <v>42650</v>
      </c>
      <c r="F1340" s="99" t="s">
        <v>3456</v>
      </c>
      <c r="N1340" s="95"/>
    </row>
    <row r="1341" spans="1:14" s="94" customFormat="1" ht="30" customHeight="1" x14ac:dyDescent="0.2">
      <c r="A1341" s="320">
        <v>1338</v>
      </c>
      <c r="B1341" s="96" t="s">
        <v>1462</v>
      </c>
      <c r="C1341" s="238">
        <f>'1993 - 2019 m.'!C1197</f>
        <v>48602.293790546806</v>
      </c>
      <c r="D1341" s="238">
        <f>'1993 - 2019 m.'!D1197</f>
        <v>22325</v>
      </c>
      <c r="E1341" s="136">
        <v>36784</v>
      </c>
      <c r="F1341" s="99" t="s">
        <v>1987</v>
      </c>
      <c r="N1341" s="95"/>
    </row>
    <row r="1342" spans="1:14" s="94" customFormat="1" ht="30" customHeight="1" x14ac:dyDescent="0.2">
      <c r="A1342" s="114">
        <v>1339</v>
      </c>
      <c r="B1342" s="96" t="s">
        <v>2752</v>
      </c>
      <c r="C1342" s="238">
        <f>'1993 - 2019 m.'!C1198</f>
        <v>48591.43303985172</v>
      </c>
      <c r="D1342" s="238">
        <f>'1993 - 2019 m.'!D1198</f>
        <v>12765</v>
      </c>
      <c r="E1342" s="102">
        <v>41145</v>
      </c>
      <c r="F1342" s="99" t="s">
        <v>99</v>
      </c>
      <c r="N1342" s="95"/>
    </row>
    <row r="1343" spans="1:14" s="94" customFormat="1" ht="30" customHeight="1" x14ac:dyDescent="0.2">
      <c r="A1343" s="320">
        <v>1340</v>
      </c>
      <c r="B1343" s="96" t="s">
        <v>1620</v>
      </c>
      <c r="C1343" s="238">
        <f>'1993 - 2019 m.'!C1199</f>
        <v>48590.708989805375</v>
      </c>
      <c r="D1343" s="238">
        <f>'1993 - 2019 m.'!D1199</f>
        <v>14150</v>
      </c>
      <c r="E1343" s="106">
        <v>39157</v>
      </c>
      <c r="F1343" s="99" t="s">
        <v>237</v>
      </c>
      <c r="N1343" s="95"/>
    </row>
    <row r="1344" spans="1:14" s="94" customFormat="1" ht="30" customHeight="1" x14ac:dyDescent="0.2">
      <c r="A1344" s="114">
        <v>1341</v>
      </c>
      <c r="B1344" s="96" t="s">
        <v>1230</v>
      </c>
      <c r="C1344" s="238">
        <f>'1993 - 2019 m.'!C1200</f>
        <v>48570.145968489342</v>
      </c>
      <c r="D1344" s="238">
        <f>'1993 - 2019 m.'!D1200</f>
        <v>21857</v>
      </c>
      <c r="E1344" s="106">
        <v>38065</v>
      </c>
      <c r="F1344" s="99" t="s">
        <v>1023</v>
      </c>
      <c r="N1344" s="95"/>
    </row>
    <row r="1345" spans="1:14" s="94" customFormat="1" ht="30" customHeight="1" x14ac:dyDescent="0.2">
      <c r="A1345" s="320">
        <v>1342</v>
      </c>
      <c r="B1345" s="96" t="s">
        <v>3223</v>
      </c>
      <c r="C1345" s="238">
        <f>'1993 - 2019 m.'!C1201</f>
        <v>48482.239999999998</v>
      </c>
      <c r="D1345" s="238">
        <f>'1993 - 2019 m.'!D1201</f>
        <v>13315</v>
      </c>
      <c r="E1345" s="102">
        <v>42017</v>
      </c>
      <c r="F1345" s="99" t="s">
        <v>725</v>
      </c>
      <c r="N1345" s="95"/>
    </row>
    <row r="1346" spans="1:14" s="94" customFormat="1" ht="30" customHeight="1" x14ac:dyDescent="0.2">
      <c r="A1346" s="114">
        <v>1343</v>
      </c>
      <c r="B1346" s="128" t="s">
        <v>1005</v>
      </c>
      <c r="C1346" s="238">
        <f>'1993 - 2019 m.'!C1202</f>
        <v>48438.368860055612</v>
      </c>
      <c r="D1346" s="238">
        <f>'1993 - 2019 m.'!D1202</f>
        <v>21375</v>
      </c>
      <c r="E1346" s="322">
        <v>36175</v>
      </c>
      <c r="F1346" s="99" t="s">
        <v>1818</v>
      </c>
      <c r="N1346" s="95"/>
    </row>
    <row r="1347" spans="1:14" s="94" customFormat="1" ht="30" customHeight="1" x14ac:dyDescent="0.2">
      <c r="A1347" s="320">
        <v>1344</v>
      </c>
      <c r="B1347" s="96" t="s">
        <v>1491</v>
      </c>
      <c r="C1347" s="238">
        <f>'1993 - 2019 m.'!C1203</f>
        <v>48343.663113994444</v>
      </c>
      <c r="D1347" s="238">
        <f>'1993 - 2019 m.'!D1203</f>
        <v>14606</v>
      </c>
      <c r="E1347" s="106">
        <v>37673</v>
      </c>
      <c r="F1347" s="99" t="s">
        <v>1908</v>
      </c>
      <c r="N1347" s="95"/>
    </row>
    <row r="1348" spans="1:14" s="94" customFormat="1" ht="30" customHeight="1" x14ac:dyDescent="0.2">
      <c r="A1348" s="114">
        <v>1345</v>
      </c>
      <c r="B1348" s="96" t="s">
        <v>714</v>
      </c>
      <c r="C1348" s="238">
        <f>'1993 - 2019 m.'!C1204</f>
        <v>48280.236329935127</v>
      </c>
      <c r="D1348" s="238">
        <f>'1993 - 2019 m.'!D1204</f>
        <v>15107</v>
      </c>
      <c r="E1348" s="106">
        <v>38947</v>
      </c>
      <c r="F1348" s="99" t="s">
        <v>1908</v>
      </c>
      <c r="N1348" s="95"/>
    </row>
    <row r="1349" spans="1:14" s="94" customFormat="1" ht="30" customHeight="1" x14ac:dyDescent="0.2">
      <c r="A1349" s="320">
        <v>1346</v>
      </c>
      <c r="B1349" s="96" t="s">
        <v>2442</v>
      </c>
      <c r="C1349" s="238">
        <f>'1993 - 2019 m.'!C1205</f>
        <v>48215.234012974979</v>
      </c>
      <c r="D1349" s="238">
        <f>'1993 - 2019 m.'!D1205</f>
        <v>12775</v>
      </c>
      <c r="E1349" s="106">
        <v>40627</v>
      </c>
      <c r="F1349" s="99" t="s">
        <v>725</v>
      </c>
      <c r="N1349" s="95"/>
    </row>
    <row r="1350" spans="1:14" s="94" customFormat="1" ht="30" customHeight="1" x14ac:dyDescent="0.2">
      <c r="A1350" s="114">
        <v>1347</v>
      </c>
      <c r="B1350" s="96" t="s">
        <v>1777</v>
      </c>
      <c r="C1350" s="238">
        <f>'1993 - 2019 m.'!C1206</f>
        <v>48155.989341983317</v>
      </c>
      <c r="D1350" s="238">
        <f>'1993 - 2019 m.'!D1206</f>
        <v>13508</v>
      </c>
      <c r="E1350" s="106">
        <v>40137</v>
      </c>
      <c r="F1350" s="99" t="s">
        <v>66</v>
      </c>
      <c r="N1350" s="95"/>
    </row>
    <row r="1351" spans="1:14" s="94" customFormat="1" ht="30" customHeight="1" x14ac:dyDescent="0.2">
      <c r="A1351" s="320">
        <v>1348</v>
      </c>
      <c r="B1351" s="321" t="s">
        <v>5025</v>
      </c>
      <c r="C1351" s="237">
        <f>'2020'!C45</f>
        <v>48130.53</v>
      </c>
      <c r="D1351" s="237">
        <f>'2020'!D45</f>
        <v>8193</v>
      </c>
      <c r="E1351" s="99" t="s">
        <v>4732</v>
      </c>
      <c r="F1351" s="99" t="s">
        <v>725</v>
      </c>
      <c r="N1351" s="95"/>
    </row>
    <row r="1352" spans="1:14" s="94" customFormat="1" ht="30" customHeight="1" x14ac:dyDescent="0.2">
      <c r="A1352" s="114">
        <v>1349</v>
      </c>
      <c r="B1352" s="96" t="s">
        <v>3224</v>
      </c>
      <c r="C1352" s="238">
        <f>'1993 - 2019 m.'!C1207</f>
        <v>48066</v>
      </c>
      <c r="D1352" s="238">
        <f>'1993 - 2019 m.'!D1207</f>
        <v>10223</v>
      </c>
      <c r="E1352" s="102">
        <v>41999</v>
      </c>
      <c r="F1352" s="99" t="s">
        <v>119</v>
      </c>
      <c r="N1352" s="95"/>
    </row>
    <row r="1353" spans="1:14" s="94" customFormat="1" ht="30" customHeight="1" x14ac:dyDescent="0.2">
      <c r="A1353" s="320">
        <v>1350</v>
      </c>
      <c r="B1353" s="96" t="s">
        <v>573</v>
      </c>
      <c r="C1353" s="238">
        <f>'1993 - 2019 m.'!C1208</f>
        <v>48048.250695088049</v>
      </c>
      <c r="D1353" s="238">
        <f>'1993 - 2019 m.'!D1208</f>
        <v>21980</v>
      </c>
      <c r="E1353" s="136">
        <v>36665</v>
      </c>
      <c r="F1353" s="99" t="s">
        <v>290</v>
      </c>
      <c r="N1353" s="95"/>
    </row>
    <row r="1354" spans="1:14" s="94" customFormat="1" ht="30" customHeight="1" x14ac:dyDescent="0.2">
      <c r="A1354" s="114">
        <v>1351</v>
      </c>
      <c r="B1354" s="128" t="s">
        <v>662</v>
      </c>
      <c r="C1354" s="238">
        <f>'1993 - 2019 m.'!C1209</f>
        <v>48014.944392956444</v>
      </c>
      <c r="D1354" s="238">
        <f>'1993 - 2019 m.'!D1209</f>
        <v>23881</v>
      </c>
      <c r="E1354" s="322">
        <v>36266</v>
      </c>
      <c r="F1354" s="99" t="s">
        <v>1872</v>
      </c>
      <c r="N1354" s="95"/>
    </row>
    <row r="1355" spans="1:14" s="94" customFormat="1" ht="30" customHeight="1" x14ac:dyDescent="0.2">
      <c r="A1355" s="320">
        <v>1352</v>
      </c>
      <c r="B1355" s="96" t="s">
        <v>1593</v>
      </c>
      <c r="C1355" s="238">
        <f>'1993 - 2019 m.'!C1210</f>
        <v>47995.829471733086</v>
      </c>
      <c r="D1355" s="238">
        <f>'1993 - 2019 m.'!D1210</f>
        <v>13691</v>
      </c>
      <c r="E1355" s="106">
        <v>39535</v>
      </c>
      <c r="F1355" s="99" t="s">
        <v>1853</v>
      </c>
      <c r="N1355" s="95"/>
    </row>
    <row r="1356" spans="1:14" s="94" customFormat="1" ht="30" customHeight="1" x14ac:dyDescent="0.2">
      <c r="A1356" s="114">
        <v>1353</v>
      </c>
      <c r="B1356" s="96" t="s">
        <v>3810</v>
      </c>
      <c r="C1356" s="238">
        <f>'1993 - 2019 m.'!C1211</f>
        <v>47950.35</v>
      </c>
      <c r="D1356" s="238">
        <f>'1993 - 2019 m.'!D1211</f>
        <v>8985</v>
      </c>
      <c r="E1356" s="102">
        <v>42958</v>
      </c>
      <c r="F1356" s="99" t="s">
        <v>3365</v>
      </c>
      <c r="N1356" s="95"/>
    </row>
    <row r="1357" spans="1:14" s="94" customFormat="1" ht="30" customHeight="1" x14ac:dyDescent="0.2">
      <c r="A1357" s="320">
        <v>1354</v>
      </c>
      <c r="B1357" s="96" t="s">
        <v>3866</v>
      </c>
      <c r="C1357" s="238">
        <f>'1993 - 2019 m.'!C1212</f>
        <v>47936.240000000005</v>
      </c>
      <c r="D1357" s="238">
        <f>'1993 - 2019 m.'!D1212</f>
        <v>9112</v>
      </c>
      <c r="E1357" s="102">
        <v>42832</v>
      </c>
      <c r="F1357" s="99" t="s">
        <v>3464</v>
      </c>
      <c r="N1357" s="95"/>
    </row>
    <row r="1358" spans="1:14" s="94" customFormat="1" ht="30" customHeight="1" x14ac:dyDescent="0.2">
      <c r="A1358" s="114">
        <v>1355</v>
      </c>
      <c r="B1358" s="96" t="s">
        <v>698</v>
      </c>
      <c r="C1358" s="238">
        <f>'1993 - 2019 m.'!C1213</f>
        <v>47908.364226135309</v>
      </c>
      <c r="D1358" s="238">
        <f>'1993 - 2019 m.'!D1213</f>
        <v>17042</v>
      </c>
      <c r="E1358" s="106">
        <v>36861</v>
      </c>
      <c r="F1358" s="99" t="s">
        <v>1910</v>
      </c>
      <c r="N1358" s="95"/>
    </row>
    <row r="1359" spans="1:14" s="94" customFormat="1" ht="30" customHeight="1" x14ac:dyDescent="0.2">
      <c r="A1359" s="320">
        <v>1356</v>
      </c>
      <c r="B1359" s="96" t="s">
        <v>3746</v>
      </c>
      <c r="C1359" s="238">
        <f>'1993 - 2019 m.'!C1214</f>
        <v>47908.33</v>
      </c>
      <c r="D1359" s="238">
        <f>'1993 - 2019 m.'!D1214</f>
        <v>8956</v>
      </c>
      <c r="E1359" s="102">
        <v>43063</v>
      </c>
      <c r="F1359" s="99" t="s">
        <v>3456</v>
      </c>
      <c r="N1359" s="95"/>
    </row>
    <row r="1360" spans="1:14" s="94" customFormat="1" ht="30" customHeight="1" x14ac:dyDescent="0.2">
      <c r="A1360" s="114">
        <v>1357</v>
      </c>
      <c r="B1360" s="96" t="s">
        <v>1540</v>
      </c>
      <c r="C1360" s="238">
        <f>'1993 - 2019 m.'!C1215</f>
        <v>47896.605653382765</v>
      </c>
      <c r="D1360" s="238">
        <f>'1993 - 2019 m.'!D1215</f>
        <v>13902</v>
      </c>
      <c r="E1360" s="106">
        <v>39045</v>
      </c>
      <c r="F1360" s="99" t="s">
        <v>1610</v>
      </c>
      <c r="N1360" s="95"/>
    </row>
    <row r="1361" spans="1:14" s="94" customFormat="1" ht="30" customHeight="1" x14ac:dyDescent="0.2">
      <c r="A1361" s="320">
        <v>1358</v>
      </c>
      <c r="B1361" s="96" t="s">
        <v>2140</v>
      </c>
      <c r="C1361" s="238">
        <f>'1993 - 2019 m.'!C1216</f>
        <v>47814.121872103802</v>
      </c>
      <c r="D1361" s="238">
        <f>'1993 - 2019 m.'!D1216</f>
        <v>13066</v>
      </c>
      <c r="E1361" s="106">
        <v>39962</v>
      </c>
      <c r="F1361" s="99" t="s">
        <v>1908</v>
      </c>
      <c r="N1361" s="95"/>
    </row>
    <row r="1362" spans="1:14" s="94" customFormat="1" ht="30" customHeight="1" x14ac:dyDescent="0.2">
      <c r="A1362" s="114">
        <v>1359</v>
      </c>
      <c r="B1362" s="128" t="s">
        <v>621</v>
      </c>
      <c r="C1362" s="238">
        <f>'1993 - 2019 m.'!C1217</f>
        <v>47796.570898980543</v>
      </c>
      <c r="D1362" s="238">
        <f>'1993 - 2019 m.'!D1217</f>
        <v>20629</v>
      </c>
      <c r="E1362" s="322">
        <v>35613</v>
      </c>
      <c r="F1362" s="99" t="s">
        <v>1818</v>
      </c>
      <c r="N1362" s="95"/>
    </row>
    <row r="1363" spans="1:14" s="94" customFormat="1" ht="30" customHeight="1" x14ac:dyDescent="0.2">
      <c r="A1363" s="320">
        <v>1360</v>
      </c>
      <c r="B1363" s="96" t="s">
        <v>3679</v>
      </c>
      <c r="C1363" s="238">
        <f>'1993 - 2019 m.'!C1218</f>
        <v>47742.26</v>
      </c>
      <c r="D1363" s="238">
        <f>'1993 - 2019 m.'!D1218</f>
        <v>10177</v>
      </c>
      <c r="E1363" s="322">
        <v>42391</v>
      </c>
      <c r="F1363" s="235" t="s">
        <v>725</v>
      </c>
      <c r="N1363" s="95"/>
    </row>
    <row r="1364" spans="1:14" s="94" customFormat="1" ht="30" customHeight="1" x14ac:dyDescent="0.2">
      <c r="A1364" s="114">
        <v>1361</v>
      </c>
      <c r="B1364" s="96" t="s">
        <v>1778</v>
      </c>
      <c r="C1364" s="238">
        <f>'1993 - 2019 m.'!C1219</f>
        <v>47726.77247451344</v>
      </c>
      <c r="D1364" s="238">
        <f>'1993 - 2019 m.'!D1219</f>
        <v>8265</v>
      </c>
      <c r="E1364" s="106">
        <v>39836</v>
      </c>
      <c r="F1364" s="99" t="s">
        <v>1158</v>
      </c>
      <c r="N1364" s="95"/>
    </row>
    <row r="1365" spans="1:14" s="94" customFormat="1" ht="30" customHeight="1" x14ac:dyDescent="0.2">
      <c r="A1365" s="320">
        <v>1362</v>
      </c>
      <c r="B1365" s="96" t="s">
        <v>3225</v>
      </c>
      <c r="C1365" s="238">
        <f>'1993 - 2019 m.'!C1220</f>
        <v>47670.43</v>
      </c>
      <c r="D1365" s="238">
        <f>'1993 - 2019 m.'!D1220</f>
        <v>11025</v>
      </c>
      <c r="E1365" s="102">
        <v>42020</v>
      </c>
      <c r="F1365" s="99" t="s">
        <v>2934</v>
      </c>
      <c r="N1365" s="95"/>
    </row>
    <row r="1366" spans="1:14" s="94" customFormat="1" ht="30" customHeight="1" x14ac:dyDescent="0.2">
      <c r="A1366" s="114">
        <v>1363</v>
      </c>
      <c r="B1366" s="96" t="s">
        <v>1199</v>
      </c>
      <c r="C1366" s="238">
        <f>'1993 - 2019 m.'!C1221</f>
        <v>47641.334569045415</v>
      </c>
      <c r="D1366" s="238">
        <f>'1993 - 2019 m.'!D1221</f>
        <v>19981</v>
      </c>
      <c r="E1366" s="106">
        <v>37337</v>
      </c>
      <c r="F1366" s="99" t="s">
        <v>640</v>
      </c>
      <c r="N1366" s="95"/>
    </row>
    <row r="1367" spans="1:14" s="94" customFormat="1" ht="30" customHeight="1" x14ac:dyDescent="0.2">
      <c r="A1367" s="320">
        <v>1364</v>
      </c>
      <c r="B1367" s="96" t="s">
        <v>876</v>
      </c>
      <c r="C1367" s="238">
        <f>'1993 - 2019 m.'!C1222</f>
        <v>47624.24698795181</v>
      </c>
      <c r="D1367" s="238">
        <f>'1993 - 2019 m.'!D1222</f>
        <v>16338</v>
      </c>
      <c r="E1367" s="106">
        <v>37295</v>
      </c>
      <c r="F1367" s="99" t="s">
        <v>645</v>
      </c>
      <c r="N1367" s="95"/>
    </row>
    <row r="1368" spans="1:14" s="94" customFormat="1" ht="30" customHeight="1" x14ac:dyDescent="0.2">
      <c r="A1368" s="114">
        <v>1365</v>
      </c>
      <c r="B1368" s="96" t="s">
        <v>2124</v>
      </c>
      <c r="C1368" s="238">
        <f>'1993 - 2019 m.'!C1223</f>
        <v>47623.378127896205</v>
      </c>
      <c r="D1368" s="238">
        <f>'1993 - 2019 m.'!D1223</f>
        <v>14953</v>
      </c>
      <c r="E1368" s="106">
        <v>38030</v>
      </c>
      <c r="F1368" s="99" t="s">
        <v>193</v>
      </c>
      <c r="N1368" s="95"/>
    </row>
    <row r="1369" spans="1:14" s="94" customFormat="1" ht="30" customHeight="1" x14ac:dyDescent="0.2">
      <c r="A1369" s="320">
        <v>1366</v>
      </c>
      <c r="B1369" s="321" t="s">
        <v>4806</v>
      </c>
      <c r="C1369" s="323">
        <f>'2021'!C43+'2022'!E216</f>
        <v>47530.650000000009</v>
      </c>
      <c r="D1369" s="323">
        <f>'2021'!D43+'2022'!F216</f>
        <v>10448</v>
      </c>
      <c r="E1369" s="99" t="s">
        <v>4643</v>
      </c>
      <c r="F1369" s="99" t="s">
        <v>725</v>
      </c>
      <c r="N1369" s="95"/>
    </row>
    <row r="1370" spans="1:14" s="94" customFormat="1" ht="30" customHeight="1" x14ac:dyDescent="0.2">
      <c r="A1370" s="114">
        <v>1367</v>
      </c>
      <c r="B1370" s="96" t="s">
        <v>2699</v>
      </c>
      <c r="C1370" s="238">
        <f>'1993 - 2019 m.'!C1224</f>
        <v>47489.139249304913</v>
      </c>
      <c r="D1370" s="238">
        <f>'1993 - 2019 m.'!D1224</f>
        <v>12746</v>
      </c>
      <c r="E1370" s="102">
        <v>40949</v>
      </c>
      <c r="F1370" s="99" t="s">
        <v>299</v>
      </c>
      <c r="N1370" s="95"/>
    </row>
    <row r="1371" spans="1:14" s="94" customFormat="1" ht="30" customHeight="1" x14ac:dyDescent="0.2">
      <c r="A1371" s="320">
        <v>1368</v>
      </c>
      <c r="B1371" s="96" t="s">
        <v>2405</v>
      </c>
      <c r="C1371" s="238">
        <f>'1993 - 2019 m.'!C1225</f>
        <v>47438.890176088971</v>
      </c>
      <c r="D1371" s="238">
        <f>'1993 - 2019 m.'!D1225</f>
        <v>14170</v>
      </c>
      <c r="E1371" s="106">
        <v>38072</v>
      </c>
      <c r="F1371" s="99" t="s">
        <v>1908</v>
      </c>
      <c r="N1371" s="95"/>
    </row>
    <row r="1372" spans="1:14" s="94" customFormat="1" ht="30" customHeight="1" x14ac:dyDescent="0.2">
      <c r="A1372" s="114">
        <v>1369</v>
      </c>
      <c r="B1372" s="96" t="s">
        <v>1013</v>
      </c>
      <c r="C1372" s="238">
        <f>'1993 - 2019 m.'!C1226</f>
        <v>47438.137164040781</v>
      </c>
      <c r="D1372" s="238">
        <f>'1993 - 2019 m.'!D1226</f>
        <v>15707</v>
      </c>
      <c r="E1372" s="106">
        <v>38632</v>
      </c>
      <c r="F1372" s="99" t="s">
        <v>558</v>
      </c>
      <c r="N1372" s="95"/>
    </row>
    <row r="1373" spans="1:14" s="94" customFormat="1" ht="30" customHeight="1" x14ac:dyDescent="0.2">
      <c r="A1373" s="320">
        <v>1370</v>
      </c>
      <c r="B1373" s="96" t="s">
        <v>4213</v>
      </c>
      <c r="C1373" s="238">
        <f>'1993 - 2019 m.'!C1227</f>
        <v>47409.03</v>
      </c>
      <c r="D1373" s="238">
        <f>'1993 - 2019 m.'!D1227</f>
        <v>9030</v>
      </c>
      <c r="E1373" s="102">
        <v>43371</v>
      </c>
      <c r="F1373" s="99" t="s">
        <v>3187</v>
      </c>
      <c r="N1373" s="95"/>
    </row>
    <row r="1374" spans="1:14" s="94" customFormat="1" ht="30" customHeight="1" x14ac:dyDescent="0.2">
      <c r="A1374" s="114">
        <v>1371</v>
      </c>
      <c r="B1374" s="128" t="s">
        <v>1612</v>
      </c>
      <c r="C1374" s="238">
        <f>'1993 - 2019 m.'!C1228</f>
        <v>47404.135773864691</v>
      </c>
      <c r="D1374" s="238">
        <f>'1993 - 2019 m.'!D1228</f>
        <v>19704</v>
      </c>
      <c r="E1374" s="102">
        <v>36070</v>
      </c>
      <c r="F1374" s="99" t="s">
        <v>1433</v>
      </c>
      <c r="N1374" s="95"/>
    </row>
    <row r="1375" spans="1:14" s="94" customFormat="1" ht="30" customHeight="1" x14ac:dyDescent="0.2">
      <c r="A1375" s="320">
        <v>1372</v>
      </c>
      <c r="B1375" s="236" t="s">
        <v>6105</v>
      </c>
      <c r="C1375" s="238">
        <f>'2022'!E75</f>
        <v>47378.28</v>
      </c>
      <c r="D1375" s="238">
        <f>'2022'!F75</f>
        <v>8927</v>
      </c>
      <c r="E1375" s="102" t="s">
        <v>5343</v>
      </c>
      <c r="F1375" s="99" t="s">
        <v>4548</v>
      </c>
      <c r="N1375" s="95"/>
    </row>
    <row r="1376" spans="1:14" s="94" customFormat="1" ht="30" customHeight="1" x14ac:dyDescent="0.2">
      <c r="A1376" s="114">
        <v>1373</v>
      </c>
      <c r="B1376" s="96" t="s">
        <v>3067</v>
      </c>
      <c r="C1376" s="238">
        <f>'1993 - 2019 m.'!C1229</f>
        <v>47376.146895273399</v>
      </c>
      <c r="D1376" s="238">
        <f>'1993 - 2019 m.'!D1229</f>
        <v>10281</v>
      </c>
      <c r="E1376" s="102">
        <v>41943</v>
      </c>
      <c r="F1376" s="99" t="s">
        <v>725</v>
      </c>
      <c r="N1376" s="95"/>
    </row>
    <row r="1377" spans="1:14" s="94" customFormat="1" ht="30" customHeight="1" x14ac:dyDescent="0.2">
      <c r="A1377" s="320">
        <v>1374</v>
      </c>
      <c r="B1377" s="236" t="s">
        <v>6106</v>
      </c>
      <c r="C1377" s="238">
        <f>'2022'!E76</f>
        <v>47374</v>
      </c>
      <c r="D1377" s="238">
        <f>'2022'!F76</f>
        <v>9715</v>
      </c>
      <c r="E1377" s="102" t="s">
        <v>5282</v>
      </c>
      <c r="F1377" s="99" t="s">
        <v>545</v>
      </c>
      <c r="N1377" s="95"/>
    </row>
    <row r="1378" spans="1:14" s="94" customFormat="1" ht="30" customHeight="1" x14ac:dyDescent="0.2">
      <c r="A1378" s="114">
        <v>1375</v>
      </c>
      <c r="B1378" s="96" t="s">
        <v>1264</v>
      </c>
      <c r="C1378" s="238">
        <f>'1993 - 2019 m.'!C1230</f>
        <v>47369.960611677481</v>
      </c>
      <c r="D1378" s="238">
        <f>'1993 - 2019 m.'!D1230</f>
        <v>13250</v>
      </c>
      <c r="E1378" s="106">
        <v>38156</v>
      </c>
      <c r="F1378" s="99" t="s">
        <v>558</v>
      </c>
      <c r="N1378" s="95"/>
    </row>
    <row r="1379" spans="1:14" s="94" customFormat="1" ht="30" customHeight="1" x14ac:dyDescent="0.2">
      <c r="A1379" s="320">
        <v>1376</v>
      </c>
      <c r="B1379" s="96" t="s">
        <v>3680</v>
      </c>
      <c r="C1379" s="238">
        <f>'1993 - 2019 m.'!C1231</f>
        <v>47340.77</v>
      </c>
      <c r="D1379" s="238">
        <f>'1993 - 2019 m.'!D1231</f>
        <v>9900</v>
      </c>
      <c r="E1379" s="102">
        <v>42391</v>
      </c>
      <c r="F1379" s="235" t="s">
        <v>3177</v>
      </c>
      <c r="N1379" s="95"/>
    </row>
    <row r="1380" spans="1:14" s="94" customFormat="1" ht="30" customHeight="1" x14ac:dyDescent="0.2">
      <c r="A1380" s="114">
        <v>1377</v>
      </c>
      <c r="B1380" s="96" t="s">
        <v>4090</v>
      </c>
      <c r="C1380" s="238">
        <f>'1993 - 2019 m.'!C1232</f>
        <v>47331.909999999996</v>
      </c>
      <c r="D1380" s="238">
        <f>'1993 - 2019 m.'!D1232</f>
        <v>8555</v>
      </c>
      <c r="E1380" s="102">
        <v>43105</v>
      </c>
      <c r="F1380" s="99" t="s">
        <v>725</v>
      </c>
      <c r="N1380" s="95"/>
    </row>
    <row r="1381" spans="1:14" s="94" customFormat="1" ht="30" customHeight="1" x14ac:dyDescent="0.2">
      <c r="A1381" s="320">
        <v>1378</v>
      </c>
      <c r="B1381" s="96" t="s">
        <v>2147</v>
      </c>
      <c r="C1381" s="238">
        <f>'1993 - 2019 m.'!C1233</f>
        <v>47213.623725671925</v>
      </c>
      <c r="D1381" s="238">
        <f>'1993 - 2019 m.'!D1233</f>
        <v>11978</v>
      </c>
      <c r="E1381" s="106">
        <v>40207</v>
      </c>
      <c r="F1381" s="99" t="s">
        <v>1871</v>
      </c>
      <c r="N1381" s="95"/>
    </row>
    <row r="1382" spans="1:14" s="94" customFormat="1" ht="30" customHeight="1" x14ac:dyDescent="0.2">
      <c r="A1382" s="114">
        <v>1379</v>
      </c>
      <c r="B1382" s="96" t="s">
        <v>154</v>
      </c>
      <c r="C1382" s="238">
        <f>'1993 - 2019 m.'!C1234</f>
        <v>47159.696478220576</v>
      </c>
      <c r="D1382" s="238">
        <f>'1993 - 2019 m.'!D1234</f>
        <v>14231</v>
      </c>
      <c r="E1382" s="106">
        <v>38268</v>
      </c>
      <c r="F1382" s="99" t="s">
        <v>2934</v>
      </c>
      <c r="N1382" s="95"/>
    </row>
    <row r="1383" spans="1:14" s="94" customFormat="1" ht="30" customHeight="1" x14ac:dyDescent="0.2">
      <c r="A1383" s="320">
        <v>1380</v>
      </c>
      <c r="B1383" s="96" t="s">
        <v>3226</v>
      </c>
      <c r="C1383" s="238">
        <f>'1993 - 2019 m.'!C1235</f>
        <v>47134.82</v>
      </c>
      <c r="D1383" s="238">
        <f>'1993 - 2019 m.'!D1235</f>
        <v>10142</v>
      </c>
      <c r="E1383" s="102">
        <v>42034</v>
      </c>
      <c r="F1383" s="99" t="s">
        <v>3185</v>
      </c>
      <c r="N1383" s="95"/>
    </row>
    <row r="1384" spans="1:14" s="94" customFormat="1" ht="30" customHeight="1" x14ac:dyDescent="0.2">
      <c r="A1384" s="114">
        <v>1381</v>
      </c>
      <c r="B1384" s="96" t="s">
        <v>2939</v>
      </c>
      <c r="C1384" s="238">
        <f>'1993 - 2019 m.'!C1236</f>
        <v>47119.439295644115</v>
      </c>
      <c r="D1384" s="238">
        <f>'1993 - 2019 m.'!D1236</f>
        <v>13859</v>
      </c>
      <c r="E1384" s="106">
        <v>37960</v>
      </c>
      <c r="F1384" s="99" t="s">
        <v>1987</v>
      </c>
      <c r="N1384" s="95"/>
    </row>
    <row r="1385" spans="1:14" s="94" customFormat="1" ht="30" customHeight="1" x14ac:dyDescent="0.2">
      <c r="A1385" s="320">
        <v>1382</v>
      </c>
      <c r="B1385" s="321" t="s">
        <v>5026</v>
      </c>
      <c r="C1385" s="237">
        <f>'2020'!C46</f>
        <v>47110.81</v>
      </c>
      <c r="D1385" s="237">
        <f>'2020'!D46</f>
        <v>7653</v>
      </c>
      <c r="E1385" s="99" t="s">
        <v>4729</v>
      </c>
      <c r="F1385" s="99" t="s">
        <v>725</v>
      </c>
      <c r="N1385" s="95"/>
    </row>
    <row r="1386" spans="1:14" s="94" customFormat="1" ht="30" customHeight="1" x14ac:dyDescent="0.2">
      <c r="A1386" s="114">
        <v>1383</v>
      </c>
      <c r="B1386" s="330" t="s">
        <v>3739</v>
      </c>
      <c r="C1386" s="238">
        <f>'1993 - 2019 m.'!C1237</f>
        <v>47101</v>
      </c>
      <c r="D1386" s="238">
        <f>'1993 - 2019 m.'!D1237</f>
        <v>9450</v>
      </c>
      <c r="E1386" s="102">
        <v>43070</v>
      </c>
      <c r="F1386" s="99" t="s">
        <v>3322</v>
      </c>
      <c r="N1386" s="95"/>
    </row>
    <row r="1387" spans="1:14" s="94" customFormat="1" ht="30" customHeight="1" x14ac:dyDescent="0.2">
      <c r="A1387" s="320">
        <v>1384</v>
      </c>
      <c r="B1387" s="128" t="s">
        <v>1446</v>
      </c>
      <c r="C1387" s="238">
        <f>'1993 - 2019 m.'!C1238</f>
        <v>47075.417052826691</v>
      </c>
      <c r="D1387" s="238">
        <f>'1993 - 2019 m.'!D1238</f>
        <v>21652</v>
      </c>
      <c r="E1387" s="322">
        <v>36224</v>
      </c>
      <c r="F1387" s="99" t="s">
        <v>2934</v>
      </c>
      <c r="N1387" s="95"/>
    </row>
    <row r="1388" spans="1:14" s="94" customFormat="1" ht="30" customHeight="1" x14ac:dyDescent="0.2">
      <c r="A1388" s="114">
        <v>1385</v>
      </c>
      <c r="B1388" s="96" t="s">
        <v>3436</v>
      </c>
      <c r="C1388" s="238">
        <f>'1993 - 2019 m.'!C1239</f>
        <v>47047.07</v>
      </c>
      <c r="D1388" s="238">
        <f>'1993 - 2019 m.'!D1239</f>
        <v>11522</v>
      </c>
      <c r="E1388" s="102">
        <v>42244</v>
      </c>
      <c r="F1388" s="99" t="s">
        <v>1424</v>
      </c>
      <c r="N1388" s="95"/>
    </row>
    <row r="1389" spans="1:14" s="94" customFormat="1" ht="30" customHeight="1" x14ac:dyDescent="0.2">
      <c r="A1389" s="320">
        <v>1386</v>
      </c>
      <c r="B1389" s="96" t="s">
        <v>2393</v>
      </c>
      <c r="C1389" s="238">
        <f>'1993 - 2019 m.'!C1240</f>
        <v>46906.278962001852</v>
      </c>
      <c r="D1389" s="238">
        <f>'1993 - 2019 m.'!D1240</f>
        <v>12986</v>
      </c>
      <c r="E1389" s="102">
        <v>40851</v>
      </c>
      <c r="F1389" s="99" t="s">
        <v>2642</v>
      </c>
      <c r="N1389" s="95"/>
    </row>
    <row r="1390" spans="1:14" s="94" customFormat="1" ht="30" customHeight="1" x14ac:dyDescent="0.2">
      <c r="A1390" s="114">
        <v>1387</v>
      </c>
      <c r="B1390" s="96" t="s">
        <v>3510</v>
      </c>
      <c r="C1390" s="238">
        <f>'1993 - 2019 m.'!C1241</f>
        <v>46867.08</v>
      </c>
      <c r="D1390" s="238">
        <f>'1993 - 2019 m.'!D1241</f>
        <v>9261</v>
      </c>
      <c r="E1390" s="102">
        <v>42692</v>
      </c>
      <c r="F1390" s="235" t="s">
        <v>725</v>
      </c>
      <c r="N1390" s="95"/>
    </row>
    <row r="1391" spans="1:14" s="94" customFormat="1" ht="30" customHeight="1" x14ac:dyDescent="0.2">
      <c r="A1391" s="320">
        <v>1388</v>
      </c>
      <c r="B1391" s="96" t="s">
        <v>2443</v>
      </c>
      <c r="C1391" s="238">
        <f>'1993 - 2019 m.'!C1242</f>
        <v>46840.960959221506</v>
      </c>
      <c r="D1391" s="238">
        <f>'1993 - 2019 m.'!D1242</f>
        <v>11754</v>
      </c>
      <c r="E1391" s="322">
        <v>40676</v>
      </c>
      <c r="F1391" s="99" t="s">
        <v>182</v>
      </c>
      <c r="N1391" s="95"/>
    </row>
    <row r="1392" spans="1:14" s="94" customFormat="1" ht="30" customHeight="1" x14ac:dyDescent="0.2">
      <c r="A1392" s="114">
        <v>1389</v>
      </c>
      <c r="B1392" s="96" t="s">
        <v>2535</v>
      </c>
      <c r="C1392" s="238">
        <f>'1993 - 2019 m.'!C1243</f>
        <v>46830.282669138098</v>
      </c>
      <c r="D1392" s="238">
        <f>'1993 - 2019 m.'!D1243</f>
        <v>13625</v>
      </c>
      <c r="E1392" s="106">
        <v>39738</v>
      </c>
      <c r="F1392" s="99" t="s">
        <v>2811</v>
      </c>
      <c r="N1392" s="95"/>
    </row>
    <row r="1393" spans="1:14" s="94" customFormat="1" ht="30" customHeight="1" x14ac:dyDescent="0.2">
      <c r="A1393" s="320">
        <v>1390</v>
      </c>
      <c r="B1393" s="96" t="s">
        <v>1865</v>
      </c>
      <c r="C1393" s="238">
        <f>'1993 - 2019 m.'!C1244</f>
        <v>46803.811399443934</v>
      </c>
      <c r="D1393" s="238">
        <f>'1993 - 2019 m.'!D1244</f>
        <v>15185</v>
      </c>
      <c r="E1393" s="106">
        <v>38961</v>
      </c>
      <c r="F1393" s="99" t="s">
        <v>1610</v>
      </c>
      <c r="N1393" s="95"/>
    </row>
    <row r="1394" spans="1:14" s="94" customFormat="1" ht="30" customHeight="1" x14ac:dyDescent="0.2">
      <c r="A1394" s="114">
        <v>1391</v>
      </c>
      <c r="B1394" s="96" t="s">
        <v>1118</v>
      </c>
      <c r="C1394" s="238">
        <f>'1993 - 2019 m.'!C1245</f>
        <v>46792.458294717333</v>
      </c>
      <c r="D1394" s="238">
        <f>'1993 - 2019 m.'!D1245</f>
        <v>14192</v>
      </c>
      <c r="E1394" s="106">
        <v>37967</v>
      </c>
      <c r="F1394" s="99" t="s">
        <v>530</v>
      </c>
      <c r="N1394" s="95"/>
    </row>
    <row r="1395" spans="1:14" s="94" customFormat="1" ht="30" customHeight="1" x14ac:dyDescent="0.2">
      <c r="A1395" s="320">
        <v>1392</v>
      </c>
      <c r="B1395" s="96" t="s">
        <v>2496</v>
      </c>
      <c r="C1395" s="238">
        <f>'1993 - 2019 m.'!C1246</f>
        <v>46791.44462465246</v>
      </c>
      <c r="D1395" s="238">
        <f>'1993 - 2019 m.'!D1246</f>
        <v>14004</v>
      </c>
      <c r="E1395" s="106">
        <v>40494</v>
      </c>
      <c r="F1395" s="99" t="s">
        <v>1610</v>
      </c>
      <c r="N1395" s="95"/>
    </row>
    <row r="1396" spans="1:14" s="94" customFormat="1" ht="30" customHeight="1" x14ac:dyDescent="0.2">
      <c r="A1396" s="114">
        <v>1393</v>
      </c>
      <c r="B1396" s="96" t="s">
        <v>2231</v>
      </c>
      <c r="C1396" s="238">
        <f>'1993 - 2019 m.'!C1247</f>
        <v>46720.053290083415</v>
      </c>
      <c r="D1396" s="238">
        <f>'1993 - 2019 m.'!D1247</f>
        <v>19954</v>
      </c>
      <c r="E1396" s="106">
        <v>36812</v>
      </c>
      <c r="F1396" s="99" t="s">
        <v>1908</v>
      </c>
      <c r="N1396" s="95"/>
    </row>
    <row r="1397" spans="1:14" s="94" customFormat="1" ht="30" customHeight="1" x14ac:dyDescent="0.2">
      <c r="A1397" s="320">
        <v>1394</v>
      </c>
      <c r="B1397" s="96" t="s">
        <v>2658</v>
      </c>
      <c r="C1397" s="238">
        <f>'1993 - 2019 m.'!C1248</f>
        <v>46704.413809082485</v>
      </c>
      <c r="D1397" s="238">
        <f>'1993 - 2019 m.'!D1248</f>
        <v>12108</v>
      </c>
      <c r="E1397" s="102">
        <v>41152</v>
      </c>
      <c r="F1397" s="99" t="s">
        <v>66</v>
      </c>
      <c r="N1397" s="95"/>
    </row>
    <row r="1398" spans="1:14" s="94" customFormat="1" ht="30" customHeight="1" x14ac:dyDescent="0.2">
      <c r="A1398" s="114">
        <v>1395</v>
      </c>
      <c r="B1398" s="96" t="s">
        <v>1755</v>
      </c>
      <c r="C1398" s="238">
        <f>'1993 - 2019 m.'!C1249</f>
        <v>46702.676088971275</v>
      </c>
      <c r="D1398" s="238">
        <f>'1993 - 2019 m.'!D1249</f>
        <v>14021</v>
      </c>
      <c r="E1398" s="106">
        <v>38604</v>
      </c>
      <c r="F1398" s="99" t="s">
        <v>617</v>
      </c>
      <c r="N1398" s="95"/>
    </row>
    <row r="1399" spans="1:14" s="94" customFormat="1" ht="30" customHeight="1" x14ac:dyDescent="0.2">
      <c r="A1399" s="320">
        <v>1396</v>
      </c>
      <c r="B1399" s="96" t="s">
        <v>2847</v>
      </c>
      <c r="C1399" s="238">
        <f>'1993 - 2019 m.'!C1250</f>
        <v>46696.014828544954</v>
      </c>
      <c r="D1399" s="238">
        <f>'1993 - 2019 m.'!D1250</f>
        <v>12661</v>
      </c>
      <c r="E1399" s="102">
        <v>41159</v>
      </c>
      <c r="F1399" s="99" t="s">
        <v>299</v>
      </c>
      <c r="N1399" s="95"/>
    </row>
    <row r="1400" spans="1:14" s="94" customFormat="1" ht="30" customHeight="1" x14ac:dyDescent="0.2">
      <c r="A1400" s="114">
        <v>1397</v>
      </c>
      <c r="B1400" s="96" t="s">
        <v>1592</v>
      </c>
      <c r="C1400" s="238">
        <f>'1993 - 2019 m.'!C1251</f>
        <v>46695.667284522708</v>
      </c>
      <c r="D1400" s="238">
        <f>'1993 - 2019 m.'!D1251</f>
        <v>14817</v>
      </c>
      <c r="E1400" s="106">
        <v>39682</v>
      </c>
      <c r="F1400" s="99" t="s">
        <v>1853</v>
      </c>
      <c r="N1400" s="95"/>
    </row>
    <row r="1401" spans="1:14" s="94" customFormat="1" ht="30" customHeight="1" x14ac:dyDescent="0.2">
      <c r="A1401" s="320">
        <v>1398</v>
      </c>
      <c r="B1401" s="128" t="s">
        <v>1190</v>
      </c>
      <c r="C1401" s="238">
        <f>'1993 - 2019 m.'!C1252</f>
        <v>46564.527340129753</v>
      </c>
      <c r="D1401" s="238">
        <f>'1993 - 2019 m.'!D1252</f>
        <v>21053</v>
      </c>
      <c r="E1401" s="322">
        <v>36455</v>
      </c>
      <c r="F1401" s="99" t="s">
        <v>1910</v>
      </c>
      <c r="G1401" s="113"/>
      <c r="N1401" s="95"/>
    </row>
    <row r="1402" spans="1:14" s="94" customFormat="1" ht="30" customHeight="1" x14ac:dyDescent="0.2">
      <c r="A1402" s="114">
        <v>1399</v>
      </c>
      <c r="B1402" s="128" t="s">
        <v>2683</v>
      </c>
      <c r="C1402" s="238">
        <f>'1993 - 2019 m.'!C1253</f>
        <v>46526.876737720115</v>
      </c>
      <c r="D1402" s="238">
        <f>'1993 - 2019 m.'!D1253</f>
        <v>20358</v>
      </c>
      <c r="E1402" s="102">
        <v>35846</v>
      </c>
      <c r="F1402" s="99" t="s">
        <v>1684</v>
      </c>
      <c r="N1402" s="95"/>
    </row>
    <row r="1403" spans="1:14" s="94" customFormat="1" ht="30" customHeight="1" x14ac:dyDescent="0.2">
      <c r="A1403" s="320">
        <v>1400</v>
      </c>
      <c r="B1403" s="236" t="s">
        <v>6107</v>
      </c>
      <c r="C1403" s="238">
        <f>'2022'!E77</f>
        <v>46524.380000000005</v>
      </c>
      <c r="D1403" s="238">
        <f>'2022'!F77</f>
        <v>7263</v>
      </c>
      <c r="E1403" s="102" t="s">
        <v>5376</v>
      </c>
      <c r="F1403" s="99" t="s">
        <v>4640</v>
      </c>
      <c r="N1403" s="95"/>
    </row>
    <row r="1404" spans="1:14" s="94" customFormat="1" ht="30" customHeight="1" x14ac:dyDescent="0.2">
      <c r="A1404" s="114">
        <v>1401</v>
      </c>
      <c r="B1404" s="96" t="s">
        <v>3958</v>
      </c>
      <c r="C1404" s="238">
        <f>'1993 - 2019 m.'!C1254</f>
        <v>46523.270000000004</v>
      </c>
      <c r="D1404" s="238">
        <f>'1993 - 2019 m.'!D1254</f>
        <v>8858</v>
      </c>
      <c r="E1404" s="102">
        <v>43273</v>
      </c>
      <c r="F1404" s="99" t="s">
        <v>725</v>
      </c>
      <c r="N1404" s="95"/>
    </row>
    <row r="1405" spans="1:14" s="94" customFormat="1" ht="30" customHeight="1" x14ac:dyDescent="0.2">
      <c r="A1405" s="320">
        <v>1402</v>
      </c>
      <c r="B1405" s="236" t="s">
        <v>6108</v>
      </c>
      <c r="C1405" s="238">
        <f>'2022'!E78</f>
        <v>46452.04</v>
      </c>
      <c r="D1405" s="238">
        <f>'2022'!F78</f>
        <v>7392</v>
      </c>
      <c r="E1405" s="102" t="s">
        <v>5379</v>
      </c>
      <c r="F1405" s="99" t="s">
        <v>3365</v>
      </c>
      <c r="N1405" s="95"/>
    </row>
    <row r="1406" spans="1:14" s="94" customFormat="1" ht="30" customHeight="1" x14ac:dyDescent="0.2">
      <c r="A1406" s="114">
        <v>1403</v>
      </c>
      <c r="B1406" s="96" t="s">
        <v>2389</v>
      </c>
      <c r="C1406" s="238">
        <f>'1993 - 2019 m.'!C1255</f>
        <v>46446.072752548658</v>
      </c>
      <c r="D1406" s="238">
        <f>'1993 - 2019 m.'!D1255</f>
        <v>14859</v>
      </c>
      <c r="E1406" s="106">
        <v>37274</v>
      </c>
      <c r="F1406" s="99" t="s">
        <v>656</v>
      </c>
      <c r="N1406" s="95"/>
    </row>
    <row r="1407" spans="1:14" s="94" customFormat="1" ht="30" customHeight="1" x14ac:dyDescent="0.2">
      <c r="A1407" s="320">
        <v>1404</v>
      </c>
      <c r="B1407" s="96" t="s">
        <v>2810</v>
      </c>
      <c r="C1407" s="238">
        <f>'1993 - 2019 m.'!C1256</f>
        <v>46425.944161260428</v>
      </c>
      <c r="D1407" s="238">
        <f>'1993 - 2019 m.'!D1256</f>
        <v>13865</v>
      </c>
      <c r="E1407" s="106">
        <v>39458</v>
      </c>
      <c r="F1407" s="99" t="s">
        <v>557</v>
      </c>
      <c r="N1407" s="95"/>
    </row>
    <row r="1408" spans="1:14" s="94" customFormat="1" ht="30" customHeight="1" x14ac:dyDescent="0.2">
      <c r="A1408" s="114">
        <v>1405</v>
      </c>
      <c r="B1408" s="96" t="s">
        <v>1776</v>
      </c>
      <c r="C1408" s="238">
        <f>'1993 - 2019 m.'!C1257</f>
        <v>46312.123493975909</v>
      </c>
      <c r="D1408" s="238">
        <f>'1993 - 2019 m.'!D1257</f>
        <v>13432</v>
      </c>
      <c r="E1408" s="106">
        <v>39822</v>
      </c>
      <c r="F1408" s="99" t="s">
        <v>2642</v>
      </c>
      <c r="N1408" s="95"/>
    </row>
    <row r="1409" spans="1:14" s="94" customFormat="1" ht="30" customHeight="1" x14ac:dyDescent="0.2">
      <c r="A1409" s="320">
        <v>1406</v>
      </c>
      <c r="B1409" s="96" t="s">
        <v>1268</v>
      </c>
      <c r="C1409" s="238">
        <f>'1993 - 2019 m.'!C1258</f>
        <v>46297.671455050979</v>
      </c>
      <c r="D1409" s="238">
        <f>'1993 - 2019 m.'!D1258</f>
        <v>14156</v>
      </c>
      <c r="E1409" s="106">
        <v>39304</v>
      </c>
      <c r="F1409" s="99" t="s">
        <v>153</v>
      </c>
      <c r="N1409" s="95"/>
    </row>
    <row r="1410" spans="1:14" s="94" customFormat="1" ht="30" customHeight="1" x14ac:dyDescent="0.2">
      <c r="A1410" s="114">
        <v>1407</v>
      </c>
      <c r="B1410" s="96" t="s">
        <v>3069</v>
      </c>
      <c r="C1410" s="238">
        <f>'1993 - 2019 m.'!C1259</f>
        <v>46278.721617238189</v>
      </c>
      <c r="D1410" s="238">
        <f>'1993 - 2019 m.'!D1259</f>
        <v>12627</v>
      </c>
      <c r="E1410" s="102">
        <v>41852</v>
      </c>
      <c r="F1410" s="99" t="s">
        <v>545</v>
      </c>
      <c r="N1410" s="95"/>
    </row>
    <row r="1411" spans="1:14" s="94" customFormat="1" ht="30" customHeight="1" x14ac:dyDescent="0.2">
      <c r="A1411" s="320">
        <v>1408</v>
      </c>
      <c r="B1411" s="96" t="s">
        <v>3779</v>
      </c>
      <c r="C1411" s="238">
        <f>'1993 - 2019 m.'!C1260</f>
        <v>46262.490000000005</v>
      </c>
      <c r="D1411" s="238">
        <f>'1993 - 2019 m.'!D1260</f>
        <v>8727</v>
      </c>
      <c r="E1411" s="102">
        <v>43007</v>
      </c>
      <c r="F1411" s="99" t="s">
        <v>3365</v>
      </c>
      <c r="N1411" s="95"/>
    </row>
    <row r="1412" spans="1:14" s="94" customFormat="1" ht="30" customHeight="1" x14ac:dyDescent="0.2">
      <c r="A1412" s="114">
        <v>1409</v>
      </c>
      <c r="B1412" s="96" t="s">
        <v>2617</v>
      </c>
      <c r="C1412" s="238">
        <f>'1993 - 2019 m.'!C1261</f>
        <v>46234.070898980543</v>
      </c>
      <c r="D1412" s="238">
        <f>'1993 - 2019 m.'!D1261</f>
        <v>11249</v>
      </c>
      <c r="E1412" s="102">
        <v>41180</v>
      </c>
      <c r="F1412" s="99" t="s">
        <v>299</v>
      </c>
      <c r="N1412" s="95"/>
    </row>
    <row r="1413" spans="1:14" s="94" customFormat="1" ht="30" customHeight="1" x14ac:dyDescent="0.2">
      <c r="A1413" s="320">
        <v>1410</v>
      </c>
      <c r="B1413" s="96" t="s">
        <v>1522</v>
      </c>
      <c r="C1413" s="238">
        <f>'1993 - 2019 m.'!C1262</f>
        <v>46232.333178869325</v>
      </c>
      <c r="D1413" s="238">
        <f>'1993 - 2019 m.'!D1262</f>
        <v>21274</v>
      </c>
      <c r="E1413" s="106">
        <v>36987</v>
      </c>
      <c r="F1413" s="99" t="s">
        <v>1608</v>
      </c>
      <c r="N1413" s="95"/>
    </row>
    <row r="1414" spans="1:14" s="94" customFormat="1" ht="30" customHeight="1" x14ac:dyDescent="0.2">
      <c r="A1414" s="114">
        <v>1411</v>
      </c>
      <c r="B1414" s="96" t="s">
        <v>487</v>
      </c>
      <c r="C1414" s="238">
        <f>'1993 - 2019 m.'!C1263</f>
        <v>46207.947173308617</v>
      </c>
      <c r="D1414" s="238">
        <f>'1993 - 2019 m.'!D1263</f>
        <v>14479</v>
      </c>
      <c r="E1414" s="106">
        <v>38990</v>
      </c>
      <c r="F1414" s="99" t="s">
        <v>241</v>
      </c>
      <c r="N1414" s="95"/>
    </row>
    <row r="1415" spans="1:14" s="94" customFormat="1" ht="30" customHeight="1" x14ac:dyDescent="0.2">
      <c r="A1415" s="320">
        <v>1412</v>
      </c>
      <c r="B1415" s="96" t="s">
        <v>585</v>
      </c>
      <c r="C1415" s="238">
        <f>'1993 - 2019 m.'!C1264</f>
        <v>45899.849397590362</v>
      </c>
      <c r="D1415" s="238">
        <f>'1993 - 2019 m.'!D1264</f>
        <v>17224</v>
      </c>
      <c r="E1415" s="106">
        <v>36854</v>
      </c>
      <c r="F1415" s="99" t="s">
        <v>1872</v>
      </c>
      <c r="N1415" s="95"/>
    </row>
    <row r="1416" spans="1:14" s="94" customFormat="1" ht="30" customHeight="1" x14ac:dyDescent="0.2">
      <c r="A1416" s="114">
        <v>1413</v>
      </c>
      <c r="B1416" s="236" t="s">
        <v>6109</v>
      </c>
      <c r="C1416" s="238">
        <f>'2022'!E79</f>
        <v>45899.55</v>
      </c>
      <c r="D1416" s="238">
        <f>'2022'!F79</f>
        <v>8441</v>
      </c>
      <c r="E1416" s="102" t="s">
        <v>5366</v>
      </c>
      <c r="F1416" s="99" t="s">
        <v>4654</v>
      </c>
      <c r="N1416" s="95"/>
    </row>
    <row r="1417" spans="1:14" s="94" customFormat="1" ht="30" customHeight="1" x14ac:dyDescent="0.2">
      <c r="A1417" s="320">
        <v>1414</v>
      </c>
      <c r="B1417" s="321" t="s">
        <v>4805</v>
      </c>
      <c r="C1417" s="323">
        <f>'2021'!C42</f>
        <v>45878.69</v>
      </c>
      <c r="D1417" s="323">
        <f>'2021'!D42</f>
        <v>9570</v>
      </c>
      <c r="E1417" s="99" t="s">
        <v>4673</v>
      </c>
      <c r="F1417" s="99" t="s">
        <v>3709</v>
      </c>
      <c r="N1417" s="95"/>
    </row>
    <row r="1418" spans="1:14" s="94" customFormat="1" ht="30" customHeight="1" x14ac:dyDescent="0.2">
      <c r="A1418" s="114">
        <v>1415</v>
      </c>
      <c r="B1418" s="96" t="s">
        <v>1737</v>
      </c>
      <c r="C1418" s="238">
        <f>'1993 - 2019 m.'!C1265</f>
        <v>45857.338971269695</v>
      </c>
      <c r="D1418" s="238">
        <f>'1993 - 2019 m.'!D1265</f>
        <v>13934</v>
      </c>
      <c r="E1418" s="106">
        <v>39269</v>
      </c>
      <c r="F1418" s="99" t="s">
        <v>602</v>
      </c>
      <c r="N1418" s="95"/>
    </row>
    <row r="1419" spans="1:14" s="94" customFormat="1" ht="30" customHeight="1" x14ac:dyDescent="0.2">
      <c r="A1419" s="320">
        <v>1416</v>
      </c>
      <c r="B1419" s="96" t="s">
        <v>955</v>
      </c>
      <c r="C1419" s="238">
        <f>'1993 - 2019 m.'!C1266</f>
        <v>45719.705746061169</v>
      </c>
      <c r="D1419" s="238">
        <f>'1993 - 2019 m.'!D1266</f>
        <v>13967</v>
      </c>
      <c r="E1419" s="106">
        <v>37470</v>
      </c>
      <c r="F1419" s="99" t="s">
        <v>1987</v>
      </c>
      <c r="N1419" s="95"/>
    </row>
    <row r="1420" spans="1:14" s="94" customFormat="1" ht="30" customHeight="1" x14ac:dyDescent="0.2">
      <c r="A1420" s="114">
        <v>1417</v>
      </c>
      <c r="B1420" s="96" t="s">
        <v>3228</v>
      </c>
      <c r="C1420" s="238">
        <f>'1993 - 2019 m.'!C1267</f>
        <v>45684.72</v>
      </c>
      <c r="D1420" s="238">
        <f>'1993 - 2019 m.'!D1267</f>
        <v>9603</v>
      </c>
      <c r="E1420" s="102">
        <v>42090</v>
      </c>
      <c r="F1420" s="99" t="s">
        <v>3185</v>
      </c>
      <c r="N1420" s="95"/>
    </row>
    <row r="1421" spans="1:14" s="94" customFormat="1" ht="30" customHeight="1" x14ac:dyDescent="0.2">
      <c r="A1421" s="320">
        <v>1418</v>
      </c>
      <c r="B1421" s="96" t="s">
        <v>3850</v>
      </c>
      <c r="C1421" s="238">
        <f>'1993 - 2019 m.'!C1268</f>
        <v>45601.95</v>
      </c>
      <c r="D1421" s="238">
        <f>'1993 - 2019 m.'!D1268</f>
        <v>9328</v>
      </c>
      <c r="E1421" s="102">
        <v>42860</v>
      </c>
      <c r="F1421" s="99" t="s">
        <v>545</v>
      </c>
      <c r="N1421" s="95"/>
    </row>
    <row r="1422" spans="1:14" s="94" customFormat="1" ht="30" customHeight="1" x14ac:dyDescent="0.2">
      <c r="A1422" s="114">
        <v>1419</v>
      </c>
      <c r="B1422" s="96" t="s">
        <v>128</v>
      </c>
      <c r="C1422" s="238">
        <f>'1993 - 2019 m.'!C1269</f>
        <v>45593.431417979613</v>
      </c>
      <c r="D1422" s="238">
        <f>'1993 - 2019 m.'!D1269</f>
        <v>12716</v>
      </c>
      <c r="E1422" s="102">
        <v>41383</v>
      </c>
      <c r="F1422" s="99" t="s">
        <v>129</v>
      </c>
      <c r="N1422" s="95"/>
    </row>
    <row r="1423" spans="1:14" s="94" customFormat="1" ht="30" customHeight="1" x14ac:dyDescent="0.2">
      <c r="A1423" s="320">
        <v>1420</v>
      </c>
      <c r="B1423" s="96" t="s">
        <v>3396</v>
      </c>
      <c r="C1423" s="238">
        <f>'1993 - 2019 m.'!C1270</f>
        <v>45546.340000000004</v>
      </c>
      <c r="D1423" s="238">
        <f>'1993 - 2019 m.'!D1270</f>
        <v>9508</v>
      </c>
      <c r="E1423" s="102">
        <v>42328</v>
      </c>
      <c r="F1423" s="99" t="s">
        <v>725</v>
      </c>
      <c r="N1423" s="95"/>
    </row>
    <row r="1424" spans="1:14" s="94" customFormat="1" ht="30" customHeight="1" x14ac:dyDescent="0.2">
      <c r="A1424" s="114">
        <v>1421</v>
      </c>
      <c r="B1424" s="96" t="s">
        <v>1285</v>
      </c>
      <c r="C1424" s="238">
        <f>'1993 - 2019 m.'!C1271</f>
        <v>45524.791473586658</v>
      </c>
      <c r="D1424" s="238">
        <f>'1993 - 2019 m.'!D1271</f>
        <v>15992</v>
      </c>
      <c r="E1424" s="106">
        <v>37575</v>
      </c>
      <c r="F1424" s="99" t="s">
        <v>1908</v>
      </c>
      <c r="N1424" s="95"/>
    </row>
    <row r="1425" spans="1:14" s="94" customFormat="1" ht="30" customHeight="1" x14ac:dyDescent="0.2">
      <c r="A1425" s="320">
        <v>1422</v>
      </c>
      <c r="B1425" s="96" t="s">
        <v>4108</v>
      </c>
      <c r="C1425" s="238">
        <f>'1993 - 2019 m.'!C1272</f>
        <v>45446.86</v>
      </c>
      <c r="D1425" s="238">
        <f>'1993 - 2019 m.'!D1272</f>
        <v>9315</v>
      </c>
      <c r="E1425" s="102" t="s">
        <v>4106</v>
      </c>
      <c r="F1425" s="99" t="s">
        <v>3709</v>
      </c>
      <c r="N1425" s="95"/>
    </row>
    <row r="1426" spans="1:14" s="94" customFormat="1" ht="30" customHeight="1" x14ac:dyDescent="0.2">
      <c r="A1426" s="114">
        <v>1423</v>
      </c>
      <c r="B1426" s="96" t="s">
        <v>4338</v>
      </c>
      <c r="C1426" s="238">
        <f>'1993 - 2019 m.'!C1273</f>
        <v>45368.44</v>
      </c>
      <c r="D1426" s="238">
        <f>'1993 - 2019 m.'!D1273</f>
        <v>8924</v>
      </c>
      <c r="E1426" s="102" t="s">
        <v>4564</v>
      </c>
      <c r="F1426" s="99" t="s">
        <v>38</v>
      </c>
      <c r="N1426" s="95"/>
    </row>
    <row r="1427" spans="1:14" s="94" customFormat="1" ht="30" customHeight="1" x14ac:dyDescent="0.2">
      <c r="A1427" s="320">
        <v>1424</v>
      </c>
      <c r="B1427" s="128" t="s">
        <v>830</v>
      </c>
      <c r="C1427" s="238">
        <f>'1993 - 2019 m.'!C1274</f>
        <v>45291.936978683967</v>
      </c>
      <c r="D1427" s="238">
        <f>'1993 - 2019 m.'!D1274</f>
        <v>19655</v>
      </c>
      <c r="E1427" s="322">
        <v>36448</v>
      </c>
      <c r="F1427" s="99" t="s">
        <v>1433</v>
      </c>
      <c r="N1427" s="95"/>
    </row>
    <row r="1428" spans="1:14" s="94" customFormat="1" ht="30" customHeight="1" x14ac:dyDescent="0.2">
      <c r="A1428" s="114">
        <v>1425</v>
      </c>
      <c r="B1428" s="96" t="s">
        <v>47</v>
      </c>
      <c r="C1428" s="238">
        <f>'1993 - 2019 m.'!C1275</f>
        <v>45252.403846153851</v>
      </c>
      <c r="D1428" s="238">
        <f>'1993 - 2019 m.'!D1275</f>
        <v>10906</v>
      </c>
      <c r="E1428" s="102">
        <v>41600</v>
      </c>
      <c r="F1428" s="99" t="s">
        <v>182</v>
      </c>
      <c r="N1428" s="95"/>
    </row>
    <row r="1429" spans="1:14" s="94" customFormat="1" ht="30" customHeight="1" x14ac:dyDescent="0.2">
      <c r="A1429" s="320">
        <v>1426</v>
      </c>
      <c r="B1429" s="236" t="s">
        <v>6110</v>
      </c>
      <c r="C1429" s="238">
        <f>'2022'!E80</f>
        <v>45239</v>
      </c>
      <c r="D1429" s="238">
        <f>'2022'!F80</f>
        <v>7588</v>
      </c>
      <c r="E1429" s="102" t="s">
        <v>5384</v>
      </c>
      <c r="F1429" s="99" t="s">
        <v>545</v>
      </c>
      <c r="N1429" s="95"/>
    </row>
    <row r="1430" spans="1:14" s="94" customFormat="1" ht="30" customHeight="1" x14ac:dyDescent="0.2">
      <c r="A1430" s="114">
        <v>1427</v>
      </c>
      <c r="B1430" s="96" t="s">
        <v>2353</v>
      </c>
      <c r="C1430" s="238">
        <f>'1993 - 2019 m.'!C1276</f>
        <v>45197.520852641333</v>
      </c>
      <c r="D1430" s="238">
        <f>'1993 - 2019 m.'!D1276</f>
        <v>12953</v>
      </c>
      <c r="E1430" s="106">
        <v>40466</v>
      </c>
      <c r="F1430" s="99" t="s">
        <v>1908</v>
      </c>
      <c r="N1430" s="95"/>
    </row>
    <row r="1431" spans="1:14" s="94" customFormat="1" ht="30" customHeight="1" x14ac:dyDescent="0.2">
      <c r="A1431" s="320">
        <v>1428</v>
      </c>
      <c r="B1431" s="96" t="s">
        <v>2052</v>
      </c>
      <c r="C1431" s="238">
        <f>'1993 - 2019 m.'!C1277</f>
        <v>45194.479842446708</v>
      </c>
      <c r="D1431" s="238">
        <f>'1993 - 2019 m.'!D1277</f>
        <v>11801</v>
      </c>
      <c r="E1431" s="106">
        <v>40199</v>
      </c>
      <c r="F1431" s="99" t="s">
        <v>2934</v>
      </c>
      <c r="N1431" s="95"/>
    </row>
    <row r="1432" spans="1:14" s="94" customFormat="1" ht="30" customHeight="1" x14ac:dyDescent="0.2">
      <c r="A1432" s="114">
        <v>1429</v>
      </c>
      <c r="B1432" s="96" t="s">
        <v>3586</v>
      </c>
      <c r="C1432" s="238">
        <f>'1993 - 2019 m.'!C1278</f>
        <v>45175.149999999994</v>
      </c>
      <c r="D1432" s="238">
        <f>'1993 - 2019 m.'!D1278</f>
        <v>8844</v>
      </c>
      <c r="E1432" s="102">
        <v>42559</v>
      </c>
      <c r="F1432" s="99" t="s">
        <v>3456</v>
      </c>
      <c r="N1432" s="95"/>
    </row>
    <row r="1433" spans="1:14" s="94" customFormat="1" ht="30" customHeight="1" x14ac:dyDescent="0.2">
      <c r="A1433" s="320">
        <v>1430</v>
      </c>
      <c r="B1433" s="96" t="s">
        <v>130</v>
      </c>
      <c r="C1433" s="238">
        <f>'1993 - 2019 m.'!C1279</f>
        <v>45075.880444856353</v>
      </c>
      <c r="D1433" s="238">
        <f>'1993 - 2019 m.'!D1279</f>
        <v>14378</v>
      </c>
      <c r="E1433" s="102">
        <v>41278</v>
      </c>
      <c r="F1433" s="99" t="s">
        <v>1354</v>
      </c>
      <c r="N1433" s="95"/>
    </row>
    <row r="1434" spans="1:14" s="94" customFormat="1" ht="30" customHeight="1" x14ac:dyDescent="0.2">
      <c r="A1434" s="114">
        <v>1431</v>
      </c>
      <c r="B1434" s="96" t="s">
        <v>2342</v>
      </c>
      <c r="C1434" s="238">
        <f>'1993 - 2019 m.'!C1280</f>
        <v>45067.77108433735</v>
      </c>
      <c r="D1434" s="238">
        <f>'1993 - 2019 m.'!D1280</f>
        <v>12712</v>
      </c>
      <c r="E1434" s="106">
        <v>40620</v>
      </c>
      <c r="F1434" s="99" t="s">
        <v>1853</v>
      </c>
      <c r="N1434" s="95"/>
    </row>
    <row r="1435" spans="1:14" s="94" customFormat="1" ht="30" customHeight="1" x14ac:dyDescent="0.2">
      <c r="A1435" s="320">
        <v>1432</v>
      </c>
      <c r="B1435" s="128" t="s">
        <v>2456</v>
      </c>
      <c r="C1435" s="238">
        <f>'1993 - 2019 m.'!C1281</f>
        <v>45033.306302131605</v>
      </c>
      <c r="D1435" s="238">
        <f>'1993 - 2019 m.'!D1281</f>
        <v>19522</v>
      </c>
      <c r="E1435" s="322">
        <v>35720</v>
      </c>
      <c r="F1435" s="99" t="s">
        <v>1433</v>
      </c>
      <c r="N1435" s="95"/>
    </row>
    <row r="1436" spans="1:14" s="94" customFormat="1" ht="30" customHeight="1" x14ac:dyDescent="0.2">
      <c r="A1436" s="114">
        <v>1433</v>
      </c>
      <c r="B1436" s="96" t="s">
        <v>2117</v>
      </c>
      <c r="C1436" s="238">
        <f>'1993 - 2019 m.'!C1282</f>
        <v>44956.556997219646</v>
      </c>
      <c r="D1436" s="238">
        <f>'1993 - 2019 m.'!D1282</f>
        <v>9843</v>
      </c>
      <c r="E1436" s="106">
        <v>40543</v>
      </c>
      <c r="F1436" s="99" t="s">
        <v>66</v>
      </c>
      <c r="N1436" s="95"/>
    </row>
    <row r="1437" spans="1:14" s="94" customFormat="1" ht="30" customHeight="1" x14ac:dyDescent="0.2">
      <c r="A1437" s="320">
        <v>1434</v>
      </c>
      <c r="B1437" s="96" t="s">
        <v>2876</v>
      </c>
      <c r="C1437" s="238">
        <f>'1993 - 2019 m.'!C1283</f>
        <v>44950.185356811868</v>
      </c>
      <c r="D1437" s="238">
        <f>'1993 - 2019 m.'!D1283</f>
        <v>12044</v>
      </c>
      <c r="E1437" s="102">
        <v>41152</v>
      </c>
      <c r="F1437" s="99" t="s">
        <v>64</v>
      </c>
      <c r="N1437" s="95"/>
    </row>
    <row r="1438" spans="1:14" s="94" customFormat="1" ht="30" customHeight="1" x14ac:dyDescent="0.2">
      <c r="A1438" s="114">
        <v>1435</v>
      </c>
      <c r="B1438" s="96" t="s">
        <v>4408</v>
      </c>
      <c r="C1438" s="238">
        <f>'1993 - 2019 m.'!C1284</f>
        <v>44904.85</v>
      </c>
      <c r="D1438" s="238">
        <f>'1993 - 2019 m.'!D1284</f>
        <v>8166</v>
      </c>
      <c r="E1438" s="102" t="s">
        <v>4586</v>
      </c>
      <c r="F1438" s="99" t="s">
        <v>3456</v>
      </c>
      <c r="N1438" s="95"/>
    </row>
    <row r="1439" spans="1:14" s="94" customFormat="1" ht="30" customHeight="1" x14ac:dyDescent="0.2">
      <c r="A1439" s="320">
        <v>1436</v>
      </c>
      <c r="B1439" s="236" t="s">
        <v>6111</v>
      </c>
      <c r="C1439" s="238">
        <f>'2022'!E81</f>
        <v>44862.259999999995</v>
      </c>
      <c r="D1439" s="238">
        <f>'2022'!F81</f>
        <v>6482</v>
      </c>
      <c r="E1439" s="102" t="s">
        <v>4703</v>
      </c>
      <c r="F1439" s="99" t="s">
        <v>3187</v>
      </c>
      <c r="N1439" s="95"/>
    </row>
    <row r="1440" spans="1:14" s="94" customFormat="1" ht="30" customHeight="1" x14ac:dyDescent="0.2">
      <c r="A1440" s="114">
        <v>1437</v>
      </c>
      <c r="B1440" s="321" t="s">
        <v>4807</v>
      </c>
      <c r="C1440" s="323">
        <f>'2021'!C44</f>
        <v>44786.66</v>
      </c>
      <c r="D1440" s="323">
        <f>'2021'!D44</f>
        <v>8057</v>
      </c>
      <c r="E1440" s="99" t="s">
        <v>4648</v>
      </c>
      <c r="F1440" s="99" t="s">
        <v>3709</v>
      </c>
      <c r="N1440" s="95"/>
    </row>
    <row r="1441" spans="1:14" s="94" customFormat="1" ht="30" customHeight="1" x14ac:dyDescent="0.2">
      <c r="A1441" s="320">
        <v>1438</v>
      </c>
      <c r="B1441" s="96" t="s">
        <v>4413</v>
      </c>
      <c r="C1441" s="238">
        <f>'1993 - 2019 m.'!C1285</f>
        <v>44771.79</v>
      </c>
      <c r="D1441" s="238">
        <f>'1993 - 2019 m.'!D1285</f>
        <v>8292</v>
      </c>
      <c r="E1441" s="102" t="s">
        <v>4587</v>
      </c>
      <c r="F1441" s="99" t="s">
        <v>725</v>
      </c>
      <c r="N1441" s="95"/>
    </row>
    <row r="1442" spans="1:14" s="94" customFormat="1" ht="30" customHeight="1" x14ac:dyDescent="0.2">
      <c r="A1442" s="114">
        <v>1439</v>
      </c>
      <c r="B1442" s="96" t="s">
        <v>1731</v>
      </c>
      <c r="C1442" s="238">
        <f>'1993 - 2019 m.'!C1286</f>
        <v>44728.915662650601</v>
      </c>
      <c r="D1442" s="238">
        <f>'1993 - 2019 m.'!D1286</f>
        <v>13123</v>
      </c>
      <c r="E1442" s="106">
        <v>37568</v>
      </c>
      <c r="F1442" s="99" t="s">
        <v>1818</v>
      </c>
      <c r="N1442" s="95"/>
    </row>
    <row r="1443" spans="1:14" s="94" customFormat="1" ht="30" customHeight="1" x14ac:dyDescent="0.2">
      <c r="A1443" s="320">
        <v>1440</v>
      </c>
      <c r="B1443" s="96" t="s">
        <v>3070</v>
      </c>
      <c r="C1443" s="238">
        <f>'1993 - 2019 m.'!C1287</f>
        <v>44714.124768303984</v>
      </c>
      <c r="D1443" s="238">
        <f>'1993 - 2019 m.'!D1287</f>
        <v>9076</v>
      </c>
      <c r="E1443" s="102">
        <v>41880</v>
      </c>
      <c r="F1443" s="99" t="s">
        <v>725</v>
      </c>
      <c r="N1443" s="95"/>
    </row>
    <row r="1444" spans="1:14" s="94" customFormat="1" ht="30" customHeight="1" x14ac:dyDescent="0.2">
      <c r="A1444" s="114">
        <v>1441</v>
      </c>
      <c r="B1444" s="96" t="s">
        <v>199</v>
      </c>
      <c r="C1444" s="238">
        <f>'1993 - 2019 m.'!C1288</f>
        <v>44697.491890639481</v>
      </c>
      <c r="D1444" s="238">
        <f>'1993 - 2019 m.'!D1288</f>
        <v>11772</v>
      </c>
      <c r="E1444" s="102">
        <v>40984</v>
      </c>
      <c r="F1444" s="99" t="s">
        <v>197</v>
      </c>
      <c r="N1444" s="95"/>
    </row>
    <row r="1445" spans="1:14" s="94" customFormat="1" ht="30" customHeight="1" x14ac:dyDescent="0.2">
      <c r="A1445" s="320">
        <v>1442</v>
      </c>
      <c r="B1445" s="96" t="s">
        <v>2138</v>
      </c>
      <c r="C1445" s="238">
        <f>'1993 - 2019 m.'!C1289</f>
        <v>44695.464550509736</v>
      </c>
      <c r="D1445" s="238">
        <f>'1993 - 2019 m.'!D1289</f>
        <v>13413</v>
      </c>
      <c r="E1445" s="106">
        <v>40277</v>
      </c>
      <c r="F1445" s="99" t="s">
        <v>1610</v>
      </c>
      <c r="N1445" s="95"/>
    </row>
    <row r="1446" spans="1:14" s="94" customFormat="1" ht="30" customHeight="1" x14ac:dyDescent="0.2">
      <c r="A1446" s="114">
        <v>1443</v>
      </c>
      <c r="B1446" s="96" t="s">
        <v>1961</v>
      </c>
      <c r="C1446" s="238">
        <f>'1993 - 2019 m.'!C1290</f>
        <v>44642.449606116781</v>
      </c>
      <c r="D1446" s="238">
        <f>'1993 - 2019 m.'!D1290</f>
        <v>11498</v>
      </c>
      <c r="E1446" s="106">
        <v>39932</v>
      </c>
      <c r="F1446" s="99" t="s">
        <v>1610</v>
      </c>
      <c r="N1446" s="95"/>
    </row>
    <row r="1447" spans="1:14" s="94" customFormat="1" ht="30" customHeight="1" x14ac:dyDescent="0.2">
      <c r="A1447" s="320">
        <v>1444</v>
      </c>
      <c r="B1447" s="96" t="s">
        <v>2568</v>
      </c>
      <c r="C1447" s="238">
        <f>'1993 - 2019 m.'!C1291</f>
        <v>44612.137974976831</v>
      </c>
      <c r="D1447" s="238">
        <f>'1993 - 2019 m.'!D1291</f>
        <v>11730</v>
      </c>
      <c r="E1447" s="102">
        <v>40991</v>
      </c>
      <c r="F1447" s="99" t="s">
        <v>299</v>
      </c>
      <c r="N1447" s="95"/>
    </row>
    <row r="1448" spans="1:14" s="94" customFormat="1" ht="30" customHeight="1" x14ac:dyDescent="0.2">
      <c r="A1448" s="114">
        <v>1445</v>
      </c>
      <c r="B1448" s="96" t="s">
        <v>3444</v>
      </c>
      <c r="C1448" s="238">
        <f>'1993 - 2019 m.'!C1292</f>
        <v>44579.170000000006</v>
      </c>
      <c r="D1448" s="238">
        <f>'1993 - 2019 m.'!D1292</f>
        <v>9402</v>
      </c>
      <c r="E1448" s="102">
        <v>42230</v>
      </c>
      <c r="F1448" s="99" t="s">
        <v>3187</v>
      </c>
      <c r="N1448" s="95"/>
    </row>
    <row r="1449" spans="1:14" s="94" customFormat="1" ht="30" customHeight="1" x14ac:dyDescent="0.2">
      <c r="A1449" s="320">
        <v>1446</v>
      </c>
      <c r="B1449" s="96" t="s">
        <v>1026</v>
      </c>
      <c r="C1449" s="238">
        <f>'1993 - 2019 m.'!C1293</f>
        <v>44468.257645968493</v>
      </c>
      <c r="D1449" s="238">
        <f>'1993 - 2019 m.'!D1293</f>
        <v>13935</v>
      </c>
      <c r="E1449" s="106">
        <v>38653</v>
      </c>
      <c r="F1449" s="99" t="s">
        <v>2934</v>
      </c>
      <c r="N1449" s="95"/>
    </row>
    <row r="1450" spans="1:14" s="94" customFormat="1" ht="30" customHeight="1" x14ac:dyDescent="0.2">
      <c r="A1450" s="114">
        <v>1447</v>
      </c>
      <c r="B1450" s="96" t="s">
        <v>2229</v>
      </c>
      <c r="C1450" s="238">
        <f>'1993 - 2019 m.'!C1294</f>
        <v>44414.967562557926</v>
      </c>
      <c r="D1450" s="238">
        <f>'1993 - 2019 m.'!D1294</f>
        <v>13243</v>
      </c>
      <c r="E1450" s="106">
        <v>40270</v>
      </c>
      <c r="F1450" s="99" t="s">
        <v>66</v>
      </c>
      <c r="N1450" s="95"/>
    </row>
    <row r="1451" spans="1:14" s="94" customFormat="1" ht="30" customHeight="1" x14ac:dyDescent="0.2">
      <c r="A1451" s="320">
        <v>1448</v>
      </c>
      <c r="B1451" s="128" t="s">
        <v>2118</v>
      </c>
      <c r="C1451" s="238">
        <f>'1993 - 2019 m.'!C1295</f>
        <v>44375.289620018535</v>
      </c>
      <c r="D1451" s="238">
        <f>'1993 - 2019 m.'!D1295</f>
        <v>21955</v>
      </c>
      <c r="E1451" s="322">
        <v>36469</v>
      </c>
      <c r="F1451" s="99" t="s">
        <v>2127</v>
      </c>
      <c r="N1451" s="95"/>
    </row>
    <row r="1452" spans="1:14" s="94" customFormat="1" ht="30" customHeight="1" x14ac:dyDescent="0.2">
      <c r="A1452" s="114">
        <v>1449</v>
      </c>
      <c r="B1452" s="96" t="s">
        <v>3229</v>
      </c>
      <c r="C1452" s="238">
        <f>'1993 - 2019 m.'!C1296</f>
        <v>44358.6</v>
      </c>
      <c r="D1452" s="238">
        <f>'1993 - 2019 m.'!D1296</f>
        <v>10735</v>
      </c>
      <c r="E1452" s="102">
        <v>42104</v>
      </c>
      <c r="F1452" s="99" t="s">
        <v>545</v>
      </c>
      <c r="N1452" s="95"/>
    </row>
    <row r="1453" spans="1:14" s="94" customFormat="1" ht="30" customHeight="1" x14ac:dyDescent="0.2">
      <c r="A1453" s="320">
        <v>1450</v>
      </c>
      <c r="B1453" s="96" t="s">
        <v>4635</v>
      </c>
      <c r="C1453" s="238">
        <f>'1993 - 2019 m.'!C1297</f>
        <v>44302.37</v>
      </c>
      <c r="D1453" s="238">
        <f>'1993 - 2019 m.'!D1297</f>
        <v>8520</v>
      </c>
      <c r="E1453" s="102" t="s">
        <v>4610</v>
      </c>
      <c r="F1453" s="99" t="s">
        <v>4548</v>
      </c>
      <c r="N1453" s="95"/>
    </row>
    <row r="1454" spans="1:14" s="94" customFormat="1" ht="30" customHeight="1" x14ac:dyDescent="0.2">
      <c r="A1454" s="114">
        <v>1451</v>
      </c>
      <c r="B1454" s="96" t="s">
        <v>600</v>
      </c>
      <c r="C1454" s="238">
        <f>'1993 - 2019 m.'!C1298</f>
        <v>44149.386005560707</v>
      </c>
      <c r="D1454" s="238">
        <f>'1993 - 2019 m.'!D1298</f>
        <v>12372</v>
      </c>
      <c r="E1454" s="102">
        <v>41047</v>
      </c>
      <c r="F1454" s="99" t="s">
        <v>563</v>
      </c>
      <c r="N1454" s="95"/>
    </row>
    <row r="1455" spans="1:14" s="94" customFormat="1" ht="30" customHeight="1" x14ac:dyDescent="0.2">
      <c r="A1455" s="320">
        <v>1452</v>
      </c>
      <c r="B1455" s="96" t="s">
        <v>2712</v>
      </c>
      <c r="C1455" s="238">
        <f>'1993 - 2019 m.'!C1299</f>
        <v>44075.547381835029</v>
      </c>
      <c r="D1455" s="238">
        <f>'1993 - 2019 m.'!D1299</f>
        <v>11651</v>
      </c>
      <c r="E1455" s="106">
        <v>40599</v>
      </c>
      <c r="F1455" s="99" t="s">
        <v>725</v>
      </c>
      <c r="N1455" s="95"/>
    </row>
    <row r="1456" spans="1:14" s="94" customFormat="1" ht="30" customHeight="1" x14ac:dyDescent="0.2">
      <c r="A1456" s="114">
        <v>1453</v>
      </c>
      <c r="B1456" s="96" t="s">
        <v>1062</v>
      </c>
      <c r="C1456" s="238">
        <f>'1993 - 2019 m.'!C1300</f>
        <v>44056.302131603341</v>
      </c>
      <c r="D1456" s="238">
        <f>'1993 - 2019 m.'!D1300</f>
        <v>13232</v>
      </c>
      <c r="E1456" s="106">
        <v>38667</v>
      </c>
      <c r="F1456" s="99" t="s">
        <v>696</v>
      </c>
      <c r="N1456" s="95"/>
    </row>
    <row r="1457" spans="1:14" s="94" customFormat="1" ht="30" customHeight="1" x14ac:dyDescent="0.2">
      <c r="A1457" s="320">
        <v>1454</v>
      </c>
      <c r="B1457" s="96" t="s">
        <v>4339</v>
      </c>
      <c r="C1457" s="238">
        <f>'1993 - 2019 m.'!C1302+'2020'!C271+'2021'!C231</f>
        <v>44013.69</v>
      </c>
      <c r="D1457" s="238">
        <f>'1993 - 2019 m.'!D1302+'2020'!D271+'2021'!D231</f>
        <v>10380</v>
      </c>
      <c r="E1457" s="102" t="s">
        <v>4564</v>
      </c>
      <c r="F1457" s="99" t="s">
        <v>725</v>
      </c>
      <c r="N1457" s="95"/>
    </row>
    <row r="1458" spans="1:14" s="94" customFormat="1" ht="30" customHeight="1" x14ac:dyDescent="0.2">
      <c r="A1458" s="114">
        <v>1455</v>
      </c>
      <c r="B1458" s="96" t="s">
        <v>1461</v>
      </c>
      <c r="C1458" s="238">
        <f>'1993 - 2019 m.'!C1301</f>
        <v>43958.584337349399</v>
      </c>
      <c r="D1458" s="238">
        <f>'1993 - 2019 m.'!D1301</f>
        <v>14474</v>
      </c>
      <c r="E1458" s="106">
        <v>38862</v>
      </c>
      <c r="F1458" s="99" t="s">
        <v>1610</v>
      </c>
      <c r="N1458" s="95"/>
    </row>
    <row r="1459" spans="1:14" s="94" customFormat="1" ht="30" customHeight="1" x14ac:dyDescent="0.2">
      <c r="A1459" s="320">
        <v>1456</v>
      </c>
      <c r="B1459" s="321" t="s">
        <v>5027</v>
      </c>
      <c r="C1459" s="237">
        <f>'2020'!C47</f>
        <v>43847.42</v>
      </c>
      <c r="D1459" s="237">
        <f>'2020'!D47</f>
        <v>7378</v>
      </c>
      <c r="E1459" s="102" t="s">
        <v>4735</v>
      </c>
      <c r="F1459" s="99" t="s">
        <v>3709</v>
      </c>
      <c r="N1459" s="95"/>
    </row>
    <row r="1460" spans="1:14" s="94" customFormat="1" ht="30" customHeight="1" x14ac:dyDescent="0.2">
      <c r="A1460" s="114">
        <v>1457</v>
      </c>
      <c r="B1460" s="96" t="s">
        <v>2977</v>
      </c>
      <c r="C1460" s="238">
        <f>'1993 - 2019 m.'!C1303</f>
        <v>43762.743280815572</v>
      </c>
      <c r="D1460" s="238">
        <f>'1993 - 2019 m.'!D1303</f>
        <v>12357</v>
      </c>
      <c r="E1460" s="106">
        <v>39150</v>
      </c>
      <c r="F1460" s="99" t="s">
        <v>603</v>
      </c>
      <c r="N1460" s="95"/>
    </row>
    <row r="1461" spans="1:14" s="94" customFormat="1" ht="30" customHeight="1" x14ac:dyDescent="0.2">
      <c r="A1461" s="320">
        <v>1458</v>
      </c>
      <c r="B1461" s="96" t="s">
        <v>624</v>
      </c>
      <c r="C1461" s="238">
        <f>'1993 - 2019 m.'!C1304</f>
        <v>43718.141797961078</v>
      </c>
      <c r="D1461" s="238">
        <f>'1993 - 2019 m.'!D1304</f>
        <v>19735</v>
      </c>
      <c r="E1461" s="106">
        <v>36847</v>
      </c>
      <c r="F1461" s="99" t="s">
        <v>1987</v>
      </c>
      <c r="N1461" s="95"/>
    </row>
    <row r="1462" spans="1:14" s="94" customFormat="1" ht="30" customHeight="1" x14ac:dyDescent="0.2">
      <c r="A1462" s="114">
        <v>1459</v>
      </c>
      <c r="B1462" s="96" t="s">
        <v>2597</v>
      </c>
      <c r="C1462" s="238">
        <f>'1993 - 2019 m.'!C1305</f>
        <v>43715.82483781279</v>
      </c>
      <c r="D1462" s="238">
        <f>'1993 - 2019 m.'!D1305</f>
        <v>13919</v>
      </c>
      <c r="E1462" s="106">
        <v>38940</v>
      </c>
      <c r="F1462" s="99" t="s">
        <v>696</v>
      </c>
      <c r="N1462" s="95"/>
    </row>
    <row r="1463" spans="1:14" s="94" customFormat="1" ht="30" customHeight="1" x14ac:dyDescent="0.2">
      <c r="A1463" s="320">
        <v>1460</v>
      </c>
      <c r="B1463" s="96" t="s">
        <v>2284</v>
      </c>
      <c r="C1463" s="238">
        <f>'1993 - 2019 m.'!C1306</f>
        <v>43678.174235403152</v>
      </c>
      <c r="D1463" s="238">
        <f>'1993 - 2019 m.'!D1306</f>
        <v>11913</v>
      </c>
      <c r="E1463" s="106">
        <v>39395</v>
      </c>
      <c r="F1463" s="99" t="s">
        <v>557</v>
      </c>
      <c r="N1463" s="95"/>
    </row>
    <row r="1464" spans="1:14" s="94" customFormat="1" ht="30" customHeight="1" x14ac:dyDescent="0.2">
      <c r="A1464" s="114">
        <v>1461</v>
      </c>
      <c r="B1464" s="96" t="s">
        <v>3072</v>
      </c>
      <c r="C1464" s="238">
        <f>'1993 - 2019 m.'!C1307</f>
        <v>43629.969879518074</v>
      </c>
      <c r="D1464" s="238">
        <f>'1993 - 2019 m.'!D1307</f>
        <v>10005</v>
      </c>
      <c r="E1464" s="102">
        <v>41873</v>
      </c>
      <c r="F1464" s="99" t="s">
        <v>725</v>
      </c>
      <c r="N1464" s="95"/>
    </row>
    <row r="1465" spans="1:14" s="94" customFormat="1" ht="30" customHeight="1" x14ac:dyDescent="0.2">
      <c r="A1465" s="320">
        <v>1462</v>
      </c>
      <c r="B1465" s="96" t="s">
        <v>3957</v>
      </c>
      <c r="C1465" s="238">
        <f>'1993 - 2019 m.'!C1308</f>
        <v>43602.729999999996</v>
      </c>
      <c r="D1465" s="238">
        <f>'1993 - 2019 m.'!D1308</f>
        <v>7944</v>
      </c>
      <c r="E1465" s="102">
        <v>43280</v>
      </c>
      <c r="F1465" s="99" t="s">
        <v>725</v>
      </c>
      <c r="N1465" s="95"/>
    </row>
    <row r="1466" spans="1:14" s="94" customFormat="1" ht="30" customHeight="1" x14ac:dyDescent="0.2">
      <c r="A1466" s="114">
        <v>1463</v>
      </c>
      <c r="B1466" s="96" t="s">
        <v>1934</v>
      </c>
      <c r="C1466" s="238">
        <f>'1993 - 2019 m.'!C1309</f>
        <v>43582.889249304913</v>
      </c>
      <c r="D1466" s="238">
        <f>'1993 - 2019 m.'!D1309</f>
        <v>14495</v>
      </c>
      <c r="E1466" s="106">
        <v>37527</v>
      </c>
      <c r="F1466" s="99" t="s">
        <v>645</v>
      </c>
      <c r="N1466" s="95"/>
    </row>
    <row r="1467" spans="1:14" s="94" customFormat="1" ht="30" customHeight="1" x14ac:dyDescent="0.2">
      <c r="A1467" s="320">
        <v>1464</v>
      </c>
      <c r="B1467" s="96" t="s">
        <v>309</v>
      </c>
      <c r="C1467" s="238">
        <f>'1993 - 2019 m.'!C1310</f>
        <v>43563.195088044486</v>
      </c>
      <c r="D1467" s="238">
        <f>'1993 - 2019 m.'!D1310</f>
        <v>10857</v>
      </c>
      <c r="E1467" s="102">
        <v>41208</v>
      </c>
      <c r="F1467" s="99" t="s">
        <v>328</v>
      </c>
      <c r="N1467" s="95"/>
    </row>
    <row r="1468" spans="1:14" s="94" customFormat="1" ht="30" customHeight="1" x14ac:dyDescent="0.2">
      <c r="A1468" s="114">
        <v>1465</v>
      </c>
      <c r="B1468" s="96" t="s">
        <v>2809</v>
      </c>
      <c r="C1468" s="238">
        <f>'1993 - 2019 m.'!C1311</f>
        <v>43550.162187210379</v>
      </c>
      <c r="D1468" s="238">
        <f>'1993 - 2019 m.'!D1311</f>
        <v>11639</v>
      </c>
      <c r="E1468" s="106">
        <v>39563</v>
      </c>
      <c r="F1468" s="99" t="s">
        <v>368</v>
      </c>
      <c r="N1468" s="95"/>
    </row>
    <row r="1469" spans="1:14" s="94" customFormat="1" ht="30" customHeight="1" x14ac:dyDescent="0.2">
      <c r="A1469" s="320">
        <v>1466</v>
      </c>
      <c r="B1469" s="96" t="s">
        <v>1483</v>
      </c>
      <c r="C1469" s="238">
        <f>'1993 - 2019 m.'!C1312</f>
        <v>43482.391102873029</v>
      </c>
      <c r="D1469" s="238">
        <f>'1993 - 2019 m.'!D1312</f>
        <v>13646</v>
      </c>
      <c r="E1469" s="106">
        <v>38240</v>
      </c>
      <c r="F1469" s="99" t="s">
        <v>1610</v>
      </c>
      <c r="L1469" s="113"/>
      <c r="M1469" s="108"/>
    </row>
    <row r="1470" spans="1:14" s="94" customFormat="1" ht="30" customHeight="1" x14ac:dyDescent="0.2">
      <c r="A1470" s="114">
        <v>1467</v>
      </c>
      <c r="B1470" s="96" t="s">
        <v>1602</v>
      </c>
      <c r="C1470" s="238">
        <f>'1993 - 2019 m.'!C1313</f>
        <v>43474.45551436516</v>
      </c>
      <c r="D1470" s="238">
        <f>'1993 - 2019 m.'!D1313</f>
        <v>13526</v>
      </c>
      <c r="E1470" s="106">
        <v>38982</v>
      </c>
      <c r="F1470" s="99" t="s">
        <v>696</v>
      </c>
    </row>
    <row r="1471" spans="1:14" s="94" customFormat="1" ht="30" customHeight="1" x14ac:dyDescent="0.2">
      <c r="A1471" s="320">
        <v>1468</v>
      </c>
      <c r="B1471" s="236" t="s">
        <v>6112</v>
      </c>
      <c r="C1471" s="238">
        <f>'2022'!E82</f>
        <v>43471</v>
      </c>
      <c r="D1471" s="238">
        <f>'2022'!F82</f>
        <v>9318</v>
      </c>
      <c r="E1471" s="102" t="s">
        <v>5391</v>
      </c>
      <c r="F1471" s="99" t="s">
        <v>545</v>
      </c>
      <c r="J1471" s="108"/>
      <c r="L1471" s="113"/>
    </row>
    <row r="1472" spans="1:14" s="94" customFormat="1" ht="30" customHeight="1" x14ac:dyDescent="0.2">
      <c r="A1472" s="114">
        <v>1469</v>
      </c>
      <c r="B1472" s="96" t="s">
        <v>2719</v>
      </c>
      <c r="C1472" s="238">
        <f>'1993 - 2019 m.'!C1314</f>
        <v>43459.887627432807</v>
      </c>
      <c r="D1472" s="238">
        <f>'1993 - 2019 m.'!D1314</f>
        <v>12088</v>
      </c>
      <c r="E1472" s="106">
        <v>39710</v>
      </c>
      <c r="F1472" s="99" t="s">
        <v>608</v>
      </c>
      <c r="N1472" s="95"/>
    </row>
    <row r="1473" spans="1:14" s="94" customFormat="1" ht="30" customHeight="1" x14ac:dyDescent="0.2">
      <c r="A1473" s="320">
        <v>1470</v>
      </c>
      <c r="B1473" s="96" t="s">
        <v>2832</v>
      </c>
      <c r="C1473" s="238">
        <f>'1993 - 2019 m.'!C1315</f>
        <v>43421.281278962</v>
      </c>
      <c r="D1473" s="238">
        <f>'1993 - 2019 m.'!D1315</f>
        <v>12627</v>
      </c>
      <c r="E1473" s="322">
        <v>40711</v>
      </c>
      <c r="F1473" s="99" t="s">
        <v>1871</v>
      </c>
      <c r="N1473" s="95"/>
    </row>
    <row r="1474" spans="1:14" s="94" customFormat="1" ht="30" customHeight="1" x14ac:dyDescent="0.2">
      <c r="A1474" s="114">
        <v>1471</v>
      </c>
      <c r="B1474" s="96" t="s">
        <v>3073</v>
      </c>
      <c r="C1474" s="238">
        <f>'1993 - 2019 m.'!C1316</f>
        <v>43413.461538461539</v>
      </c>
      <c r="D1474" s="238">
        <f>'1993 - 2019 m.'!D1316</f>
        <v>11088</v>
      </c>
      <c r="E1474" s="102">
        <v>41957</v>
      </c>
      <c r="F1474" s="99" t="s">
        <v>545</v>
      </c>
      <c r="N1474" s="95"/>
    </row>
    <row r="1475" spans="1:14" s="94" customFormat="1" ht="30" customHeight="1" x14ac:dyDescent="0.2">
      <c r="A1475" s="320">
        <v>1472</v>
      </c>
      <c r="B1475" s="96" t="s">
        <v>2018</v>
      </c>
      <c r="C1475" s="238">
        <f>'1993 - 2019 m.'!C1317</f>
        <v>43359.881835032436</v>
      </c>
      <c r="D1475" s="238">
        <f>'1993 - 2019 m.'!D1317</f>
        <v>9441</v>
      </c>
      <c r="E1475" s="106">
        <v>40501</v>
      </c>
      <c r="F1475" s="99" t="s">
        <v>66</v>
      </c>
      <c r="N1475" s="95"/>
    </row>
    <row r="1476" spans="1:14" s="94" customFormat="1" ht="30" customHeight="1" x14ac:dyDescent="0.2">
      <c r="A1476" s="114">
        <v>1473</v>
      </c>
      <c r="B1476" s="96" t="s">
        <v>1656</v>
      </c>
      <c r="C1476" s="238">
        <f>'1993 - 2019 m.'!C1318</f>
        <v>43285.449490268766</v>
      </c>
      <c r="D1476" s="238">
        <f>'1993 - 2019 m.'!D1318</f>
        <v>21626</v>
      </c>
      <c r="E1476" s="106">
        <v>37134</v>
      </c>
      <c r="F1476" s="99" t="s">
        <v>1987</v>
      </c>
      <c r="N1476" s="95"/>
    </row>
    <row r="1477" spans="1:14" s="94" customFormat="1" ht="30" customHeight="1" x14ac:dyDescent="0.2">
      <c r="A1477" s="320">
        <v>1474</v>
      </c>
      <c r="B1477" s="325" t="s">
        <v>3747</v>
      </c>
      <c r="C1477" s="238">
        <f>'1993 - 2019 m.'!C1319</f>
        <v>43262</v>
      </c>
      <c r="D1477" s="238">
        <f>'1993 - 2019 m.'!D1319</f>
        <v>9077</v>
      </c>
      <c r="E1477" s="102">
        <v>43063</v>
      </c>
      <c r="F1477" s="99" t="s">
        <v>545</v>
      </c>
      <c r="N1477" s="95"/>
    </row>
    <row r="1478" spans="1:14" s="94" customFormat="1" ht="30" customHeight="1" x14ac:dyDescent="0.2">
      <c r="A1478" s="114">
        <v>1475</v>
      </c>
      <c r="B1478" s="96" t="s">
        <v>287</v>
      </c>
      <c r="C1478" s="238">
        <f>'1993 - 2019 m.'!C1320</f>
        <v>43192.77108433735</v>
      </c>
      <c r="D1478" s="238">
        <f>'1993 - 2019 m.'!D1320</f>
        <v>12263</v>
      </c>
      <c r="E1478" s="102">
        <v>41229</v>
      </c>
      <c r="F1478" s="99" t="s">
        <v>105</v>
      </c>
      <c r="N1478" s="95"/>
    </row>
    <row r="1479" spans="1:14" s="94" customFormat="1" ht="30" customHeight="1" x14ac:dyDescent="0.2">
      <c r="A1479" s="320">
        <v>1476</v>
      </c>
      <c r="B1479" s="96" t="s">
        <v>131</v>
      </c>
      <c r="C1479" s="238">
        <f>'1993 - 2019 m.'!C1321</f>
        <v>43153.962001853572</v>
      </c>
      <c r="D1479" s="238">
        <f>'1993 - 2019 m.'!D1321</f>
        <v>13006</v>
      </c>
      <c r="E1479" s="102">
        <v>41404</v>
      </c>
      <c r="F1479" s="99" t="s">
        <v>545</v>
      </c>
      <c r="N1479" s="95"/>
    </row>
    <row r="1480" spans="1:14" s="94" customFormat="1" ht="30" customHeight="1" x14ac:dyDescent="0.2">
      <c r="A1480" s="114">
        <v>1477</v>
      </c>
      <c r="B1480" s="321" t="s">
        <v>4809</v>
      </c>
      <c r="C1480" s="323">
        <f>'2021'!C46</f>
        <v>43144.280000000006</v>
      </c>
      <c r="D1480" s="323">
        <f>'2021'!D46</f>
        <v>7836</v>
      </c>
      <c r="E1480" s="233" t="s">
        <v>4653</v>
      </c>
      <c r="F1480" s="99" t="s">
        <v>3457</v>
      </c>
      <c r="N1480" s="95"/>
    </row>
    <row r="1481" spans="1:14" s="94" customFormat="1" ht="30" customHeight="1" x14ac:dyDescent="0.2">
      <c r="A1481" s="320">
        <v>1478</v>
      </c>
      <c r="B1481" s="96" t="s">
        <v>337</v>
      </c>
      <c r="C1481" s="238">
        <f>'1993 - 2019 m.'!C1322</f>
        <v>43124.42075996293</v>
      </c>
      <c r="D1481" s="238">
        <f>'1993 - 2019 m.'!D1322</f>
        <v>15438</v>
      </c>
      <c r="E1481" s="106">
        <v>36952</v>
      </c>
      <c r="F1481" s="99" t="s">
        <v>1433</v>
      </c>
      <c r="N1481" s="95"/>
    </row>
    <row r="1482" spans="1:14" s="94" customFormat="1" ht="30" customHeight="1" x14ac:dyDescent="0.2">
      <c r="A1482" s="114">
        <v>1479</v>
      </c>
      <c r="B1482" s="96" t="s">
        <v>3230</v>
      </c>
      <c r="C1482" s="238">
        <f>'1993 - 2019 m.'!C1323</f>
        <v>43104.31</v>
      </c>
      <c r="D1482" s="238">
        <f>'1993 - 2019 m.'!D1323</f>
        <v>10703</v>
      </c>
      <c r="E1482" s="102">
        <v>42146</v>
      </c>
      <c r="F1482" s="99" t="s">
        <v>3181</v>
      </c>
      <c r="N1482" s="95"/>
    </row>
    <row r="1483" spans="1:14" s="94" customFormat="1" ht="30" customHeight="1" x14ac:dyDescent="0.2">
      <c r="A1483" s="320">
        <v>1480</v>
      </c>
      <c r="B1483" s="96" t="s">
        <v>132</v>
      </c>
      <c r="C1483" s="238">
        <f>'1993 - 2019 m.'!C1324</f>
        <v>43003.996756255794</v>
      </c>
      <c r="D1483" s="238">
        <f>'1993 - 2019 m.'!D1324</f>
        <v>10796</v>
      </c>
      <c r="E1483" s="102">
        <v>41376</v>
      </c>
      <c r="F1483" s="99" t="s">
        <v>99</v>
      </c>
      <c r="N1483" s="95"/>
    </row>
    <row r="1484" spans="1:14" s="94" customFormat="1" ht="30" customHeight="1" x14ac:dyDescent="0.2">
      <c r="A1484" s="114">
        <v>1481</v>
      </c>
      <c r="B1484" s="96" t="s">
        <v>133</v>
      </c>
      <c r="C1484" s="238">
        <f>'1993 - 2019 m.'!C1325</f>
        <v>43001.76668211307</v>
      </c>
      <c r="D1484" s="238">
        <f>'1993 - 2019 m.'!D1325</f>
        <v>8869</v>
      </c>
      <c r="E1484" s="102">
        <v>41411</v>
      </c>
      <c r="F1484" s="99" t="s">
        <v>134</v>
      </c>
      <c r="N1484" s="95"/>
    </row>
    <row r="1485" spans="1:14" s="94" customFormat="1" ht="30" customHeight="1" x14ac:dyDescent="0.2">
      <c r="A1485" s="320">
        <v>1482</v>
      </c>
      <c r="B1485" s="96" t="s">
        <v>4174</v>
      </c>
      <c r="C1485" s="238">
        <f>'1993 - 2019 m.'!C1326</f>
        <v>42979.65</v>
      </c>
      <c r="D1485" s="238">
        <f>'1993 - 2019 m.'!D1326</f>
        <v>7843</v>
      </c>
      <c r="E1485" s="102">
        <v>43427</v>
      </c>
      <c r="F1485" s="99" t="s">
        <v>725</v>
      </c>
      <c r="N1485" s="95"/>
    </row>
    <row r="1486" spans="1:14" s="94" customFormat="1" ht="30" customHeight="1" x14ac:dyDescent="0.2">
      <c r="A1486" s="114">
        <v>1483</v>
      </c>
      <c r="B1486" s="96" t="s">
        <v>3074</v>
      </c>
      <c r="C1486" s="238">
        <f>'1993 - 2019 m.'!C1327</f>
        <v>42942.539388322526</v>
      </c>
      <c r="D1486" s="238">
        <f>'1993 - 2019 m.'!D1327</f>
        <v>9909</v>
      </c>
      <c r="E1486" s="102">
        <v>41873</v>
      </c>
      <c r="F1486" s="99" t="s">
        <v>545</v>
      </c>
      <c r="N1486" s="95"/>
    </row>
    <row r="1487" spans="1:14" s="94" customFormat="1" ht="30" customHeight="1" x14ac:dyDescent="0.2">
      <c r="A1487" s="320">
        <v>1484</v>
      </c>
      <c r="B1487" s="128" t="s">
        <v>1286</v>
      </c>
      <c r="C1487" s="238">
        <f>'1993 - 2019 m.'!C1328</f>
        <v>42942.249768303984</v>
      </c>
      <c r="D1487" s="238">
        <f>'1993 - 2019 m.'!D1328</f>
        <v>21174</v>
      </c>
      <c r="E1487" s="322">
        <v>36546</v>
      </c>
      <c r="F1487" s="99" t="s">
        <v>1987</v>
      </c>
      <c r="N1487" s="95"/>
    </row>
    <row r="1488" spans="1:14" s="94" customFormat="1" ht="30" customHeight="1" x14ac:dyDescent="0.2">
      <c r="A1488" s="114">
        <v>1485</v>
      </c>
      <c r="B1488" s="96" t="s">
        <v>4066</v>
      </c>
      <c r="C1488" s="238">
        <f>'1993 - 2019 m.'!C1329</f>
        <v>42853.72</v>
      </c>
      <c r="D1488" s="238">
        <f>'1993 - 2019 m.'!D1329</f>
        <v>8078</v>
      </c>
      <c r="E1488" s="102">
        <v>43133</v>
      </c>
      <c r="F1488" s="99" t="s">
        <v>119</v>
      </c>
      <c r="N1488" s="95"/>
    </row>
    <row r="1489" spans="1:14" s="94" customFormat="1" ht="30" customHeight="1" x14ac:dyDescent="0.2">
      <c r="A1489" s="320">
        <v>1486</v>
      </c>
      <c r="B1489" s="96" t="s">
        <v>4250</v>
      </c>
      <c r="C1489" s="238">
        <f>'1993 - 2019 m.'!C1330</f>
        <v>42785</v>
      </c>
      <c r="D1489" s="238">
        <f>'1993 - 2019 m.'!D1330</f>
        <v>10837</v>
      </c>
      <c r="E1489" s="102">
        <v>43329</v>
      </c>
      <c r="F1489" s="99" t="s">
        <v>545</v>
      </c>
      <c r="N1489" s="95"/>
    </row>
    <row r="1490" spans="1:14" s="94" customFormat="1" ht="30" customHeight="1" x14ac:dyDescent="0.2">
      <c r="A1490" s="114">
        <v>1487</v>
      </c>
      <c r="B1490" s="96" t="s">
        <v>1298</v>
      </c>
      <c r="C1490" s="238">
        <f>'1993 - 2019 m.'!C1331</f>
        <v>42630.618628359596</v>
      </c>
      <c r="D1490" s="238">
        <f>'1993 - 2019 m.'!D1331</f>
        <v>15654</v>
      </c>
      <c r="E1490" s="106">
        <v>37953</v>
      </c>
      <c r="F1490" s="99" t="s">
        <v>530</v>
      </c>
      <c r="N1490" s="95"/>
    </row>
    <row r="1491" spans="1:14" s="94" customFormat="1" ht="30" customHeight="1" x14ac:dyDescent="0.2">
      <c r="A1491" s="320">
        <v>1488</v>
      </c>
      <c r="B1491" s="96" t="s">
        <v>984</v>
      </c>
      <c r="C1491" s="238">
        <f>'1993 - 2019 m.'!C1332</f>
        <v>42629.460148285449</v>
      </c>
      <c r="D1491" s="238">
        <f>'1993 - 2019 m.'!D1332</f>
        <v>13288</v>
      </c>
      <c r="E1491" s="106">
        <v>37743</v>
      </c>
      <c r="F1491" s="99" t="s">
        <v>1818</v>
      </c>
      <c r="N1491" s="95"/>
    </row>
    <row r="1492" spans="1:14" s="94" customFormat="1" ht="30" customHeight="1" x14ac:dyDescent="0.2">
      <c r="A1492" s="114">
        <v>1489</v>
      </c>
      <c r="B1492" s="96" t="s">
        <v>2684</v>
      </c>
      <c r="C1492" s="238">
        <f>'1993 - 2019 m.'!C1333</f>
        <v>42617.875347544024</v>
      </c>
      <c r="D1492" s="238">
        <f>'1993 - 2019 m.'!D1333</f>
        <v>13050</v>
      </c>
      <c r="E1492" s="106">
        <v>38282</v>
      </c>
      <c r="F1492" s="99" t="s">
        <v>2934</v>
      </c>
      <c r="N1492" s="95"/>
    </row>
    <row r="1493" spans="1:14" s="94" customFormat="1" ht="30" customHeight="1" x14ac:dyDescent="0.2">
      <c r="A1493" s="320">
        <v>1490</v>
      </c>
      <c r="B1493" s="96" t="s">
        <v>3812</v>
      </c>
      <c r="C1493" s="238">
        <f>'1993 - 2019 m.'!C1334</f>
        <v>42611.97</v>
      </c>
      <c r="D1493" s="238">
        <f>'1993 - 2019 m.'!D1334</f>
        <v>7909</v>
      </c>
      <c r="E1493" s="102">
        <v>42951</v>
      </c>
      <c r="F1493" s="99" t="s">
        <v>725</v>
      </c>
      <c r="N1493" s="95"/>
    </row>
    <row r="1494" spans="1:14" s="94" customFormat="1" ht="30" customHeight="1" x14ac:dyDescent="0.2">
      <c r="A1494" s="114">
        <v>1491</v>
      </c>
      <c r="B1494" s="96" t="s">
        <v>2623</v>
      </c>
      <c r="C1494" s="238">
        <f>'1993 - 2019 m.'!C1335</f>
        <v>42600.900718257653</v>
      </c>
      <c r="D1494" s="238">
        <f>'1993 - 2019 m.'!D1335</f>
        <v>10572</v>
      </c>
      <c r="E1494" s="322">
        <v>40774</v>
      </c>
      <c r="F1494" s="99" t="s">
        <v>488</v>
      </c>
      <c r="N1494" s="95"/>
    </row>
    <row r="1495" spans="1:14" s="94" customFormat="1" ht="30" customHeight="1" x14ac:dyDescent="0.2">
      <c r="A1495" s="320">
        <v>1492</v>
      </c>
      <c r="B1495" s="96" t="s">
        <v>2268</v>
      </c>
      <c r="C1495" s="238">
        <f>'1993 - 2019 m.'!C1336</f>
        <v>42577.907784986099</v>
      </c>
      <c r="D1495" s="238">
        <f>'1993 - 2019 m.'!D1336</f>
        <v>14512</v>
      </c>
      <c r="E1495" s="106">
        <v>38065</v>
      </c>
      <c r="F1495" s="99" t="s">
        <v>1818</v>
      </c>
      <c r="N1495" s="95"/>
    </row>
    <row r="1496" spans="1:14" s="94" customFormat="1" ht="30" customHeight="1" x14ac:dyDescent="0.2">
      <c r="A1496" s="114">
        <v>1493</v>
      </c>
      <c r="B1496" s="96" t="s">
        <v>2027</v>
      </c>
      <c r="C1496" s="238">
        <f>'1993 - 2019 m.'!C1337</f>
        <v>42561.109823911029</v>
      </c>
      <c r="D1496" s="238">
        <f>'1993 - 2019 m.'!D1337</f>
        <v>11864</v>
      </c>
      <c r="E1496" s="106">
        <v>40221</v>
      </c>
      <c r="F1496" s="99" t="s">
        <v>1853</v>
      </c>
      <c r="N1496" s="95"/>
    </row>
    <row r="1497" spans="1:14" s="94" customFormat="1" ht="30" customHeight="1" x14ac:dyDescent="0.2">
      <c r="A1497" s="320">
        <v>1494</v>
      </c>
      <c r="B1497" s="96" t="s">
        <v>3231</v>
      </c>
      <c r="C1497" s="238">
        <f>'1993 - 2019 m.'!C1338</f>
        <v>42545.21</v>
      </c>
      <c r="D1497" s="238">
        <f>'1993 - 2019 m.'!D1338</f>
        <v>10302</v>
      </c>
      <c r="E1497" s="102">
        <v>42146</v>
      </c>
      <c r="F1497" s="99" t="s">
        <v>119</v>
      </c>
      <c r="N1497" s="95"/>
    </row>
    <row r="1498" spans="1:14" s="94" customFormat="1" ht="30" customHeight="1" x14ac:dyDescent="0.2">
      <c r="A1498" s="114">
        <v>1495</v>
      </c>
      <c r="B1498" s="128" t="s">
        <v>827</v>
      </c>
      <c r="C1498" s="238">
        <f>'1993 - 2019 m.'!C1339</f>
        <v>42529.830861909177</v>
      </c>
      <c r="D1498" s="238">
        <f>'1993 - 2019 m.'!D1339</f>
        <v>18356</v>
      </c>
      <c r="E1498" s="322">
        <v>35713</v>
      </c>
      <c r="F1498" s="99" t="s">
        <v>1818</v>
      </c>
      <c r="N1498" s="95"/>
    </row>
    <row r="1499" spans="1:14" s="94" customFormat="1" ht="30" customHeight="1" x14ac:dyDescent="0.2">
      <c r="A1499" s="320">
        <v>1496</v>
      </c>
      <c r="B1499" s="96" t="s">
        <v>1742</v>
      </c>
      <c r="C1499" s="238">
        <f>'1993 - 2019 m.'!C1340</f>
        <v>42514.191380908247</v>
      </c>
      <c r="D1499" s="238">
        <f>'1993 - 2019 m.'!D1340</f>
        <v>16047</v>
      </c>
      <c r="E1499" s="106">
        <v>37148</v>
      </c>
      <c r="F1499" s="99" t="s">
        <v>1910</v>
      </c>
      <c r="N1499" s="95"/>
    </row>
    <row r="1500" spans="1:14" s="94" customFormat="1" ht="30" customHeight="1" x14ac:dyDescent="0.2">
      <c r="A1500" s="114">
        <v>1497</v>
      </c>
      <c r="B1500" s="96" t="s">
        <v>329</v>
      </c>
      <c r="C1500" s="238">
        <f>'1993 - 2019 m.'!C1341</f>
        <v>42457.860287303061</v>
      </c>
      <c r="D1500" s="238">
        <f>'1993 - 2019 m.'!D1341</f>
        <v>11785</v>
      </c>
      <c r="E1500" s="102">
        <v>41047</v>
      </c>
      <c r="F1500" s="99" t="s">
        <v>1</v>
      </c>
      <c r="N1500" s="95"/>
    </row>
    <row r="1501" spans="1:14" s="94" customFormat="1" ht="30" customHeight="1" x14ac:dyDescent="0.2">
      <c r="A1501" s="320">
        <v>1498</v>
      </c>
      <c r="B1501" s="96" t="s">
        <v>2546</v>
      </c>
      <c r="C1501" s="238">
        <f>'1993 - 2019 m.'!C1342</f>
        <v>42392.406163113999</v>
      </c>
      <c r="D1501" s="238">
        <f>'1993 - 2019 m.'!D1342</f>
        <v>11706</v>
      </c>
      <c r="E1501" s="106">
        <v>40529</v>
      </c>
      <c r="F1501" s="99" t="s">
        <v>2033</v>
      </c>
      <c r="N1501" s="95"/>
    </row>
    <row r="1502" spans="1:14" s="94" customFormat="1" ht="30" customHeight="1" x14ac:dyDescent="0.2">
      <c r="A1502" s="114">
        <v>1499</v>
      </c>
      <c r="B1502" s="96" t="s">
        <v>3232</v>
      </c>
      <c r="C1502" s="238">
        <f>'1993 - 2019 m.'!C1343</f>
        <v>42359.479999999996</v>
      </c>
      <c r="D1502" s="238">
        <f>'1993 - 2019 m.'!D1343</f>
        <v>9173</v>
      </c>
      <c r="E1502" s="102">
        <v>42069</v>
      </c>
      <c r="F1502" s="99" t="s">
        <v>2934</v>
      </c>
      <c r="N1502" s="95"/>
    </row>
    <row r="1503" spans="1:14" s="94" customFormat="1" ht="30" customHeight="1" x14ac:dyDescent="0.2">
      <c r="A1503" s="320">
        <v>1500</v>
      </c>
      <c r="B1503" s="96" t="s">
        <v>713</v>
      </c>
      <c r="C1503" s="238">
        <f>'1993 - 2019 m.'!C1344</f>
        <v>42304.506487488419</v>
      </c>
      <c r="D1503" s="238">
        <f>'1993 - 2019 m.'!D1344</f>
        <v>10601</v>
      </c>
      <c r="E1503" s="106">
        <v>40291</v>
      </c>
      <c r="F1503" s="99" t="s">
        <v>1158</v>
      </c>
      <c r="N1503" s="95"/>
    </row>
    <row r="1504" spans="1:14" s="94" customFormat="1" ht="30" customHeight="1" x14ac:dyDescent="0.2">
      <c r="A1504" s="114">
        <v>1501</v>
      </c>
      <c r="B1504" s="96" t="s">
        <v>2723</v>
      </c>
      <c r="C1504" s="238">
        <f>'1993 - 2019 m.'!C1345</f>
        <v>42295.064874884149</v>
      </c>
      <c r="D1504" s="238">
        <f>'1993 - 2019 m.'!D1345</f>
        <v>13088</v>
      </c>
      <c r="E1504" s="106">
        <v>39304</v>
      </c>
      <c r="F1504" s="99" t="s">
        <v>1908</v>
      </c>
      <c r="N1504" s="95"/>
    </row>
    <row r="1505" spans="1:14" s="94" customFormat="1" ht="30" customHeight="1" x14ac:dyDescent="0.2">
      <c r="A1505" s="320">
        <v>1502</v>
      </c>
      <c r="B1505" s="96" t="s">
        <v>1309</v>
      </c>
      <c r="C1505" s="238">
        <f>'1993 - 2019 m.'!C1346</f>
        <v>42271.48980537535</v>
      </c>
      <c r="D1505" s="238">
        <f>'1993 - 2019 m.'!D1346</f>
        <v>13440</v>
      </c>
      <c r="E1505" s="106">
        <v>37281</v>
      </c>
      <c r="F1505" s="99" t="s">
        <v>1908</v>
      </c>
      <c r="N1505" s="95"/>
    </row>
    <row r="1506" spans="1:14" s="94" customFormat="1" ht="30" customHeight="1" x14ac:dyDescent="0.2">
      <c r="A1506" s="114">
        <v>1503</v>
      </c>
      <c r="B1506" s="321" t="s">
        <v>5028</v>
      </c>
      <c r="C1506" s="237">
        <f>'2020'!C48</f>
        <v>42270.619999999995</v>
      </c>
      <c r="D1506" s="237">
        <f>'2020'!D48</f>
        <v>9697</v>
      </c>
      <c r="E1506" s="328" t="s">
        <v>4693</v>
      </c>
      <c r="F1506" s="235" t="s">
        <v>4548</v>
      </c>
      <c r="N1506" s="95"/>
    </row>
    <row r="1507" spans="1:14" s="94" customFormat="1" ht="30" customHeight="1" x14ac:dyDescent="0.2">
      <c r="A1507" s="320">
        <v>1504</v>
      </c>
      <c r="B1507" s="96" t="s">
        <v>1965</v>
      </c>
      <c r="C1507" s="238">
        <f>'1993 - 2019 m.'!C1347</f>
        <v>42268.883225208527</v>
      </c>
      <c r="D1507" s="238">
        <f>'1993 - 2019 m.'!D1347</f>
        <v>11101</v>
      </c>
      <c r="E1507" s="106">
        <v>40389</v>
      </c>
      <c r="F1507" s="99" t="s">
        <v>608</v>
      </c>
      <c r="N1507" s="95"/>
    </row>
    <row r="1508" spans="1:14" s="94" customFormat="1" ht="30" customHeight="1" x14ac:dyDescent="0.2">
      <c r="A1508" s="114">
        <v>1505</v>
      </c>
      <c r="B1508" s="96" t="s">
        <v>4302</v>
      </c>
      <c r="C1508" s="238">
        <f>'1993 - 2019 m.'!C1398+'2020'!C164</f>
        <v>42243.53</v>
      </c>
      <c r="D1508" s="238">
        <f>'1993 - 2019 m.'!D1398+'2020'!D164</f>
        <v>9536</v>
      </c>
      <c r="E1508" s="102" t="s">
        <v>4550</v>
      </c>
      <c r="F1508" s="99" t="s">
        <v>3459</v>
      </c>
      <c r="N1508" s="95"/>
    </row>
    <row r="1509" spans="1:14" s="94" customFormat="1" ht="30" customHeight="1" x14ac:dyDescent="0.2">
      <c r="A1509" s="320">
        <v>1506</v>
      </c>
      <c r="B1509" s="96" t="s">
        <v>523</v>
      </c>
      <c r="C1509" s="238">
        <f>'1993 - 2019 m.'!C1348</f>
        <v>42111.329935125119</v>
      </c>
      <c r="D1509" s="238">
        <f>'1993 - 2019 m.'!D1348</f>
        <v>18343</v>
      </c>
      <c r="E1509" s="106">
        <v>36847</v>
      </c>
      <c r="F1509" s="99" t="s">
        <v>2402</v>
      </c>
      <c r="N1509" s="95"/>
    </row>
    <row r="1510" spans="1:14" s="94" customFormat="1" ht="30" customHeight="1" x14ac:dyDescent="0.2">
      <c r="A1510" s="114">
        <v>1507</v>
      </c>
      <c r="B1510" s="96" t="s">
        <v>1334</v>
      </c>
      <c r="C1510" s="238">
        <f>'1993 - 2019 m.'!C1349</f>
        <v>42109.041936978691</v>
      </c>
      <c r="D1510" s="238">
        <f>'1993 - 2019 m.'!D1349</f>
        <v>14026</v>
      </c>
      <c r="E1510" s="106">
        <v>39052</v>
      </c>
      <c r="F1510" s="99" t="s">
        <v>1610</v>
      </c>
      <c r="N1510" s="95"/>
    </row>
    <row r="1511" spans="1:14" s="94" customFormat="1" ht="30" customHeight="1" x14ac:dyDescent="0.2">
      <c r="A1511" s="320">
        <v>1508</v>
      </c>
      <c r="B1511" s="96" t="s">
        <v>1678</v>
      </c>
      <c r="C1511" s="238">
        <f>'1993 - 2019 m.'!C1350</f>
        <v>42077.009962928641</v>
      </c>
      <c r="D1511" s="238">
        <f>'1993 - 2019 m.'!D1350</f>
        <v>11442</v>
      </c>
      <c r="E1511" s="106">
        <v>38415</v>
      </c>
      <c r="F1511" s="99" t="s">
        <v>2934</v>
      </c>
      <c r="N1511" s="95"/>
    </row>
    <row r="1512" spans="1:14" s="94" customFormat="1" ht="30" customHeight="1" x14ac:dyDescent="0.2">
      <c r="A1512" s="114">
        <v>1509</v>
      </c>
      <c r="B1512" s="321" t="s">
        <v>5029</v>
      </c>
      <c r="C1512" s="237">
        <f>'2020'!C49</f>
        <v>42016</v>
      </c>
      <c r="D1512" s="237">
        <f>'2020'!D49</f>
        <v>7095</v>
      </c>
      <c r="E1512" s="99" t="s">
        <v>4742</v>
      </c>
      <c r="F1512" s="99" t="s">
        <v>545</v>
      </c>
      <c r="N1512" s="95"/>
    </row>
    <row r="1513" spans="1:14" s="94" customFormat="1" ht="30" customHeight="1" x14ac:dyDescent="0.2">
      <c r="A1513" s="320">
        <v>1510</v>
      </c>
      <c r="B1513" s="96" t="s">
        <v>156</v>
      </c>
      <c r="C1513" s="238">
        <f>'1993 - 2019 m.'!C1351</f>
        <v>42000.144810009268</v>
      </c>
      <c r="D1513" s="238">
        <f>'1993 - 2019 m.'!D1351</f>
        <v>9915</v>
      </c>
      <c r="E1513" s="102">
        <v>41348</v>
      </c>
      <c r="F1513" s="99" t="s">
        <v>163</v>
      </c>
      <c r="N1513" s="95"/>
    </row>
    <row r="1514" spans="1:14" s="94" customFormat="1" ht="30" customHeight="1" x14ac:dyDescent="0.2">
      <c r="A1514" s="114">
        <v>1511</v>
      </c>
      <c r="B1514" s="96" t="s">
        <v>4226</v>
      </c>
      <c r="C1514" s="238">
        <f>'1993 - 2019 m.'!C1352</f>
        <v>41923.46</v>
      </c>
      <c r="D1514" s="238">
        <f>'1993 - 2019 m.'!D1352</f>
        <v>7675</v>
      </c>
      <c r="E1514" s="102">
        <v>43357</v>
      </c>
      <c r="F1514" s="99" t="s">
        <v>3365</v>
      </c>
      <c r="N1514" s="95"/>
    </row>
    <row r="1515" spans="1:14" s="94" customFormat="1" ht="30" customHeight="1" x14ac:dyDescent="0.2">
      <c r="A1515" s="320">
        <v>1512</v>
      </c>
      <c r="B1515" s="96" t="s">
        <v>1723</v>
      </c>
      <c r="C1515" s="238">
        <f>'1993 - 2019 m.'!C1353</f>
        <v>41905.815569972197</v>
      </c>
      <c r="D1515" s="238">
        <f>'1993 - 2019 m.'!D1353</f>
        <v>12924</v>
      </c>
      <c r="E1515" s="106">
        <v>38751</v>
      </c>
      <c r="F1515" s="99" t="s">
        <v>696</v>
      </c>
      <c r="N1515" s="95"/>
    </row>
    <row r="1516" spans="1:14" s="94" customFormat="1" ht="30" customHeight="1" x14ac:dyDescent="0.2">
      <c r="A1516" s="114">
        <v>1513</v>
      </c>
      <c r="B1516" s="96" t="s">
        <v>776</v>
      </c>
      <c r="C1516" s="238">
        <f>'1993 - 2019 m.'!C1354</f>
        <v>41826.054216867473</v>
      </c>
      <c r="D1516" s="238">
        <f>'1993 - 2019 m.'!D1354</f>
        <v>11883</v>
      </c>
      <c r="E1516" s="106">
        <v>40306</v>
      </c>
      <c r="F1516" s="99" t="s">
        <v>1908</v>
      </c>
      <c r="N1516" s="95"/>
    </row>
    <row r="1517" spans="1:14" s="94" customFormat="1" ht="30" customHeight="1" x14ac:dyDescent="0.2">
      <c r="A1517" s="320">
        <v>1514</v>
      </c>
      <c r="B1517" s="321" t="s">
        <v>4812</v>
      </c>
      <c r="C1517" s="323">
        <f>'2021'!C49+'2022'!E226</f>
        <v>41793</v>
      </c>
      <c r="D1517" s="323">
        <f>'2021'!D49+'2022'!F226</f>
        <v>8864</v>
      </c>
      <c r="E1517" s="233" t="s">
        <v>4674</v>
      </c>
      <c r="F1517" s="99" t="s">
        <v>4672</v>
      </c>
      <c r="N1517" s="95"/>
    </row>
    <row r="1518" spans="1:14" s="94" customFormat="1" ht="30" customHeight="1" x14ac:dyDescent="0.2">
      <c r="A1518" s="114">
        <v>1515</v>
      </c>
      <c r="B1518" s="96" t="s">
        <v>980</v>
      </c>
      <c r="C1518" s="238">
        <f>'1993 - 2019 m.'!C1355</f>
        <v>41771.026413345695</v>
      </c>
      <c r="D1518" s="238">
        <f>'1993 - 2019 m.'!D1355</f>
        <v>13448</v>
      </c>
      <c r="E1518" s="106">
        <v>37911</v>
      </c>
      <c r="F1518" s="99" t="s">
        <v>1910</v>
      </c>
      <c r="N1518" s="95"/>
    </row>
    <row r="1519" spans="1:14" s="94" customFormat="1" ht="30" customHeight="1" x14ac:dyDescent="0.2">
      <c r="A1519" s="320">
        <v>1516</v>
      </c>
      <c r="B1519" s="96" t="s">
        <v>2918</v>
      </c>
      <c r="C1519" s="238">
        <f>'1993 - 2019 m.'!C1356</f>
        <v>41761.170644114922</v>
      </c>
      <c r="D1519" s="238">
        <f>'1993 - 2019 m.'!D1356</f>
        <v>8748</v>
      </c>
      <c r="E1519" s="106">
        <v>40753</v>
      </c>
      <c r="F1519" s="99" t="s">
        <v>205</v>
      </c>
      <c r="N1519" s="95"/>
    </row>
    <row r="1520" spans="1:14" s="94" customFormat="1" ht="30" customHeight="1" x14ac:dyDescent="0.2">
      <c r="A1520" s="114">
        <v>1517</v>
      </c>
      <c r="B1520" s="96" t="s">
        <v>4490</v>
      </c>
      <c r="C1520" s="238">
        <f>'1993 - 2019 m.'!C1357</f>
        <v>41729.259999999995</v>
      </c>
      <c r="D1520" s="238">
        <f>'1993 - 2019 m.'!D1357</f>
        <v>9927</v>
      </c>
      <c r="E1520" s="102" t="s">
        <v>4611</v>
      </c>
      <c r="F1520" s="99" t="s">
        <v>725</v>
      </c>
      <c r="N1520" s="95"/>
    </row>
    <row r="1521" spans="1:20" s="94" customFormat="1" ht="30" customHeight="1" x14ac:dyDescent="0.2">
      <c r="A1521" s="320">
        <v>1518</v>
      </c>
      <c r="B1521" s="96" t="s">
        <v>2776</v>
      </c>
      <c r="C1521" s="238">
        <f>'1993 - 2019 m.'!C1358</f>
        <v>41679.216867469884</v>
      </c>
      <c r="D1521" s="238">
        <f>'1993 - 2019 m.'!D1358</f>
        <v>15216</v>
      </c>
      <c r="E1521" s="106">
        <v>37050</v>
      </c>
      <c r="F1521" s="99" t="s">
        <v>1908</v>
      </c>
      <c r="N1521" s="95"/>
    </row>
    <row r="1522" spans="1:20" s="94" customFormat="1" ht="30" customHeight="1" x14ac:dyDescent="0.2">
      <c r="A1522" s="114">
        <v>1519</v>
      </c>
      <c r="B1522" s="321" t="s">
        <v>4810</v>
      </c>
      <c r="C1522" s="323">
        <f>'2021'!C47</f>
        <v>41666.22</v>
      </c>
      <c r="D1522" s="323">
        <f>'2021'!D47</f>
        <v>6482</v>
      </c>
      <c r="E1522" s="99" t="s">
        <v>4663</v>
      </c>
      <c r="F1522" s="99" t="s">
        <v>3464</v>
      </c>
      <c r="N1522" s="95"/>
    </row>
    <row r="1523" spans="1:20" s="94" customFormat="1" ht="30" customHeight="1" x14ac:dyDescent="0.2">
      <c r="A1523" s="320">
        <v>1520</v>
      </c>
      <c r="B1523" s="96" t="s">
        <v>1945</v>
      </c>
      <c r="C1523" s="238">
        <f>'1993 - 2019 m.'!C1359</f>
        <v>41622.813368860057</v>
      </c>
      <c r="D1523" s="238">
        <f>'1993 - 2019 m.'!D1359</f>
        <v>10236</v>
      </c>
      <c r="E1523" s="106">
        <v>39899</v>
      </c>
      <c r="F1523" s="99" t="s">
        <v>1312</v>
      </c>
      <c r="N1523" s="95"/>
    </row>
    <row r="1524" spans="1:20" s="94" customFormat="1" ht="30" customHeight="1" x14ac:dyDescent="0.2">
      <c r="A1524" s="114">
        <v>1521</v>
      </c>
      <c r="B1524" s="96" t="s">
        <v>1528</v>
      </c>
      <c r="C1524" s="238">
        <f>'1993 - 2019 m.'!C1360</f>
        <v>41520.186515291934</v>
      </c>
      <c r="D1524" s="238">
        <f>'1993 - 2019 m.'!D1360</f>
        <v>11677</v>
      </c>
      <c r="E1524" s="106">
        <v>38394</v>
      </c>
      <c r="F1524" s="99" t="s">
        <v>1908</v>
      </c>
      <c r="N1524" s="95"/>
    </row>
    <row r="1525" spans="1:20" s="94" customFormat="1" ht="30" customHeight="1" x14ac:dyDescent="0.2">
      <c r="A1525" s="320">
        <v>1522</v>
      </c>
      <c r="B1525" s="96" t="s">
        <v>3923</v>
      </c>
      <c r="C1525" s="238">
        <f>'1993 - 2019 m.'!C1361</f>
        <v>41503.900000000009</v>
      </c>
      <c r="D1525" s="238">
        <f>'1993 - 2019 m.'!D1361</f>
        <v>8502</v>
      </c>
      <c r="E1525" s="102">
        <v>42755</v>
      </c>
      <c r="F1525" s="99" t="s">
        <v>3462</v>
      </c>
    </row>
    <row r="1526" spans="1:20" s="94" customFormat="1" ht="30" customHeight="1" x14ac:dyDescent="0.2">
      <c r="A1526" s="114">
        <v>1523</v>
      </c>
      <c r="B1526" s="321" t="s">
        <v>4811</v>
      </c>
      <c r="C1526" s="323">
        <f>'2021'!C48+'2022'!E341</f>
        <v>41487.1</v>
      </c>
      <c r="D1526" s="323">
        <f>'2021'!D48+'2022'!F341</f>
        <v>8734</v>
      </c>
      <c r="E1526" s="99" t="s">
        <v>4651</v>
      </c>
      <c r="F1526" s="99" t="s">
        <v>725</v>
      </c>
    </row>
    <row r="1527" spans="1:20" s="94" customFormat="1" ht="30" customHeight="1" x14ac:dyDescent="0.2">
      <c r="A1527" s="320">
        <v>1524</v>
      </c>
      <c r="B1527" s="96" t="s">
        <v>1619</v>
      </c>
      <c r="C1527" s="238">
        <f>'1993 - 2019 m.'!C1362</f>
        <v>41477.177942539391</v>
      </c>
      <c r="D1527" s="238">
        <f>'1993 - 2019 m.'!D1362</f>
        <v>12435</v>
      </c>
      <c r="E1527" s="106">
        <v>38709</v>
      </c>
      <c r="F1527" s="99" t="s">
        <v>544</v>
      </c>
      <c r="J1527" s="115"/>
      <c r="K1527" s="113"/>
      <c r="L1527" s="113"/>
      <c r="M1527" s="117"/>
    </row>
    <row r="1528" spans="1:20" s="94" customFormat="1" ht="30" customHeight="1" x14ac:dyDescent="0.2">
      <c r="A1528" s="114">
        <v>1525</v>
      </c>
      <c r="B1528" s="236" t="s">
        <v>6113</v>
      </c>
      <c r="C1528" s="238">
        <f>'2022'!E83</f>
        <v>41469.39</v>
      </c>
      <c r="D1528" s="238">
        <f>'2022'!F83</f>
        <v>6755</v>
      </c>
      <c r="E1528" s="102" t="s">
        <v>5394</v>
      </c>
      <c r="F1528" s="99" t="s">
        <v>4672</v>
      </c>
      <c r="K1528" s="113"/>
      <c r="L1528" s="108"/>
    </row>
    <row r="1529" spans="1:20" s="94" customFormat="1" ht="30" customHeight="1" x14ac:dyDescent="0.2">
      <c r="A1529" s="320">
        <v>1526</v>
      </c>
      <c r="B1529" s="96" t="s">
        <v>1253</v>
      </c>
      <c r="C1529" s="238">
        <f>'1993 - 2019 m.'!C1363</f>
        <v>41466.635773864691</v>
      </c>
      <c r="D1529" s="238">
        <f>'1993 - 2019 m.'!D1363</f>
        <v>11590</v>
      </c>
      <c r="E1529" s="106">
        <v>38821</v>
      </c>
      <c r="F1529" s="99" t="s">
        <v>262</v>
      </c>
      <c r="M1529" s="115"/>
      <c r="O1529" s="113"/>
      <c r="P1529" s="117"/>
      <c r="T1529" s="116"/>
    </row>
    <row r="1530" spans="1:20" s="94" customFormat="1" ht="30" customHeight="1" x14ac:dyDescent="0.2">
      <c r="A1530" s="114">
        <v>1527</v>
      </c>
      <c r="B1530" s="128" t="s">
        <v>2305</v>
      </c>
      <c r="C1530" s="238">
        <f>'1993 - 2019 m.'!C1364</f>
        <v>41414.793790546806</v>
      </c>
      <c r="D1530" s="238">
        <f>'1993 - 2019 m.'!D1364</f>
        <v>17941</v>
      </c>
      <c r="E1530" s="322">
        <v>36175</v>
      </c>
      <c r="F1530" s="99" t="s">
        <v>1910</v>
      </c>
    </row>
    <row r="1531" spans="1:20" s="94" customFormat="1" ht="30" customHeight="1" x14ac:dyDescent="0.2">
      <c r="A1531" s="320">
        <v>1528</v>
      </c>
      <c r="B1531" s="96" t="s">
        <v>3579</v>
      </c>
      <c r="C1531" s="238">
        <f>'1993 - 2019 m.'!C1365</f>
        <v>41249.840000000004</v>
      </c>
      <c r="D1531" s="238">
        <f>'1993 - 2019 m.'!D1365</f>
        <v>7665</v>
      </c>
      <c r="E1531" s="102">
        <v>42573</v>
      </c>
      <c r="F1531" s="99" t="s">
        <v>3462</v>
      </c>
    </row>
    <row r="1532" spans="1:20" s="94" customFormat="1" ht="30" customHeight="1" x14ac:dyDescent="0.2">
      <c r="A1532" s="114">
        <v>1529</v>
      </c>
      <c r="B1532" s="96" t="s">
        <v>1579</v>
      </c>
      <c r="C1532" s="238">
        <f>'1993 - 2019 m.'!C1366</f>
        <v>41247.68303985172</v>
      </c>
      <c r="D1532" s="238">
        <f>'1993 - 2019 m.'!D1366</f>
        <v>16957</v>
      </c>
      <c r="E1532" s="106">
        <v>37512</v>
      </c>
      <c r="F1532" s="99" t="s">
        <v>1910</v>
      </c>
      <c r="T1532" s="116"/>
    </row>
    <row r="1533" spans="1:20" s="94" customFormat="1" ht="30" customHeight="1" x14ac:dyDescent="0.2">
      <c r="A1533" s="320">
        <v>1530</v>
      </c>
      <c r="B1533" s="96" t="s">
        <v>3496</v>
      </c>
      <c r="C1533" s="238">
        <f>'1993 - 2019 m.'!C1367</f>
        <v>41240.21</v>
      </c>
      <c r="D1533" s="238">
        <f>'1993 - 2019 m.'!D1367</f>
        <v>8262</v>
      </c>
      <c r="E1533" s="102">
        <v>42713</v>
      </c>
      <c r="F1533" s="235" t="s">
        <v>725</v>
      </c>
      <c r="J1533" s="115"/>
      <c r="K1533" s="115"/>
      <c r="L1533" s="113"/>
      <c r="M1533" s="117"/>
      <c r="N1533" s="117"/>
    </row>
    <row r="1534" spans="1:20" s="94" customFormat="1" ht="30" customHeight="1" x14ac:dyDescent="0.2">
      <c r="A1534" s="114">
        <v>1531</v>
      </c>
      <c r="B1534" s="96" t="s">
        <v>3514</v>
      </c>
      <c r="C1534" s="238">
        <f>'1993 - 2019 m.'!C1368</f>
        <v>41149</v>
      </c>
      <c r="D1534" s="238">
        <f>'1993 - 2019 m.'!D1368</f>
        <v>7748</v>
      </c>
      <c r="E1534" s="322">
        <v>42685</v>
      </c>
      <c r="F1534" s="99" t="s">
        <v>545</v>
      </c>
    </row>
    <row r="1535" spans="1:20" s="94" customFormat="1" ht="30" customHeight="1" x14ac:dyDescent="0.2">
      <c r="A1535" s="320">
        <v>1532</v>
      </c>
      <c r="B1535" s="96" t="s">
        <v>1333</v>
      </c>
      <c r="C1535" s="238">
        <f>'1993 - 2019 m.'!C1369</f>
        <v>41130.213160333646</v>
      </c>
      <c r="D1535" s="238">
        <f>'1993 - 2019 m.'!D1369</f>
        <v>13493</v>
      </c>
      <c r="E1535" s="106">
        <v>38555</v>
      </c>
      <c r="F1535" s="99" t="s">
        <v>455</v>
      </c>
    </row>
    <row r="1536" spans="1:20" s="94" customFormat="1" ht="30" customHeight="1" x14ac:dyDescent="0.2">
      <c r="A1536" s="114">
        <v>1533</v>
      </c>
      <c r="B1536" s="96" t="s">
        <v>1121</v>
      </c>
      <c r="C1536" s="238">
        <f>'1993 - 2019 m.'!C1370</f>
        <v>41018.883225208527</v>
      </c>
      <c r="D1536" s="238">
        <f>'1993 - 2019 m.'!D1370</f>
        <v>12576</v>
      </c>
      <c r="E1536" s="106">
        <v>37344</v>
      </c>
      <c r="F1536" s="99" t="s">
        <v>1908</v>
      </c>
      <c r="K1536" s="113"/>
      <c r="L1536" s="108"/>
    </row>
    <row r="1537" spans="1:14" s="94" customFormat="1" ht="30" customHeight="1" x14ac:dyDescent="0.2">
      <c r="A1537" s="320">
        <v>1534</v>
      </c>
      <c r="B1537" s="96" t="s">
        <v>4489</v>
      </c>
      <c r="C1537" s="238">
        <f>'1993 - 2019 m.'!C1371</f>
        <v>40994</v>
      </c>
      <c r="D1537" s="238">
        <f>'1993 - 2019 m.'!D1371</f>
        <v>7388</v>
      </c>
      <c r="E1537" s="102" t="s">
        <v>4611</v>
      </c>
      <c r="F1537" s="99" t="s">
        <v>3456</v>
      </c>
      <c r="N1537" s="95"/>
    </row>
    <row r="1538" spans="1:14" s="94" customFormat="1" ht="30" customHeight="1" x14ac:dyDescent="0.2">
      <c r="A1538" s="114">
        <v>1535</v>
      </c>
      <c r="B1538" s="96" t="s">
        <v>3862</v>
      </c>
      <c r="C1538" s="238">
        <f>'1993 - 2019 m.'!C1372</f>
        <v>40961.57</v>
      </c>
      <c r="D1538" s="238">
        <f>'1993 - 2019 m.'!D1372</f>
        <v>8578</v>
      </c>
      <c r="E1538" s="102">
        <v>42839</v>
      </c>
      <c r="F1538" s="99" t="s">
        <v>725</v>
      </c>
      <c r="N1538" s="95"/>
    </row>
    <row r="1539" spans="1:14" s="94" customFormat="1" ht="30" customHeight="1" x14ac:dyDescent="0.2">
      <c r="A1539" s="320">
        <v>1536</v>
      </c>
      <c r="B1539" s="236" t="s">
        <v>6114</v>
      </c>
      <c r="C1539" s="238">
        <f>'2022'!E84</f>
        <v>40880</v>
      </c>
      <c r="D1539" s="238">
        <f>'2022'!F84</f>
        <v>8795</v>
      </c>
      <c r="E1539" s="102" t="s">
        <v>5189</v>
      </c>
      <c r="F1539" s="99" t="s">
        <v>545</v>
      </c>
      <c r="N1539" s="95"/>
    </row>
    <row r="1540" spans="1:14" s="94" customFormat="1" ht="30" customHeight="1" x14ac:dyDescent="0.2">
      <c r="A1540" s="114">
        <v>1537</v>
      </c>
      <c r="B1540" s="96" t="s">
        <v>1508</v>
      </c>
      <c r="C1540" s="238">
        <f>'1993 - 2019 m.'!C1373</f>
        <v>40871.756255792403</v>
      </c>
      <c r="D1540" s="238">
        <f>'1993 - 2019 m.'!D1373</f>
        <v>12177</v>
      </c>
      <c r="E1540" s="106">
        <v>38009</v>
      </c>
      <c r="F1540" s="99" t="s">
        <v>2031</v>
      </c>
      <c r="N1540" s="95"/>
    </row>
    <row r="1541" spans="1:14" s="94" customFormat="1" ht="30" customHeight="1" x14ac:dyDescent="0.2">
      <c r="A1541" s="320">
        <v>1538</v>
      </c>
      <c r="B1541" s="96" t="s">
        <v>904</v>
      </c>
      <c r="C1541" s="238">
        <f>'1993 - 2019 m.'!C1374</f>
        <v>40836.712233549588</v>
      </c>
      <c r="D1541" s="238">
        <f>'1993 - 2019 m.'!D1374</f>
        <v>11761</v>
      </c>
      <c r="E1541" s="106">
        <v>37946</v>
      </c>
      <c r="F1541" s="99" t="s">
        <v>1534</v>
      </c>
      <c r="N1541" s="95"/>
    </row>
    <row r="1542" spans="1:14" s="94" customFormat="1" ht="30" customHeight="1" x14ac:dyDescent="0.2">
      <c r="A1542" s="114">
        <v>1539</v>
      </c>
      <c r="B1542" s="96" t="s">
        <v>1646</v>
      </c>
      <c r="C1542" s="238">
        <f>'1993 - 2019 m.'!C1375</f>
        <v>40833.81603336423</v>
      </c>
      <c r="D1542" s="238">
        <f>'1993 - 2019 m.'!D1375</f>
        <v>11987</v>
      </c>
      <c r="E1542" s="106">
        <v>39409</v>
      </c>
      <c r="F1542" s="99" t="s">
        <v>1853</v>
      </c>
      <c r="N1542" s="95"/>
    </row>
    <row r="1543" spans="1:14" s="94" customFormat="1" ht="30" customHeight="1" x14ac:dyDescent="0.2">
      <c r="A1543" s="320">
        <v>1540</v>
      </c>
      <c r="B1543" s="236" t="s">
        <v>6115</v>
      </c>
      <c r="C1543" s="238">
        <f>'2022'!E85</f>
        <v>40831</v>
      </c>
      <c r="D1543" s="238">
        <f>'2022'!F85</f>
        <v>8585</v>
      </c>
      <c r="E1543" s="102" t="s">
        <v>5400</v>
      </c>
      <c r="F1543" s="99" t="s">
        <v>545</v>
      </c>
      <c r="N1543" s="95"/>
    </row>
    <row r="1544" spans="1:14" s="94" customFormat="1" ht="30" customHeight="1" x14ac:dyDescent="0.2">
      <c r="A1544" s="114">
        <v>1541</v>
      </c>
      <c r="B1544" s="96" t="s">
        <v>3076</v>
      </c>
      <c r="C1544" s="238">
        <f>'1993 - 2019 m.'!C1376</f>
        <v>40682.866079703424</v>
      </c>
      <c r="D1544" s="238">
        <f>'1993 - 2019 m.'!D1376</f>
        <v>8989</v>
      </c>
      <c r="E1544" s="102">
        <v>41677</v>
      </c>
      <c r="F1544" s="99" t="s">
        <v>2934</v>
      </c>
      <c r="N1544" s="95"/>
    </row>
    <row r="1545" spans="1:14" s="94" customFormat="1" ht="30" customHeight="1" x14ac:dyDescent="0.2">
      <c r="A1545" s="320">
        <v>1542</v>
      </c>
      <c r="B1545" s="96" t="s">
        <v>2420</v>
      </c>
      <c r="C1545" s="238">
        <f>'1993 - 2019 m.'!C1377</f>
        <v>40607.188368860057</v>
      </c>
      <c r="D1545" s="238">
        <f>'1993 - 2019 m.'!D1377</f>
        <v>13643</v>
      </c>
      <c r="E1545" s="106">
        <v>38324</v>
      </c>
      <c r="F1545" s="99" t="s">
        <v>1023</v>
      </c>
      <c r="N1545" s="95"/>
    </row>
    <row r="1546" spans="1:14" s="94" customFormat="1" ht="30" customHeight="1" x14ac:dyDescent="0.2">
      <c r="A1546" s="114">
        <v>1543</v>
      </c>
      <c r="B1546" s="128" t="s">
        <v>1261</v>
      </c>
      <c r="C1546" s="238">
        <f>'1993 - 2019 m.'!C1378</f>
        <v>40498.725671918444</v>
      </c>
      <c r="D1546" s="238">
        <f>'1993 - 2019 m.'!D1378</f>
        <v>18226</v>
      </c>
      <c r="E1546" s="102">
        <v>36084</v>
      </c>
      <c r="F1546" s="99" t="s">
        <v>1818</v>
      </c>
      <c r="N1546" s="95"/>
    </row>
    <row r="1547" spans="1:14" s="94" customFormat="1" ht="30" customHeight="1" x14ac:dyDescent="0.2">
      <c r="A1547" s="320">
        <v>1544</v>
      </c>
      <c r="B1547" s="96" t="s">
        <v>4077</v>
      </c>
      <c r="C1547" s="238">
        <f>'1993 - 2019 m.'!C1379</f>
        <v>40489.490000000005</v>
      </c>
      <c r="D1547" s="238">
        <f>'1993 - 2019 m.'!D1379</f>
        <v>10211</v>
      </c>
      <c r="E1547" s="102">
        <v>43119</v>
      </c>
      <c r="F1547" s="99" t="s">
        <v>725</v>
      </c>
      <c r="L1547" s="108"/>
      <c r="M1547" s="113"/>
    </row>
    <row r="1548" spans="1:14" s="94" customFormat="1" ht="30" customHeight="1" x14ac:dyDescent="0.2">
      <c r="A1548" s="114">
        <v>1545</v>
      </c>
      <c r="B1548" s="128" t="s">
        <v>2126</v>
      </c>
      <c r="C1548" s="238">
        <f>'1993 - 2019 m.'!C1380</f>
        <v>40461.943929564412</v>
      </c>
      <c r="D1548" s="238">
        <f>'1993 - 2019 m.'!D1380</f>
        <v>20143</v>
      </c>
      <c r="E1548" s="322">
        <v>36238</v>
      </c>
      <c r="F1548" s="99" t="s">
        <v>1433</v>
      </c>
      <c r="N1548" s="95"/>
    </row>
    <row r="1549" spans="1:14" s="94" customFormat="1" ht="30" customHeight="1" x14ac:dyDescent="0.2">
      <c r="A1549" s="320">
        <v>1546</v>
      </c>
      <c r="B1549" s="96" t="s">
        <v>3233</v>
      </c>
      <c r="C1549" s="238">
        <f>'1993 - 2019 m.'!C1381</f>
        <v>40439.409999999996</v>
      </c>
      <c r="D1549" s="238">
        <f>'1993 - 2019 m.'!D1381</f>
        <v>8986</v>
      </c>
      <c r="E1549" s="102">
        <v>42055</v>
      </c>
      <c r="F1549" s="99" t="s">
        <v>3178</v>
      </c>
      <c r="N1549" s="95"/>
    </row>
    <row r="1550" spans="1:14" s="94" customFormat="1" ht="30" customHeight="1" x14ac:dyDescent="0.2">
      <c r="A1550" s="114">
        <v>1547</v>
      </c>
      <c r="B1550" s="96" t="s">
        <v>976</v>
      </c>
      <c r="C1550" s="238">
        <f>'1993 - 2019 m.'!C1382</f>
        <v>40416.647358665432</v>
      </c>
      <c r="D1550" s="238">
        <f>'1993 - 2019 m.'!D1382</f>
        <v>12814</v>
      </c>
      <c r="E1550" s="106">
        <v>38646</v>
      </c>
      <c r="F1550" s="99" t="s">
        <v>696</v>
      </c>
      <c r="N1550" s="95"/>
    </row>
    <row r="1551" spans="1:14" s="94" customFormat="1" ht="30" customHeight="1" x14ac:dyDescent="0.2">
      <c r="A1551" s="320">
        <v>1548</v>
      </c>
      <c r="B1551" s="96" t="s">
        <v>87</v>
      </c>
      <c r="C1551" s="238">
        <f>'1993 - 2019 m.'!C1383</f>
        <v>40404.888785912881</v>
      </c>
      <c r="D1551" s="238">
        <f>'1993 - 2019 m.'!D1383</f>
        <v>9568</v>
      </c>
      <c r="E1551" s="102">
        <v>41551</v>
      </c>
      <c r="F1551" s="99" t="s">
        <v>54</v>
      </c>
      <c r="N1551" s="95"/>
    </row>
    <row r="1552" spans="1:14" s="94" customFormat="1" ht="30" customHeight="1" x14ac:dyDescent="0.2">
      <c r="A1552" s="114">
        <v>1549</v>
      </c>
      <c r="B1552" s="96" t="s">
        <v>3773</v>
      </c>
      <c r="C1552" s="238">
        <f>'1993 - 2019 m.'!C1384</f>
        <v>40369.83</v>
      </c>
      <c r="D1552" s="238">
        <f>'1993 - 2019 m.'!D1384</f>
        <v>8570</v>
      </c>
      <c r="E1552" s="102">
        <v>43021</v>
      </c>
      <c r="F1552" s="99" t="s">
        <v>3456</v>
      </c>
      <c r="G1552" s="113"/>
      <c r="N1552" s="95"/>
    </row>
    <row r="1553" spans="1:14" s="94" customFormat="1" ht="30" customHeight="1" x14ac:dyDescent="0.2">
      <c r="A1553" s="320">
        <v>1550</v>
      </c>
      <c r="B1553" s="96" t="s">
        <v>3363</v>
      </c>
      <c r="C1553" s="238">
        <f>'1993 - 2019 m.'!C1385</f>
        <v>40354.649999999994</v>
      </c>
      <c r="D1553" s="238">
        <f>'1993 - 2019 m.'!D1385</f>
        <v>9903</v>
      </c>
      <c r="E1553" s="102">
        <v>42237</v>
      </c>
      <c r="F1553" s="99" t="s">
        <v>725</v>
      </c>
      <c r="N1553" s="95"/>
    </row>
    <row r="1554" spans="1:14" s="94" customFormat="1" ht="30" customHeight="1" x14ac:dyDescent="0.2">
      <c r="A1554" s="114">
        <v>1551</v>
      </c>
      <c r="B1554" s="236" t="s">
        <v>6116</v>
      </c>
      <c r="C1554" s="238">
        <f>'2022'!E86</f>
        <v>40225.909999999989</v>
      </c>
      <c r="D1554" s="238">
        <f>'2022'!F86</f>
        <v>6687</v>
      </c>
      <c r="E1554" s="102" t="s">
        <v>5404</v>
      </c>
      <c r="F1554" s="99" t="s">
        <v>2319</v>
      </c>
      <c r="N1554" s="95"/>
    </row>
    <row r="1555" spans="1:14" s="94" customFormat="1" ht="30" customHeight="1" x14ac:dyDescent="0.2">
      <c r="A1555" s="320">
        <v>1552</v>
      </c>
      <c r="B1555" s="96" t="s">
        <v>2153</v>
      </c>
      <c r="C1555" s="238">
        <f>'1993 - 2019 m.'!C1386</f>
        <v>40194.624652455983</v>
      </c>
      <c r="D1555" s="238">
        <f>'1993 - 2019 m.'!D1386</f>
        <v>14013</v>
      </c>
      <c r="E1555" s="106">
        <v>37414</v>
      </c>
      <c r="F1555" s="99" t="s">
        <v>1818</v>
      </c>
      <c r="N1555" s="95"/>
    </row>
    <row r="1556" spans="1:14" s="94" customFormat="1" ht="30" customHeight="1" x14ac:dyDescent="0.2">
      <c r="A1556" s="114">
        <v>1553</v>
      </c>
      <c r="B1556" s="96" t="s">
        <v>895</v>
      </c>
      <c r="C1556" s="238">
        <f>'1993 - 2019 m.'!C1387</f>
        <v>40171.831556997218</v>
      </c>
      <c r="D1556" s="238">
        <f>'1993 - 2019 m.'!D1387</f>
        <v>11347</v>
      </c>
      <c r="E1556" s="106">
        <v>40256</v>
      </c>
      <c r="F1556" s="99" t="s">
        <v>2642</v>
      </c>
      <c r="N1556" s="95"/>
    </row>
    <row r="1557" spans="1:14" s="94" customFormat="1" ht="30" customHeight="1" x14ac:dyDescent="0.2">
      <c r="A1557" s="320">
        <v>1554</v>
      </c>
      <c r="B1557" s="96" t="s">
        <v>1833</v>
      </c>
      <c r="C1557" s="238">
        <f>'1993 - 2019 m.'!C1388</f>
        <v>40147.271779425399</v>
      </c>
      <c r="D1557" s="238">
        <f>'1993 - 2019 m.'!D1388</f>
        <v>9631</v>
      </c>
      <c r="E1557" s="106">
        <v>39843</v>
      </c>
      <c r="F1557" s="99" t="s">
        <v>1871</v>
      </c>
      <c r="N1557" s="95"/>
    </row>
    <row r="1558" spans="1:14" s="94" customFormat="1" ht="30" customHeight="1" x14ac:dyDescent="0.2">
      <c r="A1558" s="114">
        <v>1555</v>
      </c>
      <c r="B1558" s="96" t="s">
        <v>802</v>
      </c>
      <c r="C1558" s="238">
        <f>'1993 - 2019 m.'!C1389</f>
        <v>40131.487488415201</v>
      </c>
      <c r="D1558" s="238">
        <f>'1993 - 2019 m.'!D1389</f>
        <v>12621</v>
      </c>
      <c r="E1558" s="106">
        <v>37813</v>
      </c>
      <c r="F1558" s="99" t="s">
        <v>1741</v>
      </c>
      <c r="N1558" s="95"/>
    </row>
    <row r="1559" spans="1:14" s="94" customFormat="1" ht="30" customHeight="1" x14ac:dyDescent="0.2">
      <c r="A1559" s="320">
        <v>1556</v>
      </c>
      <c r="B1559" s="96" t="s">
        <v>3688</v>
      </c>
      <c r="C1559" s="238">
        <f>'1993 - 2019 m.'!C1390</f>
        <v>40004.129999999997</v>
      </c>
      <c r="D1559" s="238">
        <f>'1993 - 2019 m.'!D1390</f>
        <v>7953</v>
      </c>
      <c r="E1559" s="322">
        <v>42377</v>
      </c>
      <c r="F1559" s="235" t="s">
        <v>725</v>
      </c>
      <c r="N1559" s="95"/>
    </row>
    <row r="1560" spans="1:14" s="94" customFormat="1" ht="30" customHeight="1" x14ac:dyDescent="0.2">
      <c r="A1560" s="114">
        <v>1557</v>
      </c>
      <c r="B1560" s="96" t="s">
        <v>167</v>
      </c>
      <c r="C1560" s="238">
        <f>'1993 - 2019 m.'!C1391</f>
        <v>39971.762048192773</v>
      </c>
      <c r="D1560" s="238">
        <f>'1993 - 2019 m.'!D1391</f>
        <v>12157</v>
      </c>
      <c r="E1560" s="102">
        <v>41509</v>
      </c>
      <c r="F1560" s="99" t="s">
        <v>177</v>
      </c>
      <c r="N1560" s="95"/>
    </row>
    <row r="1561" spans="1:14" s="94" customFormat="1" ht="30" customHeight="1" x14ac:dyDescent="0.2">
      <c r="A1561" s="320">
        <v>1558</v>
      </c>
      <c r="B1561" s="96" t="s">
        <v>2186</v>
      </c>
      <c r="C1561" s="238">
        <f>'1993 - 2019 m.'!C1392</f>
        <v>39918.124420759959</v>
      </c>
      <c r="D1561" s="238">
        <f>'1993 - 2019 m.'!D1392</f>
        <v>11824</v>
      </c>
      <c r="E1561" s="106">
        <v>38499</v>
      </c>
      <c r="F1561" s="99" t="s">
        <v>456</v>
      </c>
      <c r="N1561" s="95"/>
    </row>
    <row r="1562" spans="1:14" s="94" customFormat="1" ht="30" customHeight="1" x14ac:dyDescent="0.2">
      <c r="A1562" s="114">
        <v>1559</v>
      </c>
      <c r="B1562" s="96" t="s">
        <v>1209</v>
      </c>
      <c r="C1562" s="238">
        <f>'1993 - 2019 m.'!C1393</f>
        <v>39913.69323447637</v>
      </c>
      <c r="D1562" s="238">
        <f>'1993 - 2019 m.'!D1393</f>
        <v>18334</v>
      </c>
      <c r="E1562" s="106">
        <v>37001</v>
      </c>
      <c r="F1562" s="99" t="s">
        <v>655</v>
      </c>
      <c r="N1562" s="95"/>
    </row>
    <row r="1563" spans="1:14" s="94" customFormat="1" ht="30" customHeight="1" x14ac:dyDescent="0.2">
      <c r="A1563" s="320">
        <v>1560</v>
      </c>
      <c r="B1563" s="96" t="s">
        <v>3560</v>
      </c>
      <c r="C1563" s="238">
        <f>'1993 - 2019 m.'!C1394</f>
        <v>39862.649999999994</v>
      </c>
      <c r="D1563" s="238">
        <f>'1993 - 2019 m.'!D1394</f>
        <v>7823</v>
      </c>
      <c r="E1563" s="102">
        <v>42608</v>
      </c>
      <c r="F1563" s="99" t="s">
        <v>3462</v>
      </c>
      <c r="G1563" s="324"/>
      <c r="N1563" s="95"/>
    </row>
    <row r="1564" spans="1:14" s="94" customFormat="1" ht="30" customHeight="1" x14ac:dyDescent="0.2">
      <c r="A1564" s="114">
        <v>1561</v>
      </c>
      <c r="B1564" s="321" t="s">
        <v>5030</v>
      </c>
      <c r="C1564" s="237">
        <f>'2020'!C50</f>
        <v>39837.730000000003</v>
      </c>
      <c r="D1564" s="237">
        <f>'2020'!D50</f>
        <v>6980</v>
      </c>
      <c r="E1564" s="99" t="s">
        <v>4733</v>
      </c>
      <c r="F1564" s="99" t="s">
        <v>725</v>
      </c>
      <c r="N1564" s="95"/>
    </row>
    <row r="1565" spans="1:14" s="94" customFormat="1" ht="30" customHeight="1" x14ac:dyDescent="0.2">
      <c r="A1565" s="320">
        <v>1562</v>
      </c>
      <c r="B1565" s="96" t="s">
        <v>2913</v>
      </c>
      <c r="C1565" s="238">
        <f>'1993 - 2019 m.'!C1395</f>
        <v>39833.178869323448</v>
      </c>
      <c r="D1565" s="238">
        <f>'1993 - 2019 m.'!D1395</f>
        <v>11114</v>
      </c>
      <c r="E1565" s="106">
        <v>40606</v>
      </c>
      <c r="F1565" s="99" t="s">
        <v>1610</v>
      </c>
      <c r="N1565" s="95"/>
    </row>
    <row r="1566" spans="1:14" s="94" customFormat="1" ht="30" customHeight="1" x14ac:dyDescent="0.2">
      <c r="A1566" s="114">
        <v>1563</v>
      </c>
      <c r="B1566" s="96" t="s">
        <v>4484</v>
      </c>
      <c r="C1566" s="238">
        <f>'1993 - 2019 m.'!C1396</f>
        <v>39814.1</v>
      </c>
      <c r="D1566" s="238">
        <f>'1993 - 2019 m.'!D1396</f>
        <v>7268</v>
      </c>
      <c r="E1566" s="102" t="s">
        <v>4612</v>
      </c>
      <c r="F1566" s="99" t="s">
        <v>4119</v>
      </c>
      <c r="N1566" s="95"/>
    </row>
    <row r="1567" spans="1:14" s="94" customFormat="1" ht="30" customHeight="1" x14ac:dyDescent="0.2">
      <c r="A1567" s="320">
        <v>1564</v>
      </c>
      <c r="B1567" s="128" t="s">
        <v>1819</v>
      </c>
      <c r="C1567" s="238">
        <f>'1993 - 2019 m.'!C1397</f>
        <v>39800.741427247456</v>
      </c>
      <c r="D1567" s="238">
        <f>'1993 - 2019 m.'!D1397</f>
        <v>16801</v>
      </c>
      <c r="E1567" s="322">
        <v>36189</v>
      </c>
      <c r="F1567" s="99" t="s">
        <v>1433</v>
      </c>
      <c r="N1567" s="95"/>
    </row>
    <row r="1568" spans="1:14" s="94" customFormat="1" ht="30" customHeight="1" x14ac:dyDescent="0.2">
      <c r="A1568" s="114">
        <v>1565</v>
      </c>
      <c r="B1568" s="325" t="s">
        <v>3757</v>
      </c>
      <c r="C1568" s="238">
        <f>'1993 - 2019 m.'!C1399</f>
        <v>39706</v>
      </c>
      <c r="D1568" s="238">
        <f>'1993 - 2019 m.'!D1399</f>
        <v>6955</v>
      </c>
      <c r="E1568" s="102">
        <v>43049</v>
      </c>
      <c r="F1568" s="99" t="s">
        <v>545</v>
      </c>
      <c r="N1568" s="95"/>
    </row>
    <row r="1569" spans="1:14" s="94" customFormat="1" ht="30" customHeight="1" x14ac:dyDescent="0.2">
      <c r="A1569" s="320">
        <v>1566</v>
      </c>
      <c r="B1569" s="96" t="s">
        <v>3448</v>
      </c>
      <c r="C1569" s="238">
        <f>'1993 - 2019 m.'!C1400</f>
        <v>39684.579999999994</v>
      </c>
      <c r="D1569" s="238">
        <f>'1993 - 2019 m.'!D1400</f>
        <v>8241</v>
      </c>
      <c r="E1569" s="102">
        <v>42223</v>
      </c>
      <c r="F1569" s="99" t="s">
        <v>3185</v>
      </c>
      <c r="N1569" s="95"/>
    </row>
    <row r="1570" spans="1:14" s="94" customFormat="1" ht="30" customHeight="1" x14ac:dyDescent="0.2">
      <c r="A1570" s="114">
        <v>1567</v>
      </c>
      <c r="B1570" s="96" t="s">
        <v>3234</v>
      </c>
      <c r="C1570" s="238">
        <f>'1993 - 2019 m.'!C1401</f>
        <v>39667.839999999997</v>
      </c>
      <c r="D1570" s="238">
        <f>'1993 - 2019 m.'!D1401</f>
        <v>8619</v>
      </c>
      <c r="E1570" s="102">
        <v>42055</v>
      </c>
      <c r="F1570" s="99" t="s">
        <v>3187</v>
      </c>
      <c r="N1570" s="95"/>
    </row>
    <row r="1571" spans="1:14" s="94" customFormat="1" ht="30" customHeight="1" x14ac:dyDescent="0.2">
      <c r="A1571" s="320">
        <v>1568</v>
      </c>
      <c r="B1571" s="96" t="s">
        <v>1358</v>
      </c>
      <c r="C1571" s="238">
        <f>'1993 - 2019 m.'!C1402</f>
        <v>39653.846153846149</v>
      </c>
      <c r="D1571" s="238">
        <f>'1993 - 2019 m.'!D1402</f>
        <v>9820</v>
      </c>
      <c r="E1571" s="106">
        <v>39885</v>
      </c>
      <c r="F1571" s="99" t="s">
        <v>1871</v>
      </c>
      <c r="N1571" s="95"/>
    </row>
    <row r="1572" spans="1:14" s="94" customFormat="1" ht="30" customHeight="1" x14ac:dyDescent="0.2">
      <c r="A1572" s="114">
        <v>1569</v>
      </c>
      <c r="B1572" s="96" t="s">
        <v>2260</v>
      </c>
      <c r="C1572" s="238">
        <f>'1993 - 2019 m.'!C1403</f>
        <v>39575.706672845226</v>
      </c>
      <c r="D1572" s="238">
        <f>'1993 - 2019 m.'!D1403</f>
        <v>12473</v>
      </c>
      <c r="E1572" s="106">
        <v>40514</v>
      </c>
      <c r="F1572" s="99" t="s">
        <v>2033</v>
      </c>
      <c r="N1572" s="95"/>
    </row>
    <row r="1573" spans="1:14" s="94" customFormat="1" ht="30" customHeight="1" x14ac:dyDescent="0.2">
      <c r="A1573" s="320">
        <v>1570</v>
      </c>
      <c r="B1573" s="128" t="s">
        <v>2037</v>
      </c>
      <c r="C1573" s="238">
        <f>'1993 - 2019 m.'!C1404</f>
        <v>39575.127432808156</v>
      </c>
      <c r="D1573" s="238">
        <f>'1993 - 2019 m.'!D1404</f>
        <v>17080</v>
      </c>
      <c r="E1573" s="102">
        <v>35783</v>
      </c>
      <c r="F1573" s="99" t="s">
        <v>1818</v>
      </c>
      <c r="N1573" s="95"/>
    </row>
    <row r="1574" spans="1:14" s="94" customFormat="1" ht="30" customHeight="1" x14ac:dyDescent="0.2">
      <c r="A1574" s="114">
        <v>1571</v>
      </c>
      <c r="B1574" s="96" t="s">
        <v>135</v>
      </c>
      <c r="C1574" s="238">
        <f>'1993 - 2019 m.'!C1405</f>
        <v>39534.855769230773</v>
      </c>
      <c r="D1574" s="238">
        <f>'1993 - 2019 m.'!D1405</f>
        <v>12150</v>
      </c>
      <c r="E1574" s="102">
        <v>41439</v>
      </c>
      <c r="F1574" s="99" t="s">
        <v>129</v>
      </c>
      <c r="N1574" s="95"/>
    </row>
    <row r="1575" spans="1:14" s="94" customFormat="1" ht="30" customHeight="1" x14ac:dyDescent="0.2">
      <c r="A1575" s="320">
        <v>1572</v>
      </c>
      <c r="B1575" s="128" t="s">
        <v>938</v>
      </c>
      <c r="C1575" s="238">
        <f>'1993 - 2019 m.'!C1406</f>
        <v>39471.153846153851</v>
      </c>
      <c r="D1575" s="238">
        <f>'1993 - 2019 m.'!D1406</f>
        <v>17739</v>
      </c>
      <c r="E1575" s="102">
        <v>35867</v>
      </c>
      <c r="F1575" s="99" t="s">
        <v>2765</v>
      </c>
      <c r="N1575" s="95"/>
    </row>
    <row r="1576" spans="1:14" s="94" customFormat="1" ht="30" customHeight="1" x14ac:dyDescent="0.2">
      <c r="A1576" s="114">
        <v>1573</v>
      </c>
      <c r="B1576" s="96" t="s">
        <v>1098</v>
      </c>
      <c r="C1576" s="238">
        <f>'1993 - 2019 m.'!C1407</f>
        <v>39379.778730305843</v>
      </c>
      <c r="D1576" s="238">
        <f>'1993 - 2019 m.'!D1407</f>
        <v>11313</v>
      </c>
      <c r="E1576" s="106">
        <v>40235</v>
      </c>
      <c r="F1576" s="99" t="s">
        <v>1853</v>
      </c>
      <c r="N1576" s="95"/>
    </row>
    <row r="1577" spans="1:14" s="94" customFormat="1" ht="30" customHeight="1" x14ac:dyDescent="0.2">
      <c r="A1577" s="320">
        <v>1574</v>
      </c>
      <c r="B1577" s="96" t="s">
        <v>761</v>
      </c>
      <c r="C1577" s="238">
        <f>'1993 - 2019 m.'!C1408</f>
        <v>39340.24559777572</v>
      </c>
      <c r="D1577" s="238">
        <f>'1993 - 2019 m.'!D1408</f>
        <v>15582</v>
      </c>
      <c r="E1577" s="106">
        <v>36805</v>
      </c>
      <c r="F1577" s="99" t="s">
        <v>290</v>
      </c>
      <c r="N1577" s="95"/>
    </row>
    <row r="1578" spans="1:14" s="94" customFormat="1" ht="30" customHeight="1" x14ac:dyDescent="0.2">
      <c r="A1578" s="114">
        <v>1575</v>
      </c>
      <c r="B1578" s="96" t="s">
        <v>3857</v>
      </c>
      <c r="C1578" s="238">
        <f>'1993 - 2019 m.'!C1409</f>
        <v>39285.360000000001</v>
      </c>
      <c r="D1578" s="238">
        <f>'1993 - 2019 m.'!D1409</f>
        <v>8116</v>
      </c>
      <c r="E1578" s="102">
        <v>42846</v>
      </c>
      <c r="F1578" s="99" t="s">
        <v>725</v>
      </c>
      <c r="N1578" s="95"/>
    </row>
    <row r="1579" spans="1:14" s="94" customFormat="1" ht="30" customHeight="1" x14ac:dyDescent="0.2">
      <c r="A1579" s="320">
        <v>1576</v>
      </c>
      <c r="B1579" s="325" t="s">
        <v>3723</v>
      </c>
      <c r="C1579" s="238">
        <f>'1993 - 2019 m.'!C1410</f>
        <v>39269</v>
      </c>
      <c r="D1579" s="238">
        <f>'1993 - 2019 m.'!D1410</f>
        <v>9716</v>
      </c>
      <c r="E1579" s="102">
        <v>43098</v>
      </c>
      <c r="F1579" s="99" t="s">
        <v>545</v>
      </c>
      <c r="N1579" s="95"/>
    </row>
    <row r="1580" spans="1:14" s="94" customFormat="1" ht="30" customHeight="1" x14ac:dyDescent="0.2">
      <c r="A1580" s="114">
        <v>1577</v>
      </c>
      <c r="B1580" s="96" t="s">
        <v>12</v>
      </c>
      <c r="C1580" s="238">
        <f>'1993 - 2019 m.'!C1411</f>
        <v>39248.465013901761</v>
      </c>
      <c r="D1580" s="238">
        <f>'1993 - 2019 m.'!D1411</f>
        <v>9115</v>
      </c>
      <c r="E1580" s="102">
        <v>41614</v>
      </c>
      <c r="F1580" s="99" t="s">
        <v>119</v>
      </c>
      <c r="N1580" s="95"/>
    </row>
    <row r="1581" spans="1:14" s="94" customFormat="1" ht="30" customHeight="1" x14ac:dyDescent="0.2">
      <c r="A1581" s="320">
        <v>1578</v>
      </c>
      <c r="B1581" s="96" t="s">
        <v>3540</v>
      </c>
      <c r="C1581" s="238">
        <f>'1993 - 2019 m.'!C1412</f>
        <v>39224.04</v>
      </c>
      <c r="D1581" s="238">
        <f>'1993 - 2019 m.'!D1412</f>
        <v>7949</v>
      </c>
      <c r="E1581" s="102">
        <v>42636</v>
      </c>
      <c r="F1581" s="99" t="s">
        <v>3365</v>
      </c>
      <c r="N1581" s="95"/>
    </row>
    <row r="1582" spans="1:14" s="94" customFormat="1" ht="30" customHeight="1" x14ac:dyDescent="0.2">
      <c r="A1582" s="114">
        <v>1579</v>
      </c>
      <c r="B1582" s="96" t="s">
        <v>431</v>
      </c>
      <c r="C1582" s="238">
        <f>'1993 - 2019 m.'!C1413</f>
        <v>39108.259962928641</v>
      </c>
      <c r="D1582" s="238">
        <f>'1993 - 2019 m.'!D1413</f>
        <v>16009</v>
      </c>
      <c r="E1582" s="106">
        <v>36910</v>
      </c>
      <c r="F1582" s="99" t="s">
        <v>646</v>
      </c>
      <c r="N1582" s="95"/>
    </row>
    <row r="1583" spans="1:14" s="94" customFormat="1" ht="30" customHeight="1" x14ac:dyDescent="0.2">
      <c r="A1583" s="320">
        <v>1580</v>
      </c>
      <c r="B1583" s="96" t="s">
        <v>1130</v>
      </c>
      <c r="C1583" s="238">
        <f>'1993 - 2019 m.'!C1414</f>
        <v>39099.571362372568</v>
      </c>
      <c r="D1583" s="238">
        <f>'1993 - 2019 m.'!D1414</f>
        <v>14771</v>
      </c>
      <c r="E1583" s="106">
        <v>36840</v>
      </c>
      <c r="F1583" s="99" t="s">
        <v>1908</v>
      </c>
      <c r="N1583" s="95"/>
    </row>
    <row r="1584" spans="1:14" s="94" customFormat="1" ht="30" customHeight="1" x14ac:dyDescent="0.2">
      <c r="A1584" s="114">
        <v>1581</v>
      </c>
      <c r="B1584" s="96" t="s">
        <v>1936</v>
      </c>
      <c r="C1584" s="238">
        <f>'1993 - 2019 m.'!C1415</f>
        <v>39076.112140871177</v>
      </c>
      <c r="D1584" s="238">
        <f>'1993 - 2019 m.'!D1415</f>
        <v>11462</v>
      </c>
      <c r="E1584" s="106">
        <v>39542</v>
      </c>
      <c r="F1584" s="99" t="s">
        <v>2934</v>
      </c>
      <c r="N1584" s="95"/>
    </row>
    <row r="1585" spans="1:14" s="94" customFormat="1" ht="30" customHeight="1" x14ac:dyDescent="0.2">
      <c r="A1585" s="320">
        <v>1582</v>
      </c>
      <c r="B1585" s="96" t="s">
        <v>136</v>
      </c>
      <c r="C1585" s="238">
        <f>'1993 - 2019 m.'!C1416</f>
        <v>39071.333410565341</v>
      </c>
      <c r="D1585" s="238">
        <f>'1993 - 2019 m.'!D1416</f>
        <v>9568</v>
      </c>
      <c r="E1585" s="102">
        <v>41495</v>
      </c>
      <c r="F1585" s="99" t="s">
        <v>1</v>
      </c>
      <c r="N1585" s="95"/>
    </row>
    <row r="1586" spans="1:14" s="94" customFormat="1" ht="30" customHeight="1" x14ac:dyDescent="0.2">
      <c r="A1586" s="114">
        <v>1583</v>
      </c>
      <c r="B1586" s="96" t="s">
        <v>3590</v>
      </c>
      <c r="C1586" s="238">
        <f>'1993 - 2019 m.'!C1417</f>
        <v>38945.730000000003</v>
      </c>
      <c r="D1586" s="238">
        <f>'1993 - 2019 m.'!D1417</f>
        <v>8489</v>
      </c>
      <c r="E1586" s="322">
        <v>42545</v>
      </c>
      <c r="F1586" s="99" t="s">
        <v>725</v>
      </c>
      <c r="N1586" s="95"/>
    </row>
    <row r="1587" spans="1:14" s="94" customFormat="1" ht="30" customHeight="1" x14ac:dyDescent="0.2">
      <c r="A1587" s="320">
        <v>1584</v>
      </c>
      <c r="B1587" s="96" t="s">
        <v>2713</v>
      </c>
      <c r="C1587" s="238">
        <f>'1993 - 2019 m.'!C1418</f>
        <v>38815.596037998148</v>
      </c>
      <c r="D1587" s="238">
        <f>'1993 - 2019 m.'!D1418</f>
        <v>10536</v>
      </c>
      <c r="E1587" s="102">
        <v>40816</v>
      </c>
      <c r="F1587" s="99" t="s">
        <v>66</v>
      </c>
      <c r="N1587" s="95"/>
    </row>
    <row r="1588" spans="1:14" s="94" customFormat="1" ht="30" customHeight="1" x14ac:dyDescent="0.2">
      <c r="A1588" s="114">
        <v>1585</v>
      </c>
      <c r="B1588" s="96" t="s">
        <v>4340</v>
      </c>
      <c r="C1588" s="238">
        <f>'1993 - 2019 m.'!C1419</f>
        <v>38815.509999999995</v>
      </c>
      <c r="D1588" s="238">
        <f>'1993 - 2019 m.'!D1419</f>
        <v>6766</v>
      </c>
      <c r="E1588" s="102" t="s">
        <v>4564</v>
      </c>
      <c r="F1588" s="99" t="s">
        <v>3365</v>
      </c>
      <c r="N1588" s="95"/>
    </row>
    <row r="1589" spans="1:14" s="94" customFormat="1" ht="30" customHeight="1" x14ac:dyDescent="0.2">
      <c r="A1589" s="320">
        <v>1586</v>
      </c>
      <c r="B1589" s="96" t="s">
        <v>784</v>
      </c>
      <c r="C1589" s="238">
        <f>'1993 - 2019 m.'!C1420</f>
        <v>38779.251621872107</v>
      </c>
      <c r="D1589" s="238">
        <f>'1993 - 2019 m.'!D1420</f>
        <v>11630</v>
      </c>
      <c r="E1589" s="106">
        <v>38737</v>
      </c>
      <c r="F1589" s="99" t="s">
        <v>1023</v>
      </c>
      <c r="N1589" s="95"/>
    </row>
    <row r="1590" spans="1:14" s="94" customFormat="1" ht="30" customHeight="1" x14ac:dyDescent="0.2">
      <c r="A1590" s="114">
        <v>1587</v>
      </c>
      <c r="B1590" s="96" t="s">
        <v>1681</v>
      </c>
      <c r="C1590" s="238">
        <f>'1993 - 2019 m.'!C1421</f>
        <v>38719.010658016683</v>
      </c>
      <c r="D1590" s="238">
        <f>'1993 - 2019 m.'!D1421</f>
        <v>10861</v>
      </c>
      <c r="E1590" s="106">
        <v>38254</v>
      </c>
      <c r="F1590" s="99" t="s">
        <v>696</v>
      </c>
      <c r="N1590" s="95"/>
    </row>
    <row r="1591" spans="1:14" s="94" customFormat="1" ht="30" customHeight="1" x14ac:dyDescent="0.2">
      <c r="A1591" s="320">
        <v>1588</v>
      </c>
      <c r="B1591" s="96" t="s">
        <v>634</v>
      </c>
      <c r="C1591" s="238">
        <f>'1993 - 2019 m.'!C1422</f>
        <v>38693.813716404082</v>
      </c>
      <c r="D1591" s="238">
        <f>'1993 - 2019 m.'!D1422</f>
        <v>10578</v>
      </c>
      <c r="E1591" s="102">
        <v>40942</v>
      </c>
      <c r="F1591" s="99" t="s">
        <v>66</v>
      </c>
      <c r="N1591" s="95"/>
    </row>
    <row r="1592" spans="1:14" s="94" customFormat="1" ht="30" customHeight="1" x14ac:dyDescent="0.2">
      <c r="A1592" s="114">
        <v>1589</v>
      </c>
      <c r="B1592" s="96" t="s">
        <v>1735</v>
      </c>
      <c r="C1592" s="238">
        <f>'1993 - 2019 m.'!C1423</f>
        <v>38692.365616311399</v>
      </c>
      <c r="D1592" s="238">
        <f>'1993 - 2019 m.'!D1423</f>
        <v>9647</v>
      </c>
      <c r="E1592" s="106">
        <v>40039</v>
      </c>
      <c r="F1592" s="99" t="s">
        <v>1871</v>
      </c>
      <c r="N1592" s="95"/>
    </row>
    <row r="1593" spans="1:14" s="94" customFormat="1" ht="30" customHeight="1" x14ac:dyDescent="0.2">
      <c r="A1593" s="320">
        <v>1590</v>
      </c>
      <c r="B1593" s="96" t="s">
        <v>2388</v>
      </c>
      <c r="C1593" s="238">
        <f>'1993 - 2019 m.'!C1424</f>
        <v>38626.76668211307</v>
      </c>
      <c r="D1593" s="238">
        <f>'1993 - 2019 m.'!D1424</f>
        <v>11598</v>
      </c>
      <c r="E1593" s="106">
        <v>40340</v>
      </c>
      <c r="F1593" s="99" t="s">
        <v>1610</v>
      </c>
      <c r="N1593" s="95"/>
    </row>
    <row r="1594" spans="1:14" s="94" customFormat="1" ht="30" customHeight="1" x14ac:dyDescent="0.2">
      <c r="A1594" s="114">
        <v>1591</v>
      </c>
      <c r="B1594" s="96" t="s">
        <v>2045</v>
      </c>
      <c r="C1594" s="238">
        <f>'1993 - 2019 m.'!C1425</f>
        <v>38596.791010194625</v>
      </c>
      <c r="D1594" s="238">
        <f>'1993 - 2019 m.'!D1425</f>
        <v>16242</v>
      </c>
      <c r="E1594" s="106">
        <v>36882</v>
      </c>
      <c r="F1594" s="99" t="s">
        <v>1908</v>
      </c>
      <c r="N1594" s="95"/>
    </row>
    <row r="1595" spans="1:14" s="94" customFormat="1" ht="30" customHeight="1" x14ac:dyDescent="0.2">
      <c r="A1595" s="320">
        <v>1592</v>
      </c>
      <c r="B1595" s="96" t="s">
        <v>2000</v>
      </c>
      <c r="C1595" s="238">
        <f>'1993 - 2019 m.'!C1426</f>
        <v>38594.647822057465</v>
      </c>
      <c r="D1595" s="238">
        <f>'1993 - 2019 m.'!D1426</f>
        <v>10418</v>
      </c>
      <c r="E1595" s="106">
        <v>40102</v>
      </c>
      <c r="F1595" s="99" t="s">
        <v>66</v>
      </c>
      <c r="N1595" s="95"/>
    </row>
    <row r="1596" spans="1:14" s="94" customFormat="1" ht="30" customHeight="1" x14ac:dyDescent="0.2">
      <c r="A1596" s="114">
        <v>1593</v>
      </c>
      <c r="B1596" s="96" t="s">
        <v>1670</v>
      </c>
      <c r="C1596" s="238">
        <f>'1993 - 2019 m.'!C1427</f>
        <v>38590.99860982391</v>
      </c>
      <c r="D1596" s="238">
        <f>'1993 - 2019 m.'!D1427</f>
        <v>22095</v>
      </c>
      <c r="E1596" s="106">
        <v>39185</v>
      </c>
      <c r="F1596" s="99" t="s">
        <v>1584</v>
      </c>
      <c r="N1596" s="95"/>
    </row>
    <row r="1597" spans="1:14" s="94" customFormat="1" ht="30" customHeight="1" x14ac:dyDescent="0.2">
      <c r="A1597" s="320">
        <v>1594</v>
      </c>
      <c r="B1597" s="96" t="s">
        <v>3692</v>
      </c>
      <c r="C1597" s="238">
        <f>'1993 - 2019 m.'!C1428</f>
        <v>38578.51</v>
      </c>
      <c r="D1597" s="238">
        <f>'1993 - 2019 m.'!D1428</f>
        <v>6806</v>
      </c>
      <c r="E1597" s="102">
        <v>42370</v>
      </c>
      <c r="F1597" s="99" t="s">
        <v>38</v>
      </c>
      <c r="N1597" s="95"/>
    </row>
    <row r="1598" spans="1:14" s="94" customFormat="1" ht="30" customHeight="1" x14ac:dyDescent="0.2">
      <c r="A1598" s="114">
        <v>1595</v>
      </c>
      <c r="B1598" s="96" t="s">
        <v>2542</v>
      </c>
      <c r="C1598" s="238">
        <f>'1993 - 2019 m.'!C1429</f>
        <v>38521.518767377202</v>
      </c>
      <c r="D1598" s="238">
        <f>'1993 - 2019 m.'!D1429</f>
        <v>13275</v>
      </c>
      <c r="E1598" s="106">
        <v>38555</v>
      </c>
      <c r="F1598" s="99" t="s">
        <v>1908</v>
      </c>
      <c r="N1598" s="95"/>
    </row>
    <row r="1599" spans="1:14" s="94" customFormat="1" ht="30" customHeight="1" x14ac:dyDescent="0.2">
      <c r="A1599" s="320">
        <v>1596</v>
      </c>
      <c r="B1599" s="96" t="s">
        <v>2742</v>
      </c>
      <c r="C1599" s="238">
        <f>'1993 - 2019 m.'!C1430</f>
        <v>38515.011005560707</v>
      </c>
      <c r="D1599" s="238">
        <f>'1993 - 2019 m.'!D1430</f>
        <v>11046</v>
      </c>
      <c r="E1599" s="322">
        <v>40767</v>
      </c>
      <c r="F1599" s="99" t="s">
        <v>205</v>
      </c>
      <c r="N1599" s="95"/>
    </row>
    <row r="1600" spans="1:14" s="94" customFormat="1" ht="30" customHeight="1" x14ac:dyDescent="0.2">
      <c r="A1600" s="114">
        <v>1597</v>
      </c>
      <c r="B1600" s="96" t="s">
        <v>3632</v>
      </c>
      <c r="C1600" s="238">
        <f>'1993 - 2019 m.'!C1431</f>
        <v>38482.57</v>
      </c>
      <c r="D1600" s="238">
        <f>'1993 - 2019 m.'!D1431</f>
        <v>7690</v>
      </c>
      <c r="E1600" s="102">
        <v>42461</v>
      </c>
      <c r="F1600" s="99" t="s">
        <v>3476</v>
      </c>
      <c r="N1600" s="95"/>
    </row>
    <row r="1601" spans="1:14" s="94" customFormat="1" ht="30" customHeight="1" x14ac:dyDescent="0.2">
      <c r="A1601" s="320">
        <v>1598</v>
      </c>
      <c r="B1601" s="96" t="s">
        <v>1413</v>
      </c>
      <c r="C1601" s="238">
        <f>'1993 - 2019 m.'!C1432</f>
        <v>38466.172381835037</v>
      </c>
      <c r="D1601" s="238">
        <f>'1993 - 2019 m.'!D1432</f>
        <v>13637</v>
      </c>
      <c r="E1601" s="106">
        <v>38982</v>
      </c>
      <c r="F1601" s="99" t="s">
        <v>1023</v>
      </c>
      <c r="N1601" s="95"/>
    </row>
    <row r="1602" spans="1:14" s="94" customFormat="1" ht="30" customHeight="1" x14ac:dyDescent="0.2">
      <c r="A1602" s="114">
        <v>1599</v>
      </c>
      <c r="B1602" s="96" t="s">
        <v>3236</v>
      </c>
      <c r="C1602" s="238">
        <f>'1993 - 2019 m.'!C1433</f>
        <v>38447.799999999996</v>
      </c>
      <c r="D1602" s="238">
        <f>'1993 - 2019 m.'!D1433</f>
        <v>8107</v>
      </c>
      <c r="E1602" s="102">
        <v>42069</v>
      </c>
      <c r="F1602" s="99" t="s">
        <v>3185</v>
      </c>
      <c r="N1602" s="95"/>
    </row>
    <row r="1603" spans="1:14" s="94" customFormat="1" ht="30" customHeight="1" x14ac:dyDescent="0.2">
      <c r="A1603" s="320">
        <v>1600</v>
      </c>
      <c r="B1603" s="96" t="s">
        <v>3343</v>
      </c>
      <c r="C1603" s="238">
        <f>'1993 - 2019 m.'!C1434</f>
        <v>38416.559999999998</v>
      </c>
      <c r="D1603" s="238">
        <f>'1993 - 2019 m.'!D1434</f>
        <v>7809</v>
      </c>
      <c r="E1603" s="106">
        <v>42209</v>
      </c>
      <c r="F1603" s="99" t="s">
        <v>725</v>
      </c>
      <c r="N1603" s="95"/>
    </row>
    <row r="1604" spans="1:14" s="94" customFormat="1" ht="30" customHeight="1" x14ac:dyDescent="0.2">
      <c r="A1604" s="114">
        <v>1601</v>
      </c>
      <c r="B1604" s="128" t="s">
        <v>2164</v>
      </c>
      <c r="C1604" s="238">
        <f>'1993 - 2019 m.'!C1435</f>
        <v>38308.908711770157</v>
      </c>
      <c r="D1604" s="238">
        <f>'1993 - 2019 m.'!D1435</f>
        <v>17852</v>
      </c>
      <c r="E1604" s="322">
        <v>36455</v>
      </c>
      <c r="F1604" s="99" t="s">
        <v>354</v>
      </c>
      <c r="N1604" s="95"/>
    </row>
    <row r="1605" spans="1:14" s="94" customFormat="1" ht="30" customHeight="1" x14ac:dyDescent="0.2">
      <c r="A1605" s="320">
        <v>1602</v>
      </c>
      <c r="B1605" s="128" t="s">
        <v>1577</v>
      </c>
      <c r="C1605" s="238">
        <f>'1993 - 2019 m.'!C1436</f>
        <v>38281.105189990732</v>
      </c>
      <c r="D1605" s="238">
        <f>'1993 - 2019 m.'!D1436</f>
        <v>17498</v>
      </c>
      <c r="E1605" s="102">
        <v>36049</v>
      </c>
      <c r="F1605" s="99" t="s">
        <v>2035</v>
      </c>
      <c r="N1605" s="95"/>
    </row>
    <row r="1606" spans="1:14" s="94" customFormat="1" ht="30" customHeight="1" x14ac:dyDescent="0.2">
      <c r="A1606" s="114">
        <v>1603</v>
      </c>
      <c r="B1606" s="96" t="s">
        <v>2572</v>
      </c>
      <c r="C1606" s="238">
        <f>'1993 - 2019 m.'!C1437</f>
        <v>38245.771547729382</v>
      </c>
      <c r="D1606" s="238">
        <f>'1993 - 2019 m.'!D1437</f>
        <v>9128</v>
      </c>
      <c r="E1606" s="102">
        <v>40907</v>
      </c>
      <c r="F1606" s="99" t="s">
        <v>353</v>
      </c>
      <c r="N1606" s="95"/>
    </row>
    <row r="1607" spans="1:14" s="94" customFormat="1" ht="30" customHeight="1" x14ac:dyDescent="0.2">
      <c r="A1607" s="320">
        <v>1604</v>
      </c>
      <c r="B1607" s="96" t="s">
        <v>1538</v>
      </c>
      <c r="C1607" s="238">
        <f>'1993 - 2019 m.'!C1438</f>
        <v>38228.683966635777</v>
      </c>
      <c r="D1607" s="238">
        <f>'1993 - 2019 m.'!D1438</f>
        <v>12100</v>
      </c>
      <c r="E1607" s="106">
        <v>38212</v>
      </c>
      <c r="F1607" s="99" t="s">
        <v>211</v>
      </c>
      <c r="G1607" s="108"/>
      <c r="N1607" s="95"/>
    </row>
    <row r="1608" spans="1:14" s="94" customFormat="1" ht="30" customHeight="1" x14ac:dyDescent="0.2">
      <c r="A1608" s="114">
        <v>1605</v>
      </c>
      <c r="B1608" s="96" t="s">
        <v>395</v>
      </c>
      <c r="C1608" s="238">
        <f>'1993 - 2019 m.'!C1439</f>
        <v>38168.309777571827</v>
      </c>
      <c r="D1608" s="238">
        <f>'1993 - 2019 m.'!D1439</f>
        <v>9976</v>
      </c>
      <c r="E1608" s="102">
        <v>41222</v>
      </c>
      <c r="F1608" s="99" t="s">
        <v>99</v>
      </c>
      <c r="N1608" s="95"/>
    </row>
    <row r="1609" spans="1:14" s="94" customFormat="1" ht="30" customHeight="1" x14ac:dyDescent="0.2">
      <c r="A1609" s="320">
        <v>1606</v>
      </c>
      <c r="B1609" s="96" t="s">
        <v>3631</v>
      </c>
      <c r="C1609" s="238">
        <f>'1993 - 2019 m.'!C1440</f>
        <v>38162.559999999998</v>
      </c>
      <c r="D1609" s="238">
        <f>'1993 - 2019 m.'!D1440</f>
        <v>7846</v>
      </c>
      <c r="E1609" s="102">
        <v>42465</v>
      </c>
      <c r="F1609" s="99" t="s">
        <v>3183</v>
      </c>
      <c r="N1609" s="95"/>
    </row>
    <row r="1610" spans="1:14" s="94" customFormat="1" ht="30" customHeight="1" x14ac:dyDescent="0.2">
      <c r="A1610" s="114">
        <v>1607</v>
      </c>
      <c r="B1610" s="96" t="s">
        <v>4214</v>
      </c>
      <c r="C1610" s="238">
        <f>'1993 - 2019 m.'!C1441</f>
        <v>38159.760000000002</v>
      </c>
      <c r="D1610" s="238">
        <f>'1993 - 2019 m.'!D1441</f>
        <v>7874</v>
      </c>
      <c r="E1610" s="102">
        <v>43371</v>
      </c>
      <c r="F1610" s="99" t="s">
        <v>725</v>
      </c>
      <c r="G1610" s="108"/>
      <c r="N1610" s="95"/>
    </row>
    <row r="1611" spans="1:14" s="94" customFormat="1" ht="30" customHeight="1" x14ac:dyDescent="0.2">
      <c r="A1611" s="320">
        <v>1608</v>
      </c>
      <c r="B1611" s="96" t="s">
        <v>3440</v>
      </c>
      <c r="C1611" s="238">
        <f>'1993 - 2019 m.'!C1442</f>
        <v>38128.480000000003</v>
      </c>
      <c r="D1611" s="238">
        <f>'1993 - 2019 m.'!D1442</f>
        <v>8400</v>
      </c>
      <c r="E1611" s="102">
        <v>42237</v>
      </c>
      <c r="F1611" s="99" t="s">
        <v>74</v>
      </c>
      <c r="N1611" s="95"/>
    </row>
    <row r="1612" spans="1:14" s="94" customFormat="1" ht="30" customHeight="1" x14ac:dyDescent="0.2">
      <c r="A1612" s="114">
        <v>1609</v>
      </c>
      <c r="B1612" s="96" t="s">
        <v>1174</v>
      </c>
      <c r="C1612" s="238">
        <f>'1993 - 2019 m.'!C1443</f>
        <v>38094.358202038929</v>
      </c>
      <c r="D1612" s="238">
        <f>'1993 - 2019 m.'!D1443</f>
        <v>12027</v>
      </c>
      <c r="E1612" s="106">
        <v>39101</v>
      </c>
      <c r="F1612" s="99" t="s">
        <v>326</v>
      </c>
      <c r="N1612" s="95"/>
    </row>
    <row r="1613" spans="1:14" s="94" customFormat="1" ht="30" customHeight="1" x14ac:dyDescent="0.2">
      <c r="A1613" s="320">
        <v>1610</v>
      </c>
      <c r="B1613" s="96" t="s">
        <v>3434</v>
      </c>
      <c r="C1613" s="238">
        <f>'1993 - 2019 m.'!C1444</f>
        <v>38010</v>
      </c>
      <c r="D1613" s="238">
        <f>'1993 - 2019 m.'!D1444</f>
        <v>9217</v>
      </c>
      <c r="E1613" s="102">
        <v>42244</v>
      </c>
      <c r="F1613" s="99" t="s">
        <v>545</v>
      </c>
      <c r="N1613" s="95"/>
    </row>
    <row r="1614" spans="1:14" s="94" customFormat="1" ht="30" customHeight="1" x14ac:dyDescent="0.2">
      <c r="A1614" s="114">
        <v>1611</v>
      </c>
      <c r="B1614" s="321" t="s">
        <v>4815</v>
      </c>
      <c r="C1614" s="323">
        <f>'2021'!C52+'2022'!E292</f>
        <v>37941.949999999997</v>
      </c>
      <c r="D1614" s="323">
        <f>'2021'!D52+'2022'!F292</f>
        <v>6091</v>
      </c>
      <c r="E1614" s="99" t="s">
        <v>4667</v>
      </c>
      <c r="F1614" s="240" t="s">
        <v>3187</v>
      </c>
      <c r="N1614" s="95"/>
    </row>
    <row r="1615" spans="1:14" s="94" customFormat="1" ht="30" customHeight="1" x14ac:dyDescent="0.2">
      <c r="A1615" s="320">
        <v>1612</v>
      </c>
      <c r="B1615" s="321" t="s">
        <v>5031</v>
      </c>
      <c r="C1615" s="237">
        <f>'2020'!C51</f>
        <v>37931</v>
      </c>
      <c r="D1615" s="237">
        <f>'2020'!D51</f>
        <v>8770</v>
      </c>
      <c r="E1615" s="99" t="s">
        <v>4743</v>
      </c>
      <c r="F1615" s="99" t="s">
        <v>545</v>
      </c>
      <c r="N1615" s="95"/>
    </row>
    <row r="1616" spans="1:14" s="94" customFormat="1" ht="30" customHeight="1" x14ac:dyDescent="0.2">
      <c r="A1616" s="114">
        <v>1613</v>
      </c>
      <c r="B1616" s="128" t="s">
        <v>1445</v>
      </c>
      <c r="C1616" s="238">
        <f>'1993 - 2019 m.'!C1445</f>
        <v>37901.99258572753</v>
      </c>
      <c r="D1616" s="238">
        <f>'1993 - 2019 m.'!D1445</f>
        <v>17064</v>
      </c>
      <c r="E1616" s="102">
        <v>36056</v>
      </c>
      <c r="F1616" s="99" t="s">
        <v>2207</v>
      </c>
      <c r="N1616" s="95"/>
    </row>
    <row r="1617" spans="1:15" s="94" customFormat="1" ht="30" customHeight="1" x14ac:dyDescent="0.2">
      <c r="A1617" s="320">
        <v>1614</v>
      </c>
      <c r="B1617" s="96" t="s">
        <v>1256</v>
      </c>
      <c r="C1617" s="238">
        <f>'1993 - 2019 m.'!C1446</f>
        <v>37889.538924930494</v>
      </c>
      <c r="D1617" s="238">
        <f>'1993 - 2019 m.'!D1446</f>
        <v>10360</v>
      </c>
      <c r="E1617" s="106" t="s">
        <v>2051</v>
      </c>
      <c r="F1617" s="99" t="s">
        <v>544</v>
      </c>
      <c r="N1617" s="95"/>
    </row>
    <row r="1618" spans="1:15" s="94" customFormat="1" ht="30" customHeight="1" x14ac:dyDescent="0.2">
      <c r="A1618" s="114">
        <v>1615</v>
      </c>
      <c r="B1618" s="96" t="s">
        <v>944</v>
      </c>
      <c r="C1618" s="238">
        <f>'1993 - 2019 m.'!C1447</f>
        <v>37817.944856348477</v>
      </c>
      <c r="D1618" s="238">
        <f>'1993 - 2019 m.'!D1447</f>
        <v>11451</v>
      </c>
      <c r="E1618" s="106">
        <v>38779</v>
      </c>
      <c r="F1618" s="99" t="s">
        <v>193</v>
      </c>
      <c r="N1618" s="95"/>
    </row>
    <row r="1619" spans="1:15" s="94" customFormat="1" ht="30" customHeight="1" x14ac:dyDescent="0.2">
      <c r="A1619" s="320">
        <v>1616</v>
      </c>
      <c r="B1619" s="321" t="s">
        <v>4814</v>
      </c>
      <c r="C1619" s="323">
        <f>'2021'!C51</f>
        <v>37723.03</v>
      </c>
      <c r="D1619" s="323">
        <f>'2021'!D51</f>
        <v>5931</v>
      </c>
      <c r="E1619" s="99" t="s">
        <v>4659</v>
      </c>
      <c r="F1619" s="99" t="s">
        <v>3709</v>
      </c>
      <c r="N1619" s="95"/>
    </row>
    <row r="1620" spans="1:15" s="94" customFormat="1" ht="30" customHeight="1" x14ac:dyDescent="0.2">
      <c r="A1620" s="114">
        <v>1617</v>
      </c>
      <c r="B1620" s="96" t="s">
        <v>1995</v>
      </c>
      <c r="C1620" s="238">
        <f>'1993 - 2019 m.'!C1448</f>
        <v>37651.760889712699</v>
      </c>
      <c r="D1620" s="238">
        <f>'1993 - 2019 m.'!D1448</f>
        <v>13652</v>
      </c>
      <c r="E1620" s="106">
        <v>37127</v>
      </c>
      <c r="F1620" s="99" t="s">
        <v>1872</v>
      </c>
      <c r="N1620" s="95"/>
    </row>
    <row r="1621" spans="1:15" s="94" customFormat="1" ht="30" customHeight="1" x14ac:dyDescent="0.2">
      <c r="A1621" s="320">
        <v>1618</v>
      </c>
      <c r="B1621" s="96" t="s">
        <v>453</v>
      </c>
      <c r="C1621" s="238">
        <f>'1993 - 2019 m.'!C1449</f>
        <v>37650.341751621876</v>
      </c>
      <c r="D1621" s="238">
        <f>'1993 - 2019 m.'!D1449</f>
        <v>10093</v>
      </c>
      <c r="E1621" s="102">
        <v>41320</v>
      </c>
      <c r="F1621" s="99" t="s">
        <v>1</v>
      </c>
      <c r="N1621" s="95"/>
    </row>
    <row r="1622" spans="1:15" s="94" customFormat="1" ht="30" customHeight="1" x14ac:dyDescent="0.2">
      <c r="A1622" s="114">
        <v>1619</v>
      </c>
      <c r="B1622" s="96" t="s">
        <v>3351</v>
      </c>
      <c r="C1622" s="238">
        <f>'1993 - 2019 m.'!C1450</f>
        <v>37630.980000000003</v>
      </c>
      <c r="D1622" s="238">
        <f>'1993 - 2019 m.'!D1450</f>
        <v>7744</v>
      </c>
      <c r="E1622" s="106">
        <v>42195</v>
      </c>
      <c r="F1622" s="99" t="s">
        <v>3178</v>
      </c>
      <c r="N1622" s="95"/>
    </row>
    <row r="1623" spans="1:15" s="94" customFormat="1" ht="30" customHeight="1" x14ac:dyDescent="0.2">
      <c r="A1623" s="320">
        <v>1620</v>
      </c>
      <c r="B1623" s="96" t="s">
        <v>4251</v>
      </c>
      <c r="C1623" s="238">
        <f>'1993 - 2019 m.'!C1451</f>
        <v>37630.620000000003</v>
      </c>
      <c r="D1623" s="238">
        <f>'1993 - 2019 m.'!D1451</f>
        <v>7016</v>
      </c>
      <c r="E1623" s="102">
        <v>43329</v>
      </c>
      <c r="F1623" s="99" t="s">
        <v>725</v>
      </c>
      <c r="N1623" s="95"/>
    </row>
    <row r="1624" spans="1:15" s="94" customFormat="1" ht="30" customHeight="1" x14ac:dyDescent="0.2">
      <c r="A1624" s="114">
        <v>1621</v>
      </c>
      <c r="B1624" s="96" t="s">
        <v>4259</v>
      </c>
      <c r="C1624" s="238">
        <f>'1993 - 2019 m.'!C1452</f>
        <v>37601.629999999997</v>
      </c>
      <c r="D1624" s="238">
        <f>'1993 - 2019 m.'!D1452</f>
        <v>6775</v>
      </c>
      <c r="E1624" s="102">
        <v>43315</v>
      </c>
      <c r="F1624" s="99" t="s">
        <v>119</v>
      </c>
      <c r="N1624" s="95"/>
    </row>
    <row r="1625" spans="1:15" s="94" customFormat="1" ht="30" customHeight="1" x14ac:dyDescent="0.2">
      <c r="A1625" s="320">
        <v>1622</v>
      </c>
      <c r="B1625" s="96" t="s">
        <v>986</v>
      </c>
      <c r="C1625" s="238">
        <f>'1993 - 2019 m.'!C1453</f>
        <v>37594.126506024098</v>
      </c>
      <c r="D1625" s="238">
        <f>'1993 - 2019 m.'!D1453</f>
        <v>14978</v>
      </c>
      <c r="E1625" s="106">
        <v>36840</v>
      </c>
      <c r="F1625" s="99" t="s">
        <v>1910</v>
      </c>
      <c r="N1625" s="95"/>
    </row>
    <row r="1626" spans="1:15" s="94" customFormat="1" ht="30" customHeight="1" x14ac:dyDescent="0.2">
      <c r="A1626" s="114">
        <v>1623</v>
      </c>
      <c r="B1626" s="96" t="s">
        <v>2630</v>
      </c>
      <c r="C1626" s="238">
        <f>'1993 - 2019 m.'!C1454</f>
        <v>37581.383225208527</v>
      </c>
      <c r="D1626" s="238">
        <f>'1993 - 2019 m.'!D1454</f>
        <v>12072</v>
      </c>
      <c r="E1626" s="106">
        <v>38058</v>
      </c>
      <c r="F1626" s="99" t="s">
        <v>2934</v>
      </c>
      <c r="N1626" s="95"/>
    </row>
    <row r="1627" spans="1:15" s="94" customFormat="1" ht="30" customHeight="1" x14ac:dyDescent="0.2">
      <c r="A1627" s="320">
        <v>1624</v>
      </c>
      <c r="B1627" s="96" t="s">
        <v>137</v>
      </c>
      <c r="C1627" s="238">
        <f>'1993 - 2019 m.'!C1455</f>
        <v>37548.905236329934</v>
      </c>
      <c r="D1627" s="238">
        <f>'1993 - 2019 m.'!D1455</f>
        <v>9523</v>
      </c>
      <c r="E1627" s="102">
        <v>41376</v>
      </c>
      <c r="F1627" s="99" t="s">
        <v>105</v>
      </c>
      <c r="N1627" s="95"/>
    </row>
    <row r="1628" spans="1:15" s="94" customFormat="1" ht="30" customHeight="1" x14ac:dyDescent="0.2">
      <c r="A1628" s="114">
        <v>1625</v>
      </c>
      <c r="B1628" s="96" t="s">
        <v>2271</v>
      </c>
      <c r="C1628" s="238">
        <f>'1993 - 2019 m.'!C1456</f>
        <v>37485.026645041711</v>
      </c>
      <c r="D1628" s="238">
        <f>'1993 - 2019 m.'!D1456</f>
        <v>11254</v>
      </c>
      <c r="E1628" s="106">
        <v>38408</v>
      </c>
      <c r="F1628" s="99" t="s">
        <v>1610</v>
      </c>
      <c r="N1628" s="95"/>
    </row>
    <row r="1629" spans="1:15" s="94" customFormat="1" ht="30" customHeight="1" x14ac:dyDescent="0.2">
      <c r="A1629" s="320">
        <v>1626</v>
      </c>
      <c r="B1629" s="236" t="s">
        <v>6117</v>
      </c>
      <c r="C1629" s="238">
        <f>'2022'!E87</f>
        <v>37444.32</v>
      </c>
      <c r="D1629" s="238">
        <f>'2022'!F87</f>
        <v>9618</v>
      </c>
      <c r="E1629" s="102" t="s">
        <v>5213</v>
      </c>
      <c r="F1629" s="99" t="s">
        <v>4672</v>
      </c>
      <c r="I1629" s="113"/>
      <c r="K1629" s="113"/>
      <c r="L1629" s="115"/>
      <c r="M1629" s="115"/>
      <c r="N1629" s="113"/>
      <c r="O1629" s="117"/>
    </row>
    <row r="1630" spans="1:15" s="94" customFormat="1" ht="30" customHeight="1" x14ac:dyDescent="0.2">
      <c r="A1630" s="114">
        <v>1627</v>
      </c>
      <c r="B1630" s="96" t="s">
        <v>3705</v>
      </c>
      <c r="C1630" s="238">
        <f>'1993 - 2019 m.'!C1457</f>
        <v>37409.509999999995</v>
      </c>
      <c r="D1630" s="238">
        <f>'1993 - 2019 m.'!D1457</f>
        <v>8015</v>
      </c>
      <c r="E1630" s="102">
        <v>42755</v>
      </c>
      <c r="F1630" s="99" t="s">
        <v>3464</v>
      </c>
    </row>
    <row r="1631" spans="1:15" s="94" customFormat="1" ht="30" customHeight="1" x14ac:dyDescent="0.2">
      <c r="A1631" s="320">
        <v>1628</v>
      </c>
      <c r="B1631" s="96" t="s">
        <v>3242</v>
      </c>
      <c r="C1631" s="238">
        <f>'1993 - 2019 m.'!C1458</f>
        <v>37355</v>
      </c>
      <c r="D1631" s="238">
        <f>'1993 - 2019 m.'!D1458</f>
        <v>10538</v>
      </c>
      <c r="E1631" s="102">
        <v>42174</v>
      </c>
      <c r="F1631" s="99" t="s">
        <v>545</v>
      </c>
      <c r="N1631" s="95"/>
    </row>
    <row r="1632" spans="1:15" s="94" customFormat="1" ht="30" customHeight="1" x14ac:dyDescent="0.2">
      <c r="A1632" s="114">
        <v>1629</v>
      </c>
      <c r="B1632" s="236" t="s">
        <v>6118</v>
      </c>
      <c r="C1632" s="238">
        <f>'2022'!E88</f>
        <v>37351.770000000004</v>
      </c>
      <c r="D1632" s="238">
        <f>'2022'!F88</f>
        <v>7524</v>
      </c>
      <c r="E1632" s="102" t="s">
        <v>5411</v>
      </c>
      <c r="F1632" s="99" t="s">
        <v>3187</v>
      </c>
      <c r="N1632" s="95"/>
    </row>
    <row r="1633" spans="1:14" s="94" customFormat="1" ht="30" customHeight="1" x14ac:dyDescent="0.2">
      <c r="A1633" s="320">
        <v>1630</v>
      </c>
      <c r="B1633" s="96" t="s">
        <v>1167</v>
      </c>
      <c r="C1633" s="238">
        <f>'1993 - 2019 m.'!C1459</f>
        <v>37335.843373493975</v>
      </c>
      <c r="D1633" s="238">
        <f>'1993 - 2019 m.'!D1459</f>
        <v>11858</v>
      </c>
      <c r="E1633" s="106">
        <v>39241</v>
      </c>
      <c r="F1633" s="99" t="s">
        <v>500</v>
      </c>
      <c r="N1633" s="95"/>
    </row>
    <row r="1634" spans="1:14" s="94" customFormat="1" ht="30" customHeight="1" x14ac:dyDescent="0.2">
      <c r="A1634" s="114">
        <v>1631</v>
      </c>
      <c r="B1634" s="321" t="s">
        <v>5032</v>
      </c>
      <c r="C1634" s="237">
        <f>'2020'!C52</f>
        <v>37133.020000000004</v>
      </c>
      <c r="D1634" s="237">
        <f>'2020'!D52</f>
        <v>6241</v>
      </c>
      <c r="E1634" s="99" t="s">
        <v>4682</v>
      </c>
      <c r="F1634" s="99" t="s">
        <v>725</v>
      </c>
      <c r="N1634" s="95"/>
    </row>
    <row r="1635" spans="1:14" s="94" customFormat="1" ht="30" customHeight="1" x14ac:dyDescent="0.2">
      <c r="A1635" s="320">
        <v>1632</v>
      </c>
      <c r="B1635" s="96" t="s">
        <v>3536</v>
      </c>
      <c r="C1635" s="238">
        <f>'1993 - 2019 m.'!C1460</f>
        <v>37121.160000000003</v>
      </c>
      <c r="D1635" s="238">
        <f>'1993 - 2019 m.'!D1460</f>
        <v>7417</v>
      </c>
      <c r="E1635" s="102">
        <v>42643</v>
      </c>
      <c r="F1635" s="99" t="s">
        <v>725</v>
      </c>
      <c r="N1635" s="95"/>
    </row>
    <row r="1636" spans="1:14" s="94" customFormat="1" ht="30" customHeight="1" x14ac:dyDescent="0.2">
      <c r="A1636" s="114">
        <v>1633</v>
      </c>
      <c r="B1636" s="96" t="s">
        <v>265</v>
      </c>
      <c r="C1636" s="238">
        <f>'1993 - 2019 m.'!C1461</f>
        <v>37119.72891566265</v>
      </c>
      <c r="D1636" s="238">
        <f>'1993 - 2019 m.'!D1461</f>
        <v>7427</v>
      </c>
      <c r="E1636" s="102">
        <v>41515</v>
      </c>
      <c r="F1636" s="99" t="s">
        <v>182</v>
      </c>
      <c r="N1636" s="95"/>
    </row>
    <row r="1637" spans="1:14" s="94" customFormat="1" ht="30" customHeight="1" x14ac:dyDescent="0.2">
      <c r="A1637" s="320">
        <v>1634</v>
      </c>
      <c r="B1637" s="96" t="s">
        <v>3670</v>
      </c>
      <c r="C1637" s="238">
        <f>'1993 - 2019 m.'!C1462</f>
        <v>37088.340000000004</v>
      </c>
      <c r="D1637" s="238">
        <f>'1993 - 2019 m.'!D1462</f>
        <v>7709</v>
      </c>
      <c r="E1637" s="102">
        <v>42405</v>
      </c>
      <c r="F1637" s="99" t="s">
        <v>3364</v>
      </c>
      <c r="N1637" s="95"/>
    </row>
    <row r="1638" spans="1:14" s="94" customFormat="1" ht="30" customHeight="1" x14ac:dyDescent="0.2">
      <c r="A1638" s="114">
        <v>1635</v>
      </c>
      <c r="B1638" s="236" t="s">
        <v>6119</v>
      </c>
      <c r="C1638" s="238">
        <f>'2022'!E89</f>
        <v>37054.03</v>
      </c>
      <c r="D1638" s="238">
        <f>'2022'!F89</f>
        <v>5891</v>
      </c>
      <c r="E1638" s="102" t="s">
        <v>5414</v>
      </c>
      <c r="F1638" s="99" t="s">
        <v>3709</v>
      </c>
      <c r="N1638" s="95"/>
    </row>
    <row r="1639" spans="1:14" s="94" customFormat="1" ht="30" customHeight="1" x14ac:dyDescent="0.2">
      <c r="A1639" s="320">
        <v>1636</v>
      </c>
      <c r="B1639" s="96" t="s">
        <v>3659</v>
      </c>
      <c r="C1639" s="238">
        <f>'1993 - 2019 m.'!C1463</f>
        <v>37032.43</v>
      </c>
      <c r="D1639" s="238">
        <f>'1993 - 2019 m.'!D1463</f>
        <v>7834</v>
      </c>
      <c r="E1639" s="102">
        <v>42419</v>
      </c>
      <c r="F1639" s="235" t="s">
        <v>3187</v>
      </c>
      <c r="N1639" s="95"/>
    </row>
    <row r="1640" spans="1:14" s="94" customFormat="1" ht="30" customHeight="1" x14ac:dyDescent="0.2">
      <c r="A1640" s="114">
        <v>1637</v>
      </c>
      <c r="B1640" s="96" t="s">
        <v>2214</v>
      </c>
      <c r="C1640" s="238">
        <f>'1993 - 2019 m.'!C1464</f>
        <v>37019.810009267843</v>
      </c>
      <c r="D1640" s="238">
        <f>'1993 - 2019 m.'!D1464</f>
        <v>11403</v>
      </c>
      <c r="E1640" s="106">
        <v>37701</v>
      </c>
      <c r="F1640" s="99" t="s">
        <v>530</v>
      </c>
      <c r="N1640" s="95"/>
    </row>
    <row r="1641" spans="1:14" s="94" customFormat="1" ht="30" customHeight="1" x14ac:dyDescent="0.2">
      <c r="A1641" s="320">
        <v>1638</v>
      </c>
      <c r="B1641" s="96" t="s">
        <v>3780</v>
      </c>
      <c r="C1641" s="238">
        <f>'1993 - 2019 m.'!C1465</f>
        <v>37018</v>
      </c>
      <c r="D1641" s="238">
        <f>'1993 - 2019 m.'!D1465</f>
        <v>7299</v>
      </c>
      <c r="E1641" s="102">
        <v>43007</v>
      </c>
      <c r="F1641" s="99" t="s">
        <v>38</v>
      </c>
      <c r="N1641" s="95"/>
    </row>
    <row r="1642" spans="1:14" s="94" customFormat="1" ht="30" customHeight="1" x14ac:dyDescent="0.2">
      <c r="A1642" s="114">
        <v>1639</v>
      </c>
      <c r="B1642" s="96" t="s">
        <v>2711</v>
      </c>
      <c r="C1642" s="238">
        <f>'1993 - 2019 m.'!C1466</f>
        <v>36985.634847080633</v>
      </c>
      <c r="D1642" s="238">
        <f>'1993 - 2019 m.'!D1466</f>
        <v>10962</v>
      </c>
      <c r="E1642" s="322">
        <v>40641</v>
      </c>
      <c r="F1642" s="99" t="s">
        <v>377</v>
      </c>
      <c r="N1642" s="95"/>
    </row>
    <row r="1643" spans="1:14" s="94" customFormat="1" ht="30" customHeight="1" x14ac:dyDescent="0.2">
      <c r="A1643" s="320">
        <v>1640</v>
      </c>
      <c r="B1643" s="96" t="s">
        <v>2040</v>
      </c>
      <c r="C1643" s="238">
        <f>'1993 - 2019 m.'!C1467</f>
        <v>36971.443466172386</v>
      </c>
      <c r="D1643" s="238">
        <f>'1993 - 2019 m.'!D1467</f>
        <v>9142</v>
      </c>
      <c r="E1643" s="106">
        <v>40109</v>
      </c>
      <c r="F1643" s="99" t="s">
        <v>501</v>
      </c>
      <c r="N1643" s="95"/>
    </row>
    <row r="1644" spans="1:14" s="94" customFormat="1" ht="30" customHeight="1" x14ac:dyDescent="0.2">
      <c r="A1644" s="114">
        <v>1641</v>
      </c>
      <c r="B1644" s="96" t="s">
        <v>3602</v>
      </c>
      <c r="C1644" s="238">
        <f>'1993 - 2019 m.'!C1468</f>
        <v>36949.320000000007</v>
      </c>
      <c r="D1644" s="238">
        <f>'1993 - 2019 m.'!D1468</f>
        <v>7773</v>
      </c>
      <c r="E1644" s="102">
        <v>42517</v>
      </c>
      <c r="F1644" s="99" t="s">
        <v>725</v>
      </c>
      <c r="N1644" s="95"/>
    </row>
    <row r="1645" spans="1:14" s="94" customFormat="1" ht="30" customHeight="1" x14ac:dyDescent="0.2">
      <c r="A1645" s="320">
        <v>1642</v>
      </c>
      <c r="B1645" s="96" t="s">
        <v>619</v>
      </c>
      <c r="C1645" s="238">
        <f>'1993 - 2019 m.'!C1469</f>
        <v>36921.744670991662</v>
      </c>
      <c r="D1645" s="238">
        <f>'1993 - 2019 m.'!D1469</f>
        <v>10977</v>
      </c>
      <c r="E1645" s="106">
        <v>39346</v>
      </c>
      <c r="F1645" s="99" t="s">
        <v>1871</v>
      </c>
      <c r="N1645" s="95"/>
    </row>
    <row r="1646" spans="1:14" s="94" customFormat="1" ht="30" customHeight="1" x14ac:dyDescent="0.2">
      <c r="A1646" s="114">
        <v>1643</v>
      </c>
      <c r="B1646" s="128" t="s">
        <v>1406</v>
      </c>
      <c r="C1646" s="238">
        <f>'1993 - 2019 m.'!C1470</f>
        <v>36898.748841519926</v>
      </c>
      <c r="D1646" s="238">
        <f>'1993 - 2019 m.'!D1470</f>
        <v>15953</v>
      </c>
      <c r="E1646" s="322">
        <v>36252</v>
      </c>
      <c r="F1646" s="99" t="s">
        <v>1069</v>
      </c>
      <c r="N1646" s="95"/>
    </row>
    <row r="1647" spans="1:14" s="94" customFormat="1" ht="30" customHeight="1" x14ac:dyDescent="0.2">
      <c r="A1647" s="320">
        <v>1644</v>
      </c>
      <c r="B1647" s="96" t="s">
        <v>1399</v>
      </c>
      <c r="C1647" s="238">
        <f>'1993 - 2019 m.'!C1471</f>
        <v>36871.814179796107</v>
      </c>
      <c r="D1647" s="238">
        <f>'1993 - 2019 m.'!D1471</f>
        <v>7615</v>
      </c>
      <c r="E1647" s="106">
        <v>39941</v>
      </c>
      <c r="F1647" s="99" t="s">
        <v>1853</v>
      </c>
      <c r="N1647" s="95"/>
    </row>
    <row r="1648" spans="1:14" s="94" customFormat="1" ht="30" customHeight="1" x14ac:dyDescent="0.2">
      <c r="A1648" s="114">
        <v>1645</v>
      </c>
      <c r="B1648" s="96" t="s">
        <v>1738</v>
      </c>
      <c r="C1648" s="238">
        <f>'1993 - 2019 m.'!C1472</f>
        <v>36845.632530120485</v>
      </c>
      <c r="D1648" s="238">
        <f>'1993 - 2019 m.'!D1472</f>
        <v>11746</v>
      </c>
      <c r="E1648" s="106">
        <v>38758</v>
      </c>
      <c r="F1648" s="99" t="s">
        <v>1908</v>
      </c>
      <c r="N1648" s="95"/>
    </row>
    <row r="1649" spans="1:14" s="94" customFormat="1" ht="30" customHeight="1" x14ac:dyDescent="0.2">
      <c r="A1649" s="320">
        <v>1646</v>
      </c>
      <c r="B1649" s="96" t="s">
        <v>1715</v>
      </c>
      <c r="C1649" s="238">
        <f>'1993 - 2019 m.'!C1473</f>
        <v>36845.458758109358</v>
      </c>
      <c r="D1649" s="238">
        <f>'1993 - 2019 m.'!D1473</f>
        <v>12483</v>
      </c>
      <c r="E1649" s="106">
        <v>37554</v>
      </c>
      <c r="F1649" s="99" t="s">
        <v>645</v>
      </c>
      <c r="N1649" s="95"/>
    </row>
    <row r="1650" spans="1:14" s="94" customFormat="1" ht="30" customHeight="1" x14ac:dyDescent="0.2">
      <c r="A1650" s="114">
        <v>1647</v>
      </c>
      <c r="B1650" s="96" t="s">
        <v>280</v>
      </c>
      <c r="C1650" s="238">
        <f>'1993 - 2019 m.'!C1474</f>
        <v>36763.351482854494</v>
      </c>
      <c r="D1650" s="238">
        <f>'1993 - 2019 m.'!D1474</f>
        <v>8826</v>
      </c>
      <c r="E1650" s="102">
        <v>41334</v>
      </c>
      <c r="F1650" s="99" t="s">
        <v>32</v>
      </c>
      <c r="N1650" s="95"/>
    </row>
    <row r="1651" spans="1:14" s="94" customFormat="1" ht="30" customHeight="1" x14ac:dyDescent="0.2">
      <c r="A1651" s="320">
        <v>1648</v>
      </c>
      <c r="B1651" s="96" t="s">
        <v>860</v>
      </c>
      <c r="C1651" s="238">
        <f>'1993 - 2019 m.'!C1475</f>
        <v>36758.167284522708</v>
      </c>
      <c r="D1651" s="238">
        <f>'1993 - 2019 m.'!D1475</f>
        <v>12189</v>
      </c>
      <c r="E1651" s="106">
        <v>38793</v>
      </c>
      <c r="F1651" s="99" t="s">
        <v>1616</v>
      </c>
      <c r="N1651" s="95"/>
    </row>
    <row r="1652" spans="1:14" s="94" customFormat="1" ht="30" customHeight="1" x14ac:dyDescent="0.2">
      <c r="A1652" s="114">
        <v>1649</v>
      </c>
      <c r="B1652" s="96" t="s">
        <v>2105</v>
      </c>
      <c r="C1652" s="238">
        <f>'1993 - 2019 m.'!C1476</f>
        <v>36757.399791473588</v>
      </c>
      <c r="D1652" s="238">
        <f>'1993 - 2019 m.'!D1476</f>
        <v>9185</v>
      </c>
      <c r="E1652" s="106">
        <v>39892</v>
      </c>
      <c r="F1652" s="99" t="s">
        <v>1853</v>
      </c>
      <c r="N1652" s="95"/>
    </row>
    <row r="1653" spans="1:14" s="94" customFormat="1" ht="30" customHeight="1" x14ac:dyDescent="0.2">
      <c r="A1653" s="320">
        <v>1650</v>
      </c>
      <c r="B1653" s="96" t="s">
        <v>33</v>
      </c>
      <c r="C1653" s="238">
        <f>'1993 - 2019 m.'!C1477</f>
        <v>36728.452270620946</v>
      </c>
      <c r="D1653" s="238">
        <f>'1993 - 2019 m.'!D1477</f>
        <v>8948</v>
      </c>
      <c r="E1653" s="102">
        <v>41369</v>
      </c>
      <c r="F1653" s="99" t="s">
        <v>99</v>
      </c>
      <c r="N1653" s="95"/>
    </row>
    <row r="1654" spans="1:14" s="94" customFormat="1" ht="30" customHeight="1" x14ac:dyDescent="0.2">
      <c r="A1654" s="114">
        <v>1651</v>
      </c>
      <c r="B1654" s="321" t="s">
        <v>4960</v>
      </c>
      <c r="C1654" s="237">
        <f>'2020'!C53+'2021'!C208</f>
        <v>36620</v>
      </c>
      <c r="D1654" s="237">
        <f>'2020'!D53+'2021'!D208</f>
        <v>8758</v>
      </c>
      <c r="E1654" s="99" t="s">
        <v>4711</v>
      </c>
      <c r="F1654" s="99" t="s">
        <v>545</v>
      </c>
      <c r="N1654" s="95"/>
    </row>
    <row r="1655" spans="1:14" s="94" customFormat="1" ht="30" customHeight="1" x14ac:dyDescent="0.2">
      <c r="A1655" s="320">
        <v>1652</v>
      </c>
      <c r="B1655" s="96" t="s">
        <v>3919</v>
      </c>
      <c r="C1655" s="238">
        <f>'1993 - 2019 m.'!C1478</f>
        <v>36602.909999999996</v>
      </c>
      <c r="D1655" s="238">
        <f>'1993 - 2019 m.'!D1478</f>
        <v>7019</v>
      </c>
      <c r="E1655" s="102">
        <v>42769</v>
      </c>
      <c r="F1655" s="99" t="s">
        <v>725</v>
      </c>
      <c r="N1655" s="95"/>
    </row>
    <row r="1656" spans="1:14" s="94" customFormat="1" ht="30" customHeight="1" x14ac:dyDescent="0.2">
      <c r="A1656" s="114">
        <v>1653</v>
      </c>
      <c r="B1656" s="96" t="s">
        <v>3622</v>
      </c>
      <c r="C1656" s="238">
        <f>'1993 - 2019 m.'!C1479</f>
        <v>36595.03</v>
      </c>
      <c r="D1656" s="238">
        <f>'1993 - 2019 m.'!D1479</f>
        <v>7879</v>
      </c>
      <c r="E1656" s="102">
        <v>42482</v>
      </c>
      <c r="F1656" s="99" t="s">
        <v>3364</v>
      </c>
      <c r="N1656" s="95"/>
    </row>
    <row r="1657" spans="1:14" s="94" customFormat="1" ht="30" customHeight="1" x14ac:dyDescent="0.2">
      <c r="A1657" s="320">
        <v>1654</v>
      </c>
      <c r="B1657" s="128" t="s">
        <v>622</v>
      </c>
      <c r="C1657" s="238">
        <f>'1993 - 2019 m.'!C1480</f>
        <v>36594.937442076</v>
      </c>
      <c r="D1657" s="238">
        <f>'1993 - 2019 m.'!D1480</f>
        <v>15749</v>
      </c>
      <c r="E1657" s="322">
        <v>36364</v>
      </c>
      <c r="F1657" s="99" t="s">
        <v>1818</v>
      </c>
      <c r="N1657" s="95"/>
    </row>
    <row r="1658" spans="1:14" s="94" customFormat="1" ht="30" customHeight="1" x14ac:dyDescent="0.2">
      <c r="A1658" s="114">
        <v>1655</v>
      </c>
      <c r="B1658" s="96" t="s">
        <v>1252</v>
      </c>
      <c r="C1658" s="238">
        <f>'1993 - 2019 m.'!C1481</f>
        <v>36593.199721964782</v>
      </c>
      <c r="D1658" s="238">
        <f>'1993 - 2019 m.'!D1481</f>
        <v>18574</v>
      </c>
      <c r="E1658" s="106">
        <v>36805</v>
      </c>
      <c r="F1658" s="99" t="s">
        <v>1818</v>
      </c>
      <c r="N1658" s="95"/>
    </row>
    <row r="1659" spans="1:14" s="94" customFormat="1" ht="30" customHeight="1" x14ac:dyDescent="0.2">
      <c r="A1659" s="320">
        <v>1656</v>
      </c>
      <c r="B1659" s="96" t="s">
        <v>3644</v>
      </c>
      <c r="C1659" s="238">
        <f>'1993 - 2019 m.'!C1482</f>
        <v>36560.939999999995</v>
      </c>
      <c r="D1659" s="238">
        <f>'1993 - 2019 m.'!D1482</f>
        <v>7656</v>
      </c>
      <c r="E1659" s="102">
        <v>42440</v>
      </c>
      <c r="F1659" s="235" t="s">
        <v>3187</v>
      </c>
      <c r="N1659" s="95"/>
    </row>
    <row r="1660" spans="1:14" s="94" customFormat="1" ht="30" customHeight="1" x14ac:dyDescent="0.2">
      <c r="A1660" s="114">
        <v>1657</v>
      </c>
      <c r="B1660" s="96" t="s">
        <v>635</v>
      </c>
      <c r="C1660" s="238">
        <f>'1993 - 2019 m.'!C1483</f>
        <v>36558.445319740502</v>
      </c>
      <c r="D1660" s="238">
        <f>'1993 - 2019 m.'!D1483</f>
        <v>9320</v>
      </c>
      <c r="E1660" s="102">
        <v>41040</v>
      </c>
      <c r="F1660" s="99" t="s">
        <v>377</v>
      </c>
      <c r="N1660" s="95"/>
    </row>
    <row r="1661" spans="1:14" s="94" customFormat="1" ht="30" customHeight="1" x14ac:dyDescent="0.2">
      <c r="A1661" s="320">
        <v>1658</v>
      </c>
      <c r="B1661" s="96" t="s">
        <v>3078</v>
      </c>
      <c r="C1661" s="238">
        <f>'1993 - 2019 m.'!C1484</f>
        <v>36549</v>
      </c>
      <c r="D1661" s="238">
        <f>'1993 - 2019 m.'!D1484</f>
        <v>10153</v>
      </c>
      <c r="E1661" s="102">
        <v>41796</v>
      </c>
      <c r="F1661" s="99" t="s">
        <v>3187</v>
      </c>
      <c r="N1661" s="95"/>
    </row>
    <row r="1662" spans="1:14" s="94" customFormat="1" ht="30" customHeight="1" x14ac:dyDescent="0.2">
      <c r="A1662" s="114">
        <v>1659</v>
      </c>
      <c r="B1662" s="96" t="s">
        <v>1240</v>
      </c>
      <c r="C1662" s="238">
        <f>'1993 - 2019 m.'!C1485</f>
        <v>36539.909638554222</v>
      </c>
      <c r="D1662" s="238">
        <f>'1993 - 2019 m.'!D1485</f>
        <v>11181</v>
      </c>
      <c r="E1662" s="106">
        <v>39163</v>
      </c>
      <c r="F1662" s="99" t="s">
        <v>1908</v>
      </c>
      <c r="N1662" s="95"/>
    </row>
    <row r="1663" spans="1:14" s="94" customFormat="1" ht="30" customHeight="1" x14ac:dyDescent="0.2">
      <c r="A1663" s="320">
        <v>1660</v>
      </c>
      <c r="B1663" s="236" t="s">
        <v>6120</v>
      </c>
      <c r="C1663" s="238">
        <f>'2022'!E90</f>
        <v>36447.130000000012</v>
      </c>
      <c r="D1663" s="238">
        <f>'2022'!F90</f>
        <v>6289</v>
      </c>
      <c r="E1663" s="102" t="s">
        <v>5259</v>
      </c>
      <c r="F1663" s="99" t="s">
        <v>2319</v>
      </c>
      <c r="N1663" s="95"/>
    </row>
    <row r="1664" spans="1:14" s="94" customFormat="1" ht="30" customHeight="1" x14ac:dyDescent="0.2">
      <c r="A1664" s="114">
        <v>1661</v>
      </c>
      <c r="B1664" s="96" t="s">
        <v>3077</v>
      </c>
      <c r="C1664" s="238">
        <f>'1993 - 2019 m.'!C1486</f>
        <v>36418.054911955514</v>
      </c>
      <c r="D1664" s="238">
        <f>'1993 - 2019 m.'!D1486</f>
        <v>7778</v>
      </c>
      <c r="E1664" s="102">
        <v>41859</v>
      </c>
      <c r="F1664" s="99" t="s">
        <v>2869</v>
      </c>
      <c r="N1664" s="95"/>
    </row>
    <row r="1665" spans="1:14" s="94" customFormat="1" ht="30" customHeight="1" x14ac:dyDescent="0.2">
      <c r="A1665" s="320">
        <v>1662</v>
      </c>
      <c r="B1665" s="96" t="s">
        <v>1154</v>
      </c>
      <c r="C1665" s="238">
        <f>'1993 - 2019 m.'!C1487</f>
        <v>36408.074606116774</v>
      </c>
      <c r="D1665" s="238">
        <f>'1993 - 2019 m.'!D1487</f>
        <v>11559</v>
      </c>
      <c r="E1665" s="106">
        <v>39080</v>
      </c>
      <c r="F1665" s="99" t="s">
        <v>696</v>
      </c>
      <c r="N1665" s="95"/>
    </row>
    <row r="1666" spans="1:14" s="94" customFormat="1" ht="30" customHeight="1" x14ac:dyDescent="0.2">
      <c r="A1666" s="114">
        <v>1663</v>
      </c>
      <c r="B1666" s="96" t="s">
        <v>160</v>
      </c>
      <c r="C1666" s="238">
        <f>'1993 - 2019 m.'!C1488</f>
        <v>36405.960379981465</v>
      </c>
      <c r="D1666" s="238">
        <f>'1993 - 2019 m.'!D1488</f>
        <v>10052</v>
      </c>
      <c r="E1666" s="102">
        <v>41383</v>
      </c>
      <c r="F1666" s="99" t="s">
        <v>187</v>
      </c>
      <c r="N1666" s="95"/>
    </row>
    <row r="1667" spans="1:14" s="94" customFormat="1" ht="30" customHeight="1" x14ac:dyDescent="0.2">
      <c r="A1667" s="320">
        <v>1664</v>
      </c>
      <c r="B1667" s="96" t="s">
        <v>2500</v>
      </c>
      <c r="C1667" s="238">
        <f>'1993 - 2019 m.'!C1489</f>
        <v>36391.62418906395</v>
      </c>
      <c r="D1667" s="238">
        <f>'1993 - 2019 m.'!D1489</f>
        <v>11646</v>
      </c>
      <c r="E1667" s="106">
        <v>37785</v>
      </c>
      <c r="F1667" s="99" t="s">
        <v>551</v>
      </c>
      <c r="N1667" s="95"/>
    </row>
    <row r="1668" spans="1:14" s="94" customFormat="1" ht="30" customHeight="1" x14ac:dyDescent="0.2">
      <c r="A1668" s="114">
        <v>1665</v>
      </c>
      <c r="B1668" s="96" t="s">
        <v>1625</v>
      </c>
      <c r="C1668" s="238">
        <f>'1993 - 2019 m.'!C1490</f>
        <v>36371.090129749769</v>
      </c>
      <c r="D1668" s="238">
        <f>'1993 - 2019 m.'!D1490</f>
        <v>9795</v>
      </c>
      <c r="E1668" s="106">
        <v>39423</v>
      </c>
      <c r="F1668" s="99" t="s">
        <v>1853</v>
      </c>
      <c r="N1668" s="95"/>
    </row>
    <row r="1669" spans="1:14" s="94" customFormat="1" ht="30" customHeight="1" x14ac:dyDescent="0.2">
      <c r="A1669" s="320">
        <v>1666</v>
      </c>
      <c r="B1669" s="96" t="s">
        <v>3924</v>
      </c>
      <c r="C1669" s="238">
        <f>'1993 - 2019 m.'!C1491</f>
        <v>36370</v>
      </c>
      <c r="D1669" s="238">
        <f>'1993 - 2019 m.'!D1491</f>
        <v>9859</v>
      </c>
      <c r="E1669" s="102">
        <v>42755</v>
      </c>
      <c r="F1669" s="99" t="s">
        <v>545</v>
      </c>
      <c r="N1669" s="95"/>
    </row>
    <row r="1670" spans="1:14" s="94" customFormat="1" ht="30" customHeight="1" x14ac:dyDescent="0.2">
      <c r="A1670" s="114">
        <v>1667</v>
      </c>
      <c r="B1670" s="96" t="s">
        <v>4377</v>
      </c>
      <c r="C1670" s="238">
        <f>'1993 - 2019 m.'!C1492</f>
        <v>36367</v>
      </c>
      <c r="D1670" s="238">
        <f>'1993 - 2019 m.'!D1492</f>
        <v>6476</v>
      </c>
      <c r="E1670" s="102" t="s">
        <v>4574</v>
      </c>
      <c r="F1670" s="99" t="s">
        <v>545</v>
      </c>
      <c r="N1670" s="95"/>
    </row>
    <row r="1671" spans="1:14" s="94" customFormat="1" ht="30" customHeight="1" x14ac:dyDescent="0.2">
      <c r="A1671" s="320">
        <v>1668</v>
      </c>
      <c r="B1671" s="96" t="s">
        <v>2226</v>
      </c>
      <c r="C1671" s="238">
        <f>'1993 - 2019 m.'!C1493</f>
        <v>36346.211770157555</v>
      </c>
      <c r="D1671" s="238">
        <f>'1993 - 2019 m.'!D1493</f>
        <v>11268</v>
      </c>
      <c r="E1671" s="106">
        <v>37498</v>
      </c>
      <c r="F1671" s="99" t="s">
        <v>645</v>
      </c>
      <c r="N1671" s="95"/>
    </row>
    <row r="1672" spans="1:14" s="94" customFormat="1" ht="30" customHeight="1" x14ac:dyDescent="0.2">
      <c r="A1672" s="114">
        <v>1669</v>
      </c>
      <c r="B1672" s="96" t="s">
        <v>3823</v>
      </c>
      <c r="C1672" s="238">
        <f>'1993 - 2019 m.'!C1494</f>
        <v>36277.949999999997</v>
      </c>
      <c r="D1672" s="238">
        <f>'1993 - 2019 m.'!D1494</f>
        <v>7097</v>
      </c>
      <c r="E1672" s="102">
        <v>42930</v>
      </c>
      <c r="F1672" s="99" t="s">
        <v>3456</v>
      </c>
      <c r="N1672" s="95"/>
    </row>
    <row r="1673" spans="1:14" s="94" customFormat="1" ht="30" customHeight="1" x14ac:dyDescent="0.2">
      <c r="A1673" s="320">
        <v>1670</v>
      </c>
      <c r="B1673" s="96" t="s">
        <v>1063</v>
      </c>
      <c r="C1673" s="238">
        <f>'1993 - 2019 m.'!C1495</f>
        <v>36255.09731232623</v>
      </c>
      <c r="D1673" s="238">
        <f>'1993 - 2019 m.'!D1495</f>
        <v>11446</v>
      </c>
      <c r="E1673" s="106">
        <v>38961</v>
      </c>
      <c r="F1673" s="99" t="s">
        <v>193</v>
      </c>
      <c r="N1673" s="95"/>
    </row>
    <row r="1674" spans="1:14" s="94" customFormat="1" ht="30" customHeight="1" x14ac:dyDescent="0.2">
      <c r="A1674" s="114">
        <v>1671</v>
      </c>
      <c r="B1674" s="96" t="s">
        <v>1966</v>
      </c>
      <c r="C1674" s="238">
        <f>'1993 - 2019 m.'!C1496</f>
        <v>36244.439295644115</v>
      </c>
      <c r="D1674" s="238">
        <f>'1993 - 2019 m.'!D1496</f>
        <v>12280</v>
      </c>
      <c r="E1674" s="106">
        <v>38583</v>
      </c>
      <c r="F1674" s="99" t="s">
        <v>1908</v>
      </c>
      <c r="N1674" s="95"/>
    </row>
    <row r="1675" spans="1:14" s="94" customFormat="1" ht="30" customHeight="1" x14ac:dyDescent="0.2">
      <c r="A1675" s="320">
        <v>1672</v>
      </c>
      <c r="B1675" s="96" t="s">
        <v>2392</v>
      </c>
      <c r="C1675" s="238">
        <f>'1993 - 2019 m.'!C1497</f>
        <v>36205.832947173309</v>
      </c>
      <c r="D1675" s="238">
        <f>'1993 - 2019 m.'!D1497</f>
        <v>9484</v>
      </c>
      <c r="E1675" s="102">
        <v>40935</v>
      </c>
      <c r="F1675" s="99" t="s">
        <v>162</v>
      </c>
      <c r="N1675" s="95"/>
    </row>
    <row r="1676" spans="1:14" s="94" customFormat="1" ht="30" customHeight="1" x14ac:dyDescent="0.2">
      <c r="A1676" s="114">
        <v>1673</v>
      </c>
      <c r="B1676" s="96" t="s">
        <v>3895</v>
      </c>
      <c r="C1676" s="238">
        <f>'1993 - 2019 m.'!C1498</f>
        <v>36174.17</v>
      </c>
      <c r="D1676" s="238">
        <f>'1993 - 2019 m.'!D1498</f>
        <v>7021</v>
      </c>
      <c r="E1676" s="102">
        <v>42804</v>
      </c>
      <c r="F1676" s="99" t="s">
        <v>3365</v>
      </c>
      <c r="N1676" s="95"/>
    </row>
    <row r="1677" spans="1:14" s="94" customFormat="1" ht="30" customHeight="1" x14ac:dyDescent="0.2">
      <c r="A1677" s="320">
        <v>1674</v>
      </c>
      <c r="B1677" s="96" t="s">
        <v>1064</v>
      </c>
      <c r="C1677" s="238">
        <f>'1993 - 2019 m.'!C1499</f>
        <v>36162.042400370716</v>
      </c>
      <c r="D1677" s="238">
        <f>'1993 - 2019 m.'!D1499</f>
        <v>10904</v>
      </c>
      <c r="E1677" s="106">
        <v>39059</v>
      </c>
      <c r="F1677" s="99" t="s">
        <v>841</v>
      </c>
      <c r="N1677" s="95"/>
    </row>
    <row r="1678" spans="1:14" s="94" customFormat="1" ht="30" customHeight="1" x14ac:dyDescent="0.2">
      <c r="A1678" s="114">
        <v>1675</v>
      </c>
      <c r="B1678" s="96" t="s">
        <v>2383</v>
      </c>
      <c r="C1678" s="238">
        <f>'1993 - 2019 m.'!C1500</f>
        <v>36077.241658943465</v>
      </c>
      <c r="D1678" s="238">
        <f>'1993 - 2019 m.'!D1500</f>
        <v>10325</v>
      </c>
      <c r="E1678" s="106">
        <v>39556</v>
      </c>
      <c r="F1678" s="99" t="s">
        <v>383</v>
      </c>
      <c r="N1678" s="95"/>
    </row>
    <row r="1679" spans="1:14" s="94" customFormat="1" ht="30" customHeight="1" x14ac:dyDescent="0.2">
      <c r="A1679" s="320">
        <v>1676</v>
      </c>
      <c r="B1679" s="96" t="s">
        <v>2738</v>
      </c>
      <c r="C1679" s="238">
        <f>'1993 - 2019 m.'!C1501</f>
        <v>36060.530583873959</v>
      </c>
      <c r="D1679" s="238">
        <f>'1993 - 2019 m.'!D1501</f>
        <v>10238</v>
      </c>
      <c r="E1679" s="106">
        <v>38457</v>
      </c>
      <c r="F1679" s="99" t="s">
        <v>696</v>
      </c>
      <c r="N1679" s="95"/>
    </row>
    <row r="1680" spans="1:14" s="94" customFormat="1" ht="30" customHeight="1" x14ac:dyDescent="0.2">
      <c r="A1680" s="114">
        <v>1677</v>
      </c>
      <c r="B1680" s="96" t="s">
        <v>1180</v>
      </c>
      <c r="C1680" s="238">
        <f>'1993 - 2019 m.'!C1502</f>
        <v>36047.497683039852</v>
      </c>
      <c r="D1680" s="238">
        <f>'1993 - 2019 m.'!D1502</f>
        <v>11671</v>
      </c>
      <c r="E1680" s="106">
        <v>38737</v>
      </c>
      <c r="F1680" s="99" t="s">
        <v>544</v>
      </c>
      <c r="N1680" s="95"/>
    </row>
    <row r="1681" spans="1:14" s="94" customFormat="1" ht="30" customHeight="1" x14ac:dyDescent="0.2">
      <c r="A1681" s="320">
        <v>1678</v>
      </c>
      <c r="B1681" s="96" t="s">
        <v>4165</v>
      </c>
      <c r="C1681" s="238">
        <f>'1993 - 2019 m.'!C1503</f>
        <v>36001.83</v>
      </c>
      <c r="D1681" s="238">
        <f>'1993 - 2019 m.'!D1503</f>
        <v>7858</v>
      </c>
      <c r="E1681" s="102">
        <v>43455</v>
      </c>
      <c r="F1681" s="99" t="s">
        <v>3940</v>
      </c>
      <c r="N1681" s="95"/>
    </row>
    <row r="1682" spans="1:14" s="94" customFormat="1" ht="30" customHeight="1" x14ac:dyDescent="0.2">
      <c r="A1682" s="114">
        <v>1679</v>
      </c>
      <c r="B1682" s="96" t="s">
        <v>1864</v>
      </c>
      <c r="C1682" s="238">
        <f>'1993 - 2019 m.'!C1504</f>
        <v>35974.846501390173</v>
      </c>
      <c r="D1682" s="238">
        <f>'1993 - 2019 m.'!D1504</f>
        <v>10554</v>
      </c>
      <c r="E1682" s="106">
        <v>39892</v>
      </c>
      <c r="F1682" s="99" t="s">
        <v>1871</v>
      </c>
      <c r="N1682" s="95"/>
    </row>
    <row r="1683" spans="1:14" s="94" customFormat="1" ht="30" customHeight="1" x14ac:dyDescent="0.2">
      <c r="A1683" s="320">
        <v>1680</v>
      </c>
      <c r="B1683" s="96" t="s">
        <v>1142</v>
      </c>
      <c r="C1683" s="238">
        <f>'1993 - 2019 m.'!C1505</f>
        <v>35947.636700648749</v>
      </c>
      <c r="D1683" s="238">
        <f>'1993 - 2019 m.'!D1505</f>
        <v>10919</v>
      </c>
      <c r="E1683" s="106">
        <v>39115</v>
      </c>
      <c r="F1683" s="99" t="s">
        <v>2934</v>
      </c>
      <c r="N1683" s="95"/>
    </row>
    <row r="1684" spans="1:14" s="94" customFormat="1" ht="30" customHeight="1" x14ac:dyDescent="0.2">
      <c r="A1684" s="114">
        <v>1681</v>
      </c>
      <c r="B1684" s="128" t="s">
        <v>2080</v>
      </c>
      <c r="C1684" s="238">
        <f>'1993 - 2019 m.'!C1506</f>
        <v>35936.92075996293</v>
      </c>
      <c r="D1684" s="238">
        <f>'1993 - 2019 m.'!D1506</f>
        <v>17302</v>
      </c>
      <c r="E1684" s="102">
        <v>36147</v>
      </c>
      <c r="F1684" s="99" t="s">
        <v>1987</v>
      </c>
      <c r="N1684" s="95"/>
    </row>
    <row r="1685" spans="1:14" s="94" customFormat="1" ht="30" customHeight="1" x14ac:dyDescent="0.2">
      <c r="A1685" s="320">
        <v>1682</v>
      </c>
      <c r="B1685" s="96" t="s">
        <v>161</v>
      </c>
      <c r="C1685" s="238">
        <f>'1993 - 2019 m.'!C1507</f>
        <v>35915.054448563489</v>
      </c>
      <c r="D1685" s="238">
        <f>'1993 - 2019 m.'!D1507</f>
        <v>8418</v>
      </c>
      <c r="E1685" s="102">
        <v>41460</v>
      </c>
      <c r="F1685" s="99" t="s">
        <v>182</v>
      </c>
      <c r="N1685" s="95"/>
    </row>
    <row r="1686" spans="1:14" s="94" customFormat="1" ht="30" customHeight="1" x14ac:dyDescent="0.2">
      <c r="A1686" s="114">
        <v>1683</v>
      </c>
      <c r="B1686" s="330" t="s">
        <v>3377</v>
      </c>
      <c r="C1686" s="238">
        <f>'1993 - 2019 m.'!C1508</f>
        <v>35900.07</v>
      </c>
      <c r="D1686" s="238">
        <f>'1993 - 2019 m.'!D1508</f>
        <v>7170</v>
      </c>
      <c r="E1686" s="102">
        <v>42363</v>
      </c>
      <c r="F1686" s="99" t="s">
        <v>3364</v>
      </c>
      <c r="N1686" s="95"/>
    </row>
    <row r="1687" spans="1:14" s="94" customFormat="1" ht="30" customHeight="1" x14ac:dyDescent="0.2">
      <c r="A1687" s="320">
        <v>1684</v>
      </c>
      <c r="B1687" s="96" t="s">
        <v>2983</v>
      </c>
      <c r="C1687" s="238">
        <f>'1993 - 2019 m.'!C1509</f>
        <v>35899.907321594066</v>
      </c>
      <c r="D1687" s="238">
        <f>'1993 - 2019 m.'!D1509</f>
        <v>8395</v>
      </c>
      <c r="E1687" s="102">
        <v>41299</v>
      </c>
      <c r="F1687" s="99" t="s">
        <v>177</v>
      </c>
      <c r="N1687" s="95"/>
    </row>
    <row r="1688" spans="1:14" s="94" customFormat="1" ht="30" customHeight="1" x14ac:dyDescent="0.2">
      <c r="A1688" s="114">
        <v>1685</v>
      </c>
      <c r="B1688" s="96" t="s">
        <v>1820</v>
      </c>
      <c r="C1688" s="238">
        <f>'1993 - 2019 m.'!C1510</f>
        <v>35894.636237256724</v>
      </c>
      <c r="D1688" s="238">
        <f>'1993 - 2019 m.'!D1510</f>
        <v>16804</v>
      </c>
      <c r="E1688" s="136">
        <v>36644</v>
      </c>
      <c r="F1688" s="99" t="s">
        <v>1433</v>
      </c>
      <c r="N1688" s="95"/>
    </row>
    <row r="1689" spans="1:14" s="94" customFormat="1" ht="30" customHeight="1" x14ac:dyDescent="0.2">
      <c r="A1689" s="320">
        <v>1686</v>
      </c>
      <c r="B1689" s="96" t="s">
        <v>4460</v>
      </c>
      <c r="C1689" s="238">
        <f>'1993 - 2019 m.'!C1511</f>
        <v>35863.24</v>
      </c>
      <c r="D1689" s="238">
        <f>'1993 - 2019 m.'!D1511</f>
        <v>8192</v>
      </c>
      <c r="E1689" s="102" t="s">
        <v>4617</v>
      </c>
      <c r="F1689" s="99" t="s">
        <v>725</v>
      </c>
      <c r="N1689" s="95"/>
    </row>
    <row r="1690" spans="1:14" s="94" customFormat="1" ht="30" customHeight="1" x14ac:dyDescent="0.2">
      <c r="A1690" s="114">
        <v>1687</v>
      </c>
      <c r="B1690" s="96" t="s">
        <v>3079</v>
      </c>
      <c r="C1690" s="238">
        <f>'1993 - 2019 m.'!C1512</f>
        <v>35848.586654309547</v>
      </c>
      <c r="D1690" s="238">
        <f>'1993 - 2019 m.'!D1512</f>
        <v>10658</v>
      </c>
      <c r="E1690" s="102">
        <v>41943</v>
      </c>
      <c r="F1690" s="99" t="s">
        <v>545</v>
      </c>
      <c r="N1690" s="95"/>
    </row>
    <row r="1691" spans="1:14" s="94" customFormat="1" ht="30" customHeight="1" x14ac:dyDescent="0.2">
      <c r="A1691" s="320">
        <v>1688</v>
      </c>
      <c r="B1691" s="96" t="s">
        <v>720</v>
      </c>
      <c r="C1691" s="238">
        <f>'1993 - 2019 m.'!C1513</f>
        <v>35727.235866543095</v>
      </c>
      <c r="D1691" s="238">
        <f>'1993 - 2019 m.'!D1513</f>
        <v>12611</v>
      </c>
      <c r="E1691" s="106">
        <v>37834</v>
      </c>
      <c r="F1691" s="99" t="s">
        <v>1818</v>
      </c>
      <c r="N1691" s="95"/>
    </row>
    <row r="1692" spans="1:14" s="94" customFormat="1" ht="30" customHeight="1" x14ac:dyDescent="0.2">
      <c r="A1692" s="114">
        <v>1689</v>
      </c>
      <c r="B1692" s="96" t="s">
        <v>614</v>
      </c>
      <c r="C1692" s="238">
        <f>'1993 - 2019 m.'!C1514</f>
        <v>35676.914388322519</v>
      </c>
      <c r="D1692" s="238">
        <f>'1993 - 2019 m.'!D1514</f>
        <v>10102</v>
      </c>
      <c r="E1692" s="106">
        <v>40186</v>
      </c>
      <c r="F1692" s="99" t="s">
        <v>66</v>
      </c>
      <c r="N1692" s="95"/>
    </row>
    <row r="1693" spans="1:14" s="94" customFormat="1" ht="30" customHeight="1" x14ac:dyDescent="0.2">
      <c r="A1693" s="320">
        <v>1690</v>
      </c>
      <c r="B1693" s="236" t="s">
        <v>6121</v>
      </c>
      <c r="C1693" s="238">
        <f>'2022'!E91</f>
        <v>35665</v>
      </c>
      <c r="D1693" s="238">
        <f>'2022'!F91</f>
        <v>5483</v>
      </c>
      <c r="E1693" s="102" t="s">
        <v>5419</v>
      </c>
      <c r="F1693" s="99" t="s">
        <v>545</v>
      </c>
      <c r="N1693" s="95"/>
    </row>
    <row r="1694" spans="1:14" s="94" customFormat="1" ht="30" customHeight="1" x14ac:dyDescent="0.2">
      <c r="A1694" s="114">
        <v>1691</v>
      </c>
      <c r="B1694" s="96" t="s">
        <v>534</v>
      </c>
      <c r="C1694" s="238">
        <f>'1993 - 2019 m.'!C1515</f>
        <v>35651.760889712699</v>
      </c>
      <c r="D1694" s="238">
        <f>'1993 - 2019 m.'!D1515</f>
        <v>12602</v>
      </c>
      <c r="E1694" s="106">
        <v>38891</v>
      </c>
      <c r="F1694" s="99" t="s">
        <v>193</v>
      </c>
      <c r="N1694" s="95"/>
    </row>
    <row r="1695" spans="1:14" s="94" customFormat="1" ht="30" customHeight="1" x14ac:dyDescent="0.2">
      <c r="A1695" s="320">
        <v>1692</v>
      </c>
      <c r="B1695" s="96" t="s">
        <v>1806</v>
      </c>
      <c r="C1695" s="238">
        <f>'1993 - 2019 m.'!C1516</f>
        <v>35581.556997219646</v>
      </c>
      <c r="D1695" s="238">
        <f>'1993 - 2019 m.'!D1516</f>
        <v>11448</v>
      </c>
      <c r="E1695" s="106">
        <v>37722</v>
      </c>
      <c r="F1695" s="99" t="s">
        <v>530</v>
      </c>
      <c r="N1695" s="95"/>
    </row>
    <row r="1696" spans="1:14" s="94" customFormat="1" ht="30" customHeight="1" x14ac:dyDescent="0.2">
      <c r="A1696" s="114">
        <v>1693</v>
      </c>
      <c r="B1696" s="96" t="s">
        <v>1842</v>
      </c>
      <c r="C1696" s="238">
        <f>'1993 - 2019 m.'!C1517</f>
        <v>35560.58850787767</v>
      </c>
      <c r="D1696" s="238">
        <f>'1993 - 2019 m.'!D1517</f>
        <v>8446</v>
      </c>
      <c r="E1696" s="106">
        <v>40165</v>
      </c>
      <c r="F1696" s="99" t="s">
        <v>2642</v>
      </c>
      <c r="N1696" s="95"/>
    </row>
    <row r="1697" spans="1:16" s="94" customFormat="1" ht="30" customHeight="1" x14ac:dyDescent="0.2">
      <c r="A1697" s="320">
        <v>1694</v>
      </c>
      <c r="B1697" s="96" t="s">
        <v>2211</v>
      </c>
      <c r="C1697" s="238">
        <f>'1993 - 2019 m.'!C1518</f>
        <v>35554.506487488419</v>
      </c>
      <c r="D1697" s="238">
        <f>'1993 - 2019 m.'!D1518</f>
        <v>11654</v>
      </c>
      <c r="E1697" s="106">
        <v>38954</v>
      </c>
      <c r="F1697" s="99" t="s">
        <v>696</v>
      </c>
      <c r="N1697" s="95"/>
    </row>
    <row r="1698" spans="1:16" s="94" customFormat="1" ht="30" customHeight="1" x14ac:dyDescent="0.2">
      <c r="A1698" s="114">
        <v>1695</v>
      </c>
      <c r="B1698" s="236" t="s">
        <v>6122</v>
      </c>
      <c r="C1698" s="238">
        <f>'2022'!E92</f>
        <v>35538.550000000003</v>
      </c>
      <c r="D1698" s="238">
        <f>'2022'!F92</f>
        <v>5976</v>
      </c>
      <c r="E1698" s="102" t="s">
        <v>5192</v>
      </c>
      <c r="F1698" s="99" t="s">
        <v>4640</v>
      </c>
      <c r="N1698" s="95"/>
    </row>
    <row r="1699" spans="1:16" s="94" customFormat="1" ht="30" customHeight="1" x14ac:dyDescent="0.2">
      <c r="A1699" s="320">
        <v>1696</v>
      </c>
      <c r="B1699" s="96" t="s">
        <v>3080</v>
      </c>
      <c r="C1699" s="238">
        <f>'1993 - 2019 m.'!C1519</f>
        <v>35496.976367006493</v>
      </c>
      <c r="D1699" s="238">
        <f>'1993 - 2019 m.'!D1519</f>
        <v>7340</v>
      </c>
      <c r="E1699" s="102">
        <v>41950</v>
      </c>
      <c r="F1699" s="99" t="s">
        <v>725</v>
      </c>
      <c r="H1699" s="324"/>
      <c r="I1699" s="324"/>
      <c r="J1699" s="324"/>
      <c r="K1699" s="324"/>
      <c r="L1699" s="324"/>
      <c r="M1699" s="324"/>
      <c r="N1699" s="332"/>
      <c r="O1699" s="324"/>
      <c r="P1699" s="324"/>
    </row>
    <row r="1700" spans="1:16" s="94" customFormat="1" ht="30" customHeight="1" x14ac:dyDescent="0.2">
      <c r="A1700" s="114">
        <v>1697</v>
      </c>
      <c r="B1700" s="96" t="s">
        <v>4067</v>
      </c>
      <c r="C1700" s="238">
        <f>'1993 - 2019 m.'!C1520</f>
        <v>35493.71</v>
      </c>
      <c r="D1700" s="238">
        <f>'1993 - 2019 m.'!D1520</f>
        <v>6620</v>
      </c>
      <c r="E1700" s="102">
        <v>43133</v>
      </c>
      <c r="F1700" s="99" t="s">
        <v>725</v>
      </c>
      <c r="N1700" s="95"/>
    </row>
    <row r="1701" spans="1:16" s="94" customFormat="1" ht="30" customHeight="1" x14ac:dyDescent="0.2">
      <c r="A1701" s="320">
        <v>1698</v>
      </c>
      <c r="B1701" s="321" t="s">
        <v>5033</v>
      </c>
      <c r="C1701" s="237">
        <f>'2020'!C54</f>
        <v>35424.78</v>
      </c>
      <c r="D1701" s="237">
        <f>'2020'!D54</f>
        <v>5843</v>
      </c>
      <c r="E1701" s="99" t="s">
        <v>4684</v>
      </c>
      <c r="F1701" s="240" t="s">
        <v>3187</v>
      </c>
      <c r="N1701" s="95"/>
    </row>
    <row r="1702" spans="1:16" s="94" customFormat="1" ht="30" customHeight="1" x14ac:dyDescent="0.2">
      <c r="A1702" s="114">
        <v>1699</v>
      </c>
      <c r="B1702" s="96" t="s">
        <v>2446</v>
      </c>
      <c r="C1702" s="238">
        <f>'1993 - 2019 m.'!C1521</f>
        <v>35357.970342910106</v>
      </c>
      <c r="D1702" s="238">
        <f>'1993 - 2019 m.'!D1521</f>
        <v>10155</v>
      </c>
      <c r="E1702" s="106">
        <v>40641</v>
      </c>
      <c r="F1702" s="99" t="s">
        <v>725</v>
      </c>
      <c r="N1702" s="95"/>
    </row>
    <row r="1703" spans="1:16" s="94" customFormat="1" ht="30" customHeight="1" x14ac:dyDescent="0.2">
      <c r="A1703" s="320">
        <v>1700</v>
      </c>
      <c r="B1703" s="321" t="s">
        <v>5034</v>
      </c>
      <c r="C1703" s="237">
        <f>'2020'!C55</f>
        <v>35306.86</v>
      </c>
      <c r="D1703" s="237">
        <f>'2020'!D55</f>
        <v>6487</v>
      </c>
      <c r="E1703" s="328" t="s">
        <v>4714</v>
      </c>
      <c r="F1703" s="329" t="s">
        <v>4119</v>
      </c>
      <c r="N1703" s="95"/>
    </row>
    <row r="1704" spans="1:16" s="94" customFormat="1" ht="30" customHeight="1" x14ac:dyDescent="0.2">
      <c r="A1704" s="114">
        <v>1701</v>
      </c>
      <c r="B1704" s="96" t="s">
        <v>3427</v>
      </c>
      <c r="C1704" s="238">
        <f>'1993 - 2019 m.'!C1522</f>
        <v>35283.85</v>
      </c>
      <c r="D1704" s="238">
        <f>'1993 - 2019 m.'!D1522</f>
        <v>7376</v>
      </c>
      <c r="E1704" s="102">
        <v>42258</v>
      </c>
      <c r="F1704" s="99" t="s">
        <v>3185</v>
      </c>
      <c r="N1704" s="95"/>
    </row>
    <row r="1705" spans="1:16" s="94" customFormat="1" ht="30" customHeight="1" x14ac:dyDescent="0.2">
      <c r="A1705" s="320">
        <v>1702</v>
      </c>
      <c r="B1705" s="96" t="s">
        <v>2661</v>
      </c>
      <c r="C1705" s="238">
        <f>'1993 - 2019 m.'!C1523</f>
        <v>35282.379518072288</v>
      </c>
      <c r="D1705" s="238">
        <f>'1993 - 2019 m.'!D1523</f>
        <v>8884</v>
      </c>
      <c r="E1705" s="102">
        <v>41180</v>
      </c>
      <c r="F1705" s="99" t="s">
        <v>2662</v>
      </c>
      <c r="N1705" s="95"/>
    </row>
    <row r="1706" spans="1:16" s="94" customFormat="1" ht="30" customHeight="1" x14ac:dyDescent="0.2">
      <c r="A1706" s="114">
        <v>1703</v>
      </c>
      <c r="B1706" s="96" t="s">
        <v>719</v>
      </c>
      <c r="C1706" s="238">
        <f>'1993 - 2019 m.'!C1524</f>
        <v>35251.969416126041</v>
      </c>
      <c r="D1706" s="238">
        <f>'1993 - 2019 m.'!D1524</f>
        <v>11240</v>
      </c>
      <c r="E1706" s="106">
        <v>40284</v>
      </c>
      <c r="F1706" s="99" t="s">
        <v>2033</v>
      </c>
      <c r="N1706" s="95"/>
    </row>
    <row r="1707" spans="1:16" s="94" customFormat="1" ht="30" customHeight="1" x14ac:dyDescent="0.2">
      <c r="A1707" s="320">
        <v>1704</v>
      </c>
      <c r="B1707" s="96" t="s">
        <v>4215</v>
      </c>
      <c r="C1707" s="238">
        <f>'1993 - 2019 m.'!C1525</f>
        <v>35246</v>
      </c>
      <c r="D1707" s="238">
        <f>'1993 - 2019 m.'!D1525</f>
        <v>6604</v>
      </c>
      <c r="E1707" s="102">
        <v>43371</v>
      </c>
      <c r="F1707" s="99" t="s">
        <v>545</v>
      </c>
      <c r="N1707" s="95"/>
    </row>
    <row r="1708" spans="1:16" s="94" customFormat="1" ht="30" customHeight="1" x14ac:dyDescent="0.2">
      <c r="A1708" s="114">
        <v>1705</v>
      </c>
      <c r="B1708" s="96" t="s">
        <v>1059</v>
      </c>
      <c r="C1708" s="238">
        <f>'1993 - 2019 m.'!C1526</f>
        <v>35235.750695088049</v>
      </c>
      <c r="D1708" s="238">
        <f>'1993 - 2019 m.'!D1526</f>
        <v>9366</v>
      </c>
      <c r="E1708" s="106">
        <v>39423</v>
      </c>
      <c r="F1708" s="99" t="s">
        <v>550</v>
      </c>
      <c r="N1708" s="95"/>
    </row>
    <row r="1709" spans="1:16" s="94" customFormat="1" ht="30" customHeight="1" x14ac:dyDescent="0.2">
      <c r="A1709" s="320">
        <v>1706</v>
      </c>
      <c r="B1709" s="321" t="s">
        <v>5035</v>
      </c>
      <c r="C1709" s="237">
        <f>'2020'!C56</f>
        <v>35231.870000000003</v>
      </c>
      <c r="D1709" s="237">
        <f>'2020'!D56</f>
        <v>6370</v>
      </c>
      <c r="E1709" s="99" t="s">
        <v>4731</v>
      </c>
      <c r="F1709" s="240" t="s">
        <v>3187</v>
      </c>
      <c r="N1709" s="95"/>
    </row>
    <row r="1710" spans="1:16" s="94" customFormat="1" ht="30" customHeight="1" x14ac:dyDescent="0.2">
      <c r="A1710" s="114">
        <v>1707</v>
      </c>
      <c r="B1710" s="96" t="s">
        <v>560</v>
      </c>
      <c r="C1710" s="238">
        <f>'1993 - 2019 m.'!C1527</f>
        <v>35158.566960148288</v>
      </c>
      <c r="D1710" s="238">
        <f>'1993 - 2019 m.'!D1527</f>
        <v>9223</v>
      </c>
      <c r="E1710" s="102">
        <v>41124</v>
      </c>
      <c r="F1710" s="99" t="s">
        <v>182</v>
      </c>
      <c r="N1710" s="95"/>
    </row>
    <row r="1711" spans="1:16" s="94" customFormat="1" ht="30" customHeight="1" x14ac:dyDescent="0.2">
      <c r="A1711" s="320">
        <v>1708</v>
      </c>
      <c r="B1711" s="96" t="s">
        <v>3081</v>
      </c>
      <c r="C1711" s="238">
        <f>'1993 - 2019 m.'!C1528</f>
        <v>35129.506487488419</v>
      </c>
      <c r="D1711" s="238">
        <f>'1993 - 2019 m.'!D1528</f>
        <v>9055</v>
      </c>
      <c r="E1711" s="102">
        <v>41894</v>
      </c>
      <c r="F1711" s="99" t="s">
        <v>3187</v>
      </c>
      <c r="N1711" s="95"/>
    </row>
    <row r="1712" spans="1:16" s="94" customFormat="1" ht="30" customHeight="1" x14ac:dyDescent="0.2">
      <c r="A1712" s="114">
        <v>1709</v>
      </c>
      <c r="B1712" s="96" t="s">
        <v>704</v>
      </c>
      <c r="C1712" s="238">
        <f>'1993 - 2019 m.'!C1529</f>
        <v>35118.164967562559</v>
      </c>
      <c r="D1712" s="238">
        <f>'1993 - 2019 m.'!D1529</f>
        <v>10483</v>
      </c>
      <c r="E1712" s="106">
        <v>38212</v>
      </c>
      <c r="F1712" s="99" t="s">
        <v>1023</v>
      </c>
      <c r="N1712" s="95"/>
    </row>
    <row r="1713" spans="1:14" s="94" customFormat="1" ht="30" customHeight="1" x14ac:dyDescent="0.2">
      <c r="A1713" s="320">
        <v>1710</v>
      </c>
      <c r="B1713" s="96" t="s">
        <v>3889</v>
      </c>
      <c r="C1713" s="238">
        <f>'1993 - 2019 m.'!C1530</f>
        <v>35106.740000000005</v>
      </c>
      <c r="D1713" s="238">
        <f>'1993 - 2019 m.'!D1530</f>
        <v>6688</v>
      </c>
      <c r="E1713" s="102">
        <v>42818</v>
      </c>
      <c r="F1713" s="99" t="s">
        <v>3464</v>
      </c>
      <c r="N1713" s="95"/>
    </row>
    <row r="1714" spans="1:14" s="94" customFormat="1" ht="30" customHeight="1" x14ac:dyDescent="0.2">
      <c r="A1714" s="114">
        <v>1711</v>
      </c>
      <c r="B1714" s="96" t="s">
        <v>1295</v>
      </c>
      <c r="C1714" s="238">
        <f>'1993 - 2019 m.'!C1531</f>
        <v>35044.311862835959</v>
      </c>
      <c r="D1714" s="238">
        <f>'1993 - 2019 m.'!D1531</f>
        <v>13451</v>
      </c>
      <c r="E1714" s="106">
        <v>36973</v>
      </c>
      <c r="F1714" s="99" t="s">
        <v>1987</v>
      </c>
      <c r="N1714" s="95"/>
    </row>
    <row r="1715" spans="1:14" s="94" customFormat="1" ht="30" customHeight="1" x14ac:dyDescent="0.2">
      <c r="A1715" s="320">
        <v>1712</v>
      </c>
      <c r="B1715" s="96" t="s">
        <v>665</v>
      </c>
      <c r="C1715" s="238">
        <f>'1993 - 2019 m.'!C1532</f>
        <v>34959.742817423539</v>
      </c>
      <c r="D1715" s="238">
        <f>'1993 - 2019 m.'!D1532</f>
        <v>11967</v>
      </c>
      <c r="E1715" s="106">
        <v>37309</v>
      </c>
      <c r="F1715" s="99" t="s">
        <v>645</v>
      </c>
      <c r="N1715" s="95"/>
    </row>
    <row r="1716" spans="1:14" s="94" customFormat="1" ht="30" customHeight="1" x14ac:dyDescent="0.2">
      <c r="A1716" s="114">
        <v>1713</v>
      </c>
      <c r="B1716" s="96" t="s">
        <v>3627</v>
      </c>
      <c r="C1716" s="238">
        <f>'1993 - 2019 m.'!C1533</f>
        <v>34941.490000000005</v>
      </c>
      <c r="D1716" s="238">
        <f>'1993 - 2019 m.'!D1533</f>
        <v>7144</v>
      </c>
      <c r="E1716" s="102">
        <v>42475</v>
      </c>
      <c r="F1716" s="99" t="s">
        <v>3364</v>
      </c>
      <c r="N1716" s="95"/>
    </row>
    <row r="1717" spans="1:14" s="94" customFormat="1" ht="30" customHeight="1" x14ac:dyDescent="0.2">
      <c r="A1717" s="320">
        <v>1714</v>
      </c>
      <c r="B1717" s="96" t="s">
        <v>3633</v>
      </c>
      <c r="C1717" s="238">
        <f>'1993 - 2019 m.'!C1534</f>
        <v>34940.769999999997</v>
      </c>
      <c r="D1717" s="238">
        <f>'1993 - 2019 m.'!D1534</f>
        <v>7668</v>
      </c>
      <c r="E1717" s="102">
        <v>42461</v>
      </c>
      <c r="F1717" s="99" t="s">
        <v>119</v>
      </c>
      <c r="N1717" s="95"/>
    </row>
    <row r="1718" spans="1:14" s="94" customFormat="1" ht="30" customHeight="1" x14ac:dyDescent="0.2">
      <c r="A1718" s="114">
        <v>1715</v>
      </c>
      <c r="B1718" s="96" t="s">
        <v>2401</v>
      </c>
      <c r="C1718" s="238">
        <f>'1993 - 2019 m.'!C1535</f>
        <v>34924.698795180724</v>
      </c>
      <c r="D1718" s="238">
        <f>'1993 - 2019 m.'!D1535</f>
        <v>9679</v>
      </c>
      <c r="E1718" s="102">
        <v>40963</v>
      </c>
      <c r="F1718" s="99" t="s">
        <v>64</v>
      </c>
      <c r="N1718" s="95"/>
    </row>
    <row r="1719" spans="1:14" s="94" customFormat="1" ht="30" customHeight="1" x14ac:dyDescent="0.2">
      <c r="A1719" s="320">
        <v>1716</v>
      </c>
      <c r="B1719" s="96" t="s">
        <v>8</v>
      </c>
      <c r="C1719" s="238">
        <f>'1993 - 2019 m.'!C1536</f>
        <v>34866.195551436518</v>
      </c>
      <c r="D1719" s="238">
        <f>'1993 - 2019 m.'!D1536</f>
        <v>9006</v>
      </c>
      <c r="E1719" s="102">
        <v>41544</v>
      </c>
      <c r="F1719" s="99" t="s">
        <v>1853</v>
      </c>
      <c r="N1719" s="95"/>
    </row>
    <row r="1720" spans="1:14" s="94" customFormat="1" ht="30" customHeight="1" x14ac:dyDescent="0.2">
      <c r="A1720" s="114">
        <v>1717</v>
      </c>
      <c r="B1720" s="96" t="s">
        <v>2837</v>
      </c>
      <c r="C1720" s="238">
        <f>'1993 - 2019 m.'!C1537</f>
        <v>34850.063716404082</v>
      </c>
      <c r="D1720" s="238">
        <f>'1993 - 2019 m.'!D1537</f>
        <v>8042</v>
      </c>
      <c r="E1720" s="102">
        <v>41299</v>
      </c>
      <c r="F1720" s="99" t="s">
        <v>134</v>
      </c>
      <c r="N1720" s="95"/>
    </row>
    <row r="1721" spans="1:14" s="94" customFormat="1" ht="30" customHeight="1" x14ac:dyDescent="0.2">
      <c r="A1721" s="320">
        <v>1718</v>
      </c>
      <c r="B1721" s="96" t="s">
        <v>2115</v>
      </c>
      <c r="C1721" s="238">
        <f>'1993 - 2019 m.'!C1538</f>
        <v>34849.687210379983</v>
      </c>
      <c r="D1721" s="238">
        <f>'1993 - 2019 m.'!D1538</f>
        <v>19431</v>
      </c>
      <c r="E1721" s="106">
        <v>35993</v>
      </c>
      <c r="F1721" s="99" t="s">
        <v>2525</v>
      </c>
      <c r="N1721" s="95"/>
    </row>
    <row r="1722" spans="1:14" s="94" customFormat="1" ht="30" customHeight="1" x14ac:dyDescent="0.2">
      <c r="A1722" s="114">
        <v>1719</v>
      </c>
      <c r="B1722" s="96" t="s">
        <v>2038</v>
      </c>
      <c r="C1722" s="238">
        <f>'1993 - 2019 m.'!C1539</f>
        <v>34833.758109360519</v>
      </c>
      <c r="D1722" s="238">
        <f>'1993 - 2019 m.'!D1539</f>
        <v>15795</v>
      </c>
      <c r="E1722" s="136">
        <v>36679</v>
      </c>
      <c r="F1722" s="99" t="s">
        <v>1908</v>
      </c>
      <c r="N1722" s="95"/>
    </row>
    <row r="1723" spans="1:14" s="94" customFormat="1" ht="30" customHeight="1" x14ac:dyDescent="0.2">
      <c r="A1723" s="320">
        <v>1720</v>
      </c>
      <c r="B1723" s="96" t="s">
        <v>1566</v>
      </c>
      <c r="C1723" s="238">
        <f>'1993 - 2019 m.'!C1540</f>
        <v>34745.105421686749</v>
      </c>
      <c r="D1723" s="238">
        <f>'1993 - 2019 m.'!D1540</f>
        <v>9586</v>
      </c>
      <c r="E1723" s="106">
        <v>39899</v>
      </c>
      <c r="F1723" s="99" t="s">
        <v>2934</v>
      </c>
      <c r="N1723" s="95"/>
    </row>
    <row r="1724" spans="1:14" s="94" customFormat="1" ht="30" customHeight="1" x14ac:dyDescent="0.2">
      <c r="A1724" s="114">
        <v>1721</v>
      </c>
      <c r="B1724" s="96" t="s">
        <v>1869</v>
      </c>
      <c r="C1724" s="238">
        <f>'1993 - 2019 m.'!C1541</f>
        <v>34743.338739573679</v>
      </c>
      <c r="D1724" s="238">
        <f>'1993 - 2019 m.'!D1541</f>
        <v>11135</v>
      </c>
      <c r="E1724" s="106">
        <v>38933</v>
      </c>
      <c r="F1724" s="99" t="s">
        <v>1908</v>
      </c>
      <c r="N1724" s="95"/>
    </row>
    <row r="1725" spans="1:14" s="94" customFormat="1" ht="30" customHeight="1" x14ac:dyDescent="0.2">
      <c r="A1725" s="320">
        <v>1722</v>
      </c>
      <c r="B1725" s="96" t="s">
        <v>3974</v>
      </c>
      <c r="C1725" s="238">
        <f>'1993 - 2019 m.'!C1542</f>
        <v>34736.089999999997</v>
      </c>
      <c r="D1725" s="238">
        <f>'1993 - 2019 m.'!D1542</f>
        <v>8978</v>
      </c>
      <c r="E1725" s="102">
        <v>43245</v>
      </c>
      <c r="F1725" s="99" t="s">
        <v>38</v>
      </c>
      <c r="N1725" s="95"/>
    </row>
    <row r="1726" spans="1:14" s="94" customFormat="1" ht="30" customHeight="1" x14ac:dyDescent="0.2">
      <c r="A1726" s="114">
        <v>1723</v>
      </c>
      <c r="B1726" s="96" t="s">
        <v>3984</v>
      </c>
      <c r="C1726" s="238">
        <f>'1993 - 2019 m.'!C1543</f>
        <v>34727.919999999998</v>
      </c>
      <c r="D1726" s="238">
        <f>'1993 - 2019 m.'!D1543</f>
        <v>6503</v>
      </c>
      <c r="E1726" s="102">
        <v>43224</v>
      </c>
      <c r="F1726" s="99" t="s">
        <v>725</v>
      </c>
      <c r="N1726" s="95"/>
    </row>
    <row r="1727" spans="1:14" s="94" customFormat="1" ht="30" customHeight="1" x14ac:dyDescent="0.2">
      <c r="A1727" s="320">
        <v>1724</v>
      </c>
      <c r="B1727" s="128" t="s">
        <v>1345</v>
      </c>
      <c r="C1727" s="238">
        <f>'1993 - 2019 m.'!C1544</f>
        <v>34711.248841519926</v>
      </c>
      <c r="D1727" s="238">
        <f>'1993 - 2019 m.'!D1544</f>
        <v>18751</v>
      </c>
      <c r="E1727" s="322">
        <v>36155</v>
      </c>
      <c r="F1727" s="99" t="s">
        <v>1433</v>
      </c>
      <c r="N1727" s="95"/>
    </row>
    <row r="1728" spans="1:14" s="94" customFormat="1" ht="30" customHeight="1" x14ac:dyDescent="0.2">
      <c r="A1728" s="114">
        <v>1725</v>
      </c>
      <c r="B1728" s="96" t="s">
        <v>1663</v>
      </c>
      <c r="C1728" s="238">
        <f>'1993 - 2019 m.'!C1545</f>
        <v>34682.721269694164</v>
      </c>
      <c r="D1728" s="238">
        <f>'1993 - 2019 m.'!D1545</f>
        <v>9165</v>
      </c>
      <c r="E1728" s="106">
        <v>40088</v>
      </c>
      <c r="F1728" s="99" t="s">
        <v>1610</v>
      </c>
      <c r="N1728" s="95"/>
    </row>
    <row r="1729" spans="1:14" s="94" customFormat="1" ht="30" customHeight="1" x14ac:dyDescent="0.2">
      <c r="A1729" s="320">
        <v>1726</v>
      </c>
      <c r="B1729" s="96" t="s">
        <v>1342</v>
      </c>
      <c r="C1729" s="238">
        <f>'1993 - 2019 m.'!C1546</f>
        <v>34676.320667284519</v>
      </c>
      <c r="D1729" s="238">
        <f>'1993 - 2019 m.'!D1546</f>
        <v>11346</v>
      </c>
      <c r="E1729" s="106">
        <v>38674</v>
      </c>
      <c r="F1729" s="99" t="s">
        <v>2934</v>
      </c>
      <c r="N1729" s="95"/>
    </row>
    <row r="1730" spans="1:14" s="94" customFormat="1" ht="30" customHeight="1" x14ac:dyDescent="0.2">
      <c r="A1730" s="114">
        <v>1727</v>
      </c>
      <c r="B1730" s="96" t="s">
        <v>3082</v>
      </c>
      <c r="C1730" s="238">
        <f>'1993 - 2019 m.'!C1547</f>
        <v>34658.682808155703</v>
      </c>
      <c r="D1730" s="238">
        <f>'1993 - 2019 m.'!D1547</f>
        <v>7698</v>
      </c>
      <c r="E1730" s="102">
        <v>41684</v>
      </c>
      <c r="F1730" s="99" t="s">
        <v>3178</v>
      </c>
      <c r="N1730" s="95"/>
    </row>
    <row r="1731" spans="1:14" s="94" customFormat="1" ht="30" customHeight="1" x14ac:dyDescent="0.2">
      <c r="A1731" s="320">
        <v>1728</v>
      </c>
      <c r="B1731" s="96" t="s">
        <v>3768</v>
      </c>
      <c r="C1731" s="238">
        <f>'1993 - 2019 m.'!C1548</f>
        <v>34652.28</v>
      </c>
      <c r="D1731" s="238">
        <f>'1993 - 2019 m.'!D1548</f>
        <v>6691</v>
      </c>
      <c r="E1731" s="102">
        <v>43035</v>
      </c>
      <c r="F1731" s="99" t="s">
        <v>3713</v>
      </c>
      <c r="N1731" s="95"/>
    </row>
    <row r="1732" spans="1:14" s="94" customFormat="1" ht="30" customHeight="1" x14ac:dyDescent="0.2">
      <c r="A1732" s="114">
        <v>1729</v>
      </c>
      <c r="B1732" s="96" t="s">
        <v>88</v>
      </c>
      <c r="C1732" s="238">
        <f>'1993 - 2019 m.'!C1549</f>
        <v>34643.912187210379</v>
      </c>
      <c r="D1732" s="238">
        <f>'1993 - 2019 m.'!D1549</f>
        <v>8435</v>
      </c>
      <c r="E1732" s="102">
        <v>41537</v>
      </c>
      <c r="F1732" s="99" t="s">
        <v>89</v>
      </c>
      <c r="N1732" s="95"/>
    </row>
    <row r="1733" spans="1:14" s="94" customFormat="1" ht="30" customHeight="1" x14ac:dyDescent="0.2">
      <c r="A1733" s="320">
        <v>1730</v>
      </c>
      <c r="B1733" s="96" t="s">
        <v>2732</v>
      </c>
      <c r="C1733" s="238">
        <f>'1993 - 2019 m.'!C1550</f>
        <v>34615.963855421687</v>
      </c>
      <c r="D1733" s="238">
        <f>'1993 - 2019 m.'!D1550</f>
        <v>14324</v>
      </c>
      <c r="E1733" s="106">
        <v>36833</v>
      </c>
      <c r="F1733" s="99" t="s">
        <v>1908</v>
      </c>
      <c r="N1733" s="95"/>
    </row>
    <row r="1734" spans="1:14" s="94" customFormat="1" ht="30" customHeight="1" x14ac:dyDescent="0.2">
      <c r="A1734" s="114">
        <v>1731</v>
      </c>
      <c r="B1734" s="96" t="s">
        <v>2957</v>
      </c>
      <c r="C1734" s="238">
        <f>'1993 - 2019 m.'!C1551</f>
        <v>34588.420991658946</v>
      </c>
      <c r="D1734" s="238">
        <f>'1993 - 2019 m.'!D1551</f>
        <v>9680</v>
      </c>
      <c r="E1734" s="106">
        <v>40249</v>
      </c>
      <c r="F1734" s="99" t="s">
        <v>66</v>
      </c>
      <c r="N1734" s="95"/>
    </row>
    <row r="1735" spans="1:14" s="94" customFormat="1" ht="30" customHeight="1" x14ac:dyDescent="0.2">
      <c r="A1735" s="320">
        <v>1732</v>
      </c>
      <c r="B1735" s="96" t="s">
        <v>166</v>
      </c>
      <c r="C1735" s="238">
        <f>'1993 - 2019 m.'!C1552</f>
        <v>34566.149212233548</v>
      </c>
      <c r="D1735" s="238">
        <f>'1993 - 2019 m.'!D1552</f>
        <v>9016</v>
      </c>
      <c r="E1735" s="102">
        <v>41474</v>
      </c>
      <c r="F1735" s="99" t="s">
        <v>182</v>
      </c>
      <c r="N1735" s="95"/>
    </row>
    <row r="1736" spans="1:14" s="94" customFormat="1" ht="30" customHeight="1" x14ac:dyDescent="0.2">
      <c r="A1736" s="114">
        <v>1733</v>
      </c>
      <c r="B1736" s="96" t="s">
        <v>3423</v>
      </c>
      <c r="C1736" s="238">
        <f>'1993 - 2019 m.'!C1553</f>
        <v>34544.49</v>
      </c>
      <c r="D1736" s="238">
        <f>'1993 - 2019 m.'!D1553</f>
        <v>7386</v>
      </c>
      <c r="E1736" s="102">
        <v>42265</v>
      </c>
      <c r="F1736" s="99" t="s">
        <v>725</v>
      </c>
      <c r="N1736" s="95"/>
    </row>
    <row r="1737" spans="1:14" s="94" customFormat="1" ht="30" customHeight="1" x14ac:dyDescent="0.2">
      <c r="A1737" s="320">
        <v>1734</v>
      </c>
      <c r="B1737" s="96" t="s">
        <v>747</v>
      </c>
      <c r="C1737" s="238">
        <f>'1993 - 2019 m.'!C1554</f>
        <v>34471.50139017609</v>
      </c>
      <c r="D1737" s="238">
        <f>'1993 - 2019 m.'!D1554</f>
        <v>10898</v>
      </c>
      <c r="E1737" s="106">
        <v>39220</v>
      </c>
      <c r="F1737" s="99" t="s">
        <v>1908</v>
      </c>
      <c r="N1737" s="95"/>
    </row>
    <row r="1738" spans="1:14" s="94" customFormat="1" ht="30" customHeight="1" x14ac:dyDescent="0.2">
      <c r="A1738" s="114">
        <v>1735</v>
      </c>
      <c r="B1738" s="236" t="s">
        <v>6123</v>
      </c>
      <c r="C1738" s="238">
        <f>'2022'!E93</f>
        <v>34441.660000000003</v>
      </c>
      <c r="D1738" s="238">
        <f>'2022'!F93</f>
        <v>5201</v>
      </c>
      <c r="E1738" s="102" t="s">
        <v>5379</v>
      </c>
      <c r="F1738" s="99" t="s">
        <v>3365</v>
      </c>
      <c r="N1738" s="95"/>
    </row>
    <row r="1739" spans="1:14" s="94" customFormat="1" ht="30" customHeight="1" x14ac:dyDescent="0.2">
      <c r="A1739" s="320">
        <v>1736</v>
      </c>
      <c r="B1739" s="236" t="s">
        <v>6124</v>
      </c>
      <c r="C1739" s="238">
        <f>'2022'!E94</f>
        <v>34385.93</v>
      </c>
      <c r="D1739" s="238">
        <f>'2022'!F94</f>
        <v>7301</v>
      </c>
      <c r="E1739" s="102" t="s">
        <v>5293</v>
      </c>
      <c r="F1739" s="99" t="s">
        <v>4548</v>
      </c>
      <c r="N1739" s="95"/>
    </row>
    <row r="1740" spans="1:14" s="94" customFormat="1" ht="30" customHeight="1" x14ac:dyDescent="0.2">
      <c r="A1740" s="114">
        <v>1737</v>
      </c>
      <c r="B1740" s="96" t="s">
        <v>3771</v>
      </c>
      <c r="C1740" s="238">
        <f>'1993 - 2019 m.'!C1555</f>
        <v>34383.409999999996</v>
      </c>
      <c r="D1740" s="238">
        <f>'1993 - 2019 m.'!D1555</f>
        <v>6339</v>
      </c>
      <c r="E1740" s="102">
        <v>43028</v>
      </c>
      <c r="F1740" s="99" t="s">
        <v>3187</v>
      </c>
    </row>
    <row r="1741" spans="1:14" s="94" customFormat="1" ht="30" customHeight="1" x14ac:dyDescent="0.2">
      <c r="A1741" s="320">
        <v>1738</v>
      </c>
      <c r="B1741" s="96" t="s">
        <v>1873</v>
      </c>
      <c r="C1741" s="238">
        <f>'1993 - 2019 m.'!C1556</f>
        <v>34357.333178869325</v>
      </c>
      <c r="D1741" s="238">
        <f>'1993 - 2019 m.'!D1556</f>
        <v>12654</v>
      </c>
      <c r="E1741" s="106">
        <v>37092</v>
      </c>
      <c r="F1741" s="99" t="s">
        <v>1910</v>
      </c>
    </row>
    <row r="1742" spans="1:14" s="94" customFormat="1" ht="30" customHeight="1" x14ac:dyDescent="0.2">
      <c r="A1742" s="114">
        <v>1739</v>
      </c>
      <c r="B1742" s="96" t="s">
        <v>2936</v>
      </c>
      <c r="C1742" s="238">
        <f>'1993 - 2019 m.'!C1557</f>
        <v>34287.10032437442</v>
      </c>
      <c r="D1742" s="238">
        <f>'1993 - 2019 m.'!D1557</f>
        <v>9526</v>
      </c>
      <c r="E1742" s="106">
        <v>40396</v>
      </c>
      <c r="F1742" s="99" t="s">
        <v>1853</v>
      </c>
    </row>
    <row r="1743" spans="1:14" s="94" customFormat="1" ht="30" customHeight="1" x14ac:dyDescent="0.2">
      <c r="A1743" s="320">
        <v>1740</v>
      </c>
      <c r="B1743" s="96" t="s">
        <v>1097</v>
      </c>
      <c r="C1743" s="238">
        <f>'1993 - 2019 m.'!C1558</f>
        <v>34258.862372567193</v>
      </c>
      <c r="D1743" s="238">
        <f>'1993 - 2019 m.'!D1558</f>
        <v>12721</v>
      </c>
      <c r="E1743" s="106">
        <v>38653</v>
      </c>
      <c r="F1743" s="99" t="s">
        <v>696</v>
      </c>
    </row>
    <row r="1744" spans="1:14" s="94" customFormat="1" ht="30" customHeight="1" x14ac:dyDescent="0.2">
      <c r="A1744" s="114">
        <v>1741</v>
      </c>
      <c r="B1744" s="128" t="s">
        <v>1237</v>
      </c>
      <c r="C1744" s="238">
        <f>'1993 - 2019 m.'!C1559</f>
        <v>34244.960611677481</v>
      </c>
      <c r="D1744" s="238">
        <f>'1993 - 2019 m.'!D1559</f>
        <v>17228</v>
      </c>
      <c r="E1744" s="322">
        <v>36315</v>
      </c>
      <c r="F1744" s="99" t="s">
        <v>1987</v>
      </c>
    </row>
    <row r="1745" spans="1:6" s="94" customFormat="1" ht="30" customHeight="1" x14ac:dyDescent="0.2">
      <c r="A1745" s="320">
        <v>1742</v>
      </c>
      <c r="B1745" s="96" t="s">
        <v>2816</v>
      </c>
      <c r="C1745" s="238">
        <f>'1993 - 2019 m.'!C1560</f>
        <v>34216.288229842445</v>
      </c>
      <c r="D1745" s="238">
        <f>'1993 - 2019 m.'!D1560</f>
        <v>9538</v>
      </c>
      <c r="E1745" s="106">
        <v>39612</v>
      </c>
      <c r="F1745" s="99" t="s">
        <v>1853</v>
      </c>
    </row>
    <row r="1746" spans="1:6" s="94" customFormat="1" ht="30" customHeight="1" x14ac:dyDescent="0.2">
      <c r="A1746" s="114">
        <v>1743</v>
      </c>
      <c r="B1746" s="96" t="s">
        <v>4315</v>
      </c>
      <c r="C1746" s="238">
        <f>'1993 - 2019 m.'!C1561</f>
        <v>34187</v>
      </c>
      <c r="D1746" s="238">
        <f>'1993 - 2019 m.'!D1561</f>
        <v>5631</v>
      </c>
      <c r="E1746" s="102" t="s">
        <v>4553</v>
      </c>
      <c r="F1746" s="99" t="s">
        <v>4119</v>
      </c>
    </row>
    <row r="1747" spans="1:6" s="94" customFormat="1" ht="30" customHeight="1" x14ac:dyDescent="0.2">
      <c r="A1747" s="320">
        <v>1744</v>
      </c>
      <c r="B1747" s="128" t="s">
        <v>1854</v>
      </c>
      <c r="C1747" s="238">
        <f>'1993 - 2019 m.'!C1562</f>
        <v>34134.615384615383</v>
      </c>
      <c r="D1747" s="238">
        <f>'1993 - 2019 m.'!D1562</f>
        <v>14925</v>
      </c>
      <c r="E1747" s="106">
        <v>36945</v>
      </c>
      <c r="F1747" s="99" t="s">
        <v>1910</v>
      </c>
    </row>
    <row r="1748" spans="1:6" s="94" customFormat="1" ht="30" customHeight="1" x14ac:dyDescent="0.2">
      <c r="A1748" s="114">
        <v>1745</v>
      </c>
      <c r="B1748" s="96" t="s">
        <v>1955</v>
      </c>
      <c r="C1748" s="238">
        <f>'1993 - 2019 m.'!C1563</f>
        <v>34127.664504170527</v>
      </c>
      <c r="D1748" s="238">
        <f>'1993 - 2019 m.'!D1563</f>
        <v>11662</v>
      </c>
      <c r="E1748" s="106">
        <v>37176</v>
      </c>
      <c r="F1748" s="99" t="s">
        <v>1908</v>
      </c>
    </row>
    <row r="1749" spans="1:6" s="94" customFormat="1" ht="30" customHeight="1" x14ac:dyDescent="0.2">
      <c r="A1749" s="320">
        <v>1746</v>
      </c>
      <c r="B1749" s="321" t="s">
        <v>4816</v>
      </c>
      <c r="C1749" s="323">
        <f>'2021'!C53</f>
        <v>34096</v>
      </c>
      <c r="D1749" s="323">
        <f>'2021'!D53</f>
        <v>5755</v>
      </c>
      <c r="E1749" s="99" t="s">
        <v>4676</v>
      </c>
      <c r="F1749" s="99" t="s">
        <v>545</v>
      </c>
    </row>
    <row r="1750" spans="1:6" s="94" customFormat="1" ht="30" customHeight="1" x14ac:dyDescent="0.2">
      <c r="A1750" s="114">
        <v>1747</v>
      </c>
      <c r="B1750" s="96" t="s">
        <v>2536</v>
      </c>
      <c r="C1750" s="238">
        <f>'1993 - 2019 m.'!C1564</f>
        <v>34059.163577386469</v>
      </c>
      <c r="D1750" s="238">
        <f>'1993 - 2019 m.'!D1564</f>
        <v>11004</v>
      </c>
      <c r="E1750" s="102">
        <v>40781</v>
      </c>
      <c r="F1750" s="99" t="s">
        <v>66</v>
      </c>
    </row>
    <row r="1751" spans="1:6" s="94" customFormat="1" ht="30" customHeight="1" x14ac:dyDescent="0.2">
      <c r="A1751" s="320">
        <v>1748</v>
      </c>
      <c r="B1751" s="96" t="s">
        <v>999</v>
      </c>
      <c r="C1751" s="238">
        <f>'1993 - 2019 m.'!C1565</f>
        <v>34008.688600556074</v>
      </c>
      <c r="D1751" s="238">
        <f>'1993 - 2019 m.'!D1565</f>
        <v>10071</v>
      </c>
      <c r="E1751" s="106">
        <v>39325</v>
      </c>
      <c r="F1751" s="99" t="s">
        <v>544</v>
      </c>
    </row>
    <row r="1752" spans="1:6" s="94" customFormat="1" ht="30" customHeight="1" x14ac:dyDescent="0.2">
      <c r="A1752" s="114">
        <v>1749</v>
      </c>
      <c r="B1752" s="96" t="s">
        <v>3083</v>
      </c>
      <c r="C1752" s="238">
        <f>'1993 - 2019 m.'!C1566</f>
        <v>33992.846385542172</v>
      </c>
      <c r="D1752" s="238">
        <f>'1993 - 2019 m.'!D1566</f>
        <v>7917</v>
      </c>
      <c r="E1752" s="102">
        <v>41922</v>
      </c>
      <c r="F1752" s="99" t="s">
        <v>3181</v>
      </c>
    </row>
    <row r="1753" spans="1:6" s="94" customFormat="1" ht="30" customHeight="1" x14ac:dyDescent="0.2">
      <c r="A1753" s="320">
        <v>1750</v>
      </c>
      <c r="B1753" s="96" t="s">
        <v>2272</v>
      </c>
      <c r="C1753" s="238">
        <f>'1993 - 2019 m.'!C1567</f>
        <v>33980.103104726601</v>
      </c>
      <c r="D1753" s="238">
        <f>'1993 - 2019 m.'!D1567</f>
        <v>10079</v>
      </c>
      <c r="E1753" s="106">
        <v>40347</v>
      </c>
      <c r="F1753" s="99" t="s">
        <v>2033</v>
      </c>
    </row>
    <row r="1754" spans="1:6" s="94" customFormat="1" ht="30" customHeight="1" x14ac:dyDescent="0.2">
      <c r="A1754" s="114">
        <v>1751</v>
      </c>
      <c r="B1754" s="96" t="s">
        <v>1136</v>
      </c>
      <c r="C1754" s="238">
        <f>'1993 - 2019 m.'!C1568</f>
        <v>33925.79935125116</v>
      </c>
      <c r="D1754" s="238">
        <f>'1993 - 2019 m.'!D1568</f>
        <v>9791</v>
      </c>
      <c r="E1754" s="106">
        <v>37995</v>
      </c>
      <c r="F1754" s="99" t="s">
        <v>1559</v>
      </c>
    </row>
    <row r="1755" spans="1:6" s="94" customFormat="1" ht="30" customHeight="1" x14ac:dyDescent="0.2">
      <c r="A1755" s="320">
        <v>1752</v>
      </c>
      <c r="B1755" s="96" t="s">
        <v>3683</v>
      </c>
      <c r="C1755" s="238">
        <f>'1993 - 2019 m.'!C1569</f>
        <v>33916.949999999997</v>
      </c>
      <c r="D1755" s="238">
        <f>'1993 - 2019 m.'!D1569</f>
        <v>7217</v>
      </c>
      <c r="E1755" s="102">
        <v>42384</v>
      </c>
      <c r="F1755" s="99" t="s">
        <v>3476</v>
      </c>
    </row>
    <row r="1756" spans="1:6" s="94" customFormat="1" ht="30" customHeight="1" x14ac:dyDescent="0.2">
      <c r="A1756" s="114">
        <v>1753</v>
      </c>
      <c r="B1756" s="96" t="s">
        <v>4416</v>
      </c>
      <c r="C1756" s="238">
        <f>'1993 - 2019 m.'!C1604+'2020'!C183</f>
        <v>33888.410000000003</v>
      </c>
      <c r="D1756" s="238">
        <f>'1993 - 2019 m.'!D1604+'2020'!D183</f>
        <v>6613</v>
      </c>
      <c r="E1756" s="102" t="s">
        <v>4588</v>
      </c>
      <c r="F1756" s="99" t="s">
        <v>4119</v>
      </c>
    </row>
    <row r="1757" spans="1:6" s="94" customFormat="1" ht="30" customHeight="1" x14ac:dyDescent="0.2">
      <c r="A1757" s="320">
        <v>1754</v>
      </c>
      <c r="B1757" s="96" t="s">
        <v>1455</v>
      </c>
      <c r="C1757" s="238">
        <f>'1993 - 2019 m.'!C1570</f>
        <v>33884.094068582024</v>
      </c>
      <c r="D1757" s="238">
        <f>'1993 - 2019 m.'!D1570</f>
        <v>10483</v>
      </c>
      <c r="E1757" s="106">
        <v>38016</v>
      </c>
      <c r="F1757" s="99" t="s">
        <v>602</v>
      </c>
    </row>
    <row r="1758" spans="1:6" s="94" customFormat="1" ht="30" customHeight="1" x14ac:dyDescent="0.2">
      <c r="A1758" s="114">
        <v>1755</v>
      </c>
      <c r="B1758" s="96" t="s">
        <v>3483</v>
      </c>
      <c r="C1758" s="238">
        <f>'1993 - 2019 m.'!C1571</f>
        <v>33867.979999999996</v>
      </c>
      <c r="D1758" s="238">
        <f>'1993 - 2019 m.'!D1571</f>
        <v>6469</v>
      </c>
      <c r="E1758" s="102">
        <v>42734</v>
      </c>
      <c r="F1758" s="235" t="s">
        <v>725</v>
      </c>
    </row>
    <row r="1759" spans="1:6" s="94" customFormat="1" ht="30" customHeight="1" x14ac:dyDescent="0.2">
      <c r="A1759" s="320">
        <v>1756</v>
      </c>
      <c r="B1759" s="96" t="s">
        <v>587</v>
      </c>
      <c r="C1759" s="238">
        <f>'1993 - 2019 m.'!C1572</f>
        <v>33825.532900834107</v>
      </c>
      <c r="D1759" s="238">
        <f>'1993 - 2019 m.'!D1572</f>
        <v>10704</v>
      </c>
      <c r="E1759" s="106">
        <v>38639</v>
      </c>
      <c r="F1759" s="99" t="s">
        <v>1610</v>
      </c>
    </row>
    <row r="1760" spans="1:6" s="94" customFormat="1" ht="30" customHeight="1" x14ac:dyDescent="0.2">
      <c r="A1760" s="114">
        <v>1757</v>
      </c>
      <c r="B1760" s="128" t="s">
        <v>2600</v>
      </c>
      <c r="C1760" s="238">
        <f>'1993 - 2019 m.'!C1573</f>
        <v>33816.902224281745</v>
      </c>
      <c r="D1760" s="238">
        <f>'1993 - 2019 m.'!D1573</f>
        <v>13760</v>
      </c>
      <c r="E1760" s="322">
        <v>36161</v>
      </c>
      <c r="F1760" s="99" t="s">
        <v>342</v>
      </c>
    </row>
    <row r="1761" spans="1:6" s="94" customFormat="1" ht="30" customHeight="1" x14ac:dyDescent="0.2">
      <c r="A1761" s="320">
        <v>1758</v>
      </c>
      <c r="B1761" s="236" t="s">
        <v>6125</v>
      </c>
      <c r="C1761" s="238">
        <f>'2022'!E95</f>
        <v>33773.479999999996</v>
      </c>
      <c r="D1761" s="238">
        <f>'2022'!F95</f>
        <v>6148</v>
      </c>
      <c r="E1761" s="102" t="s">
        <v>5411</v>
      </c>
      <c r="F1761" s="99" t="s">
        <v>2815</v>
      </c>
    </row>
    <row r="1762" spans="1:6" s="94" customFormat="1" ht="30" customHeight="1" x14ac:dyDescent="0.2">
      <c r="A1762" s="114">
        <v>1759</v>
      </c>
      <c r="B1762" s="96" t="s">
        <v>3380</v>
      </c>
      <c r="C1762" s="238">
        <f>'1993 - 2019 m.'!C1574</f>
        <v>33659.300000000003</v>
      </c>
      <c r="D1762" s="238">
        <f>'1993 - 2019 m.'!D1574</f>
        <v>6803</v>
      </c>
      <c r="E1762" s="102">
        <v>42356</v>
      </c>
      <c r="F1762" s="99" t="s">
        <v>3364</v>
      </c>
    </row>
    <row r="1763" spans="1:6" s="94" customFormat="1" ht="30" customHeight="1" x14ac:dyDescent="0.2">
      <c r="A1763" s="320">
        <v>1760</v>
      </c>
      <c r="B1763" s="96" t="s">
        <v>7</v>
      </c>
      <c r="C1763" s="238">
        <f>'1993 - 2019 m.'!C1575</f>
        <v>33630.937210379983</v>
      </c>
      <c r="D1763" s="238">
        <f>'1993 - 2019 m.'!D1575</f>
        <v>7256</v>
      </c>
      <c r="E1763" s="102">
        <v>41628</v>
      </c>
      <c r="F1763" s="99" t="s">
        <v>182</v>
      </c>
    </row>
    <row r="1764" spans="1:6" s="94" customFormat="1" ht="30" customHeight="1" x14ac:dyDescent="0.2">
      <c r="A1764" s="114">
        <v>1761</v>
      </c>
      <c r="B1764" s="96" t="s">
        <v>3086</v>
      </c>
      <c r="C1764" s="238">
        <f>'1993 - 2019 m.'!C1576</f>
        <v>33624.287303058387</v>
      </c>
      <c r="D1764" s="238">
        <f>'1993 - 2019 m.'!D1576</f>
        <v>7829</v>
      </c>
      <c r="E1764" s="102">
        <v>41887</v>
      </c>
      <c r="F1764" s="99" t="s">
        <v>725</v>
      </c>
    </row>
    <row r="1765" spans="1:6" s="94" customFormat="1" ht="30" customHeight="1" x14ac:dyDescent="0.2">
      <c r="A1765" s="320">
        <v>1762</v>
      </c>
      <c r="B1765" s="96" t="s">
        <v>935</v>
      </c>
      <c r="C1765" s="238">
        <f>'1993 - 2019 m.'!C1577</f>
        <v>33542.921686746988</v>
      </c>
      <c r="D1765" s="238">
        <f>'1993 - 2019 m.'!D1577</f>
        <v>11598</v>
      </c>
      <c r="E1765" s="106">
        <v>37428</v>
      </c>
      <c r="F1765" s="99" t="s">
        <v>1908</v>
      </c>
    </row>
    <row r="1766" spans="1:6" s="94" customFormat="1" ht="30" customHeight="1" x14ac:dyDescent="0.2">
      <c r="A1766" s="114">
        <v>1763</v>
      </c>
      <c r="B1766" s="96" t="s">
        <v>4227</v>
      </c>
      <c r="C1766" s="238">
        <f>'1993 - 2019 m.'!C1578</f>
        <v>33526.03</v>
      </c>
      <c r="D1766" s="238">
        <f>'1993 - 2019 m.'!D1578</f>
        <v>5792</v>
      </c>
      <c r="E1766" s="102">
        <v>43357</v>
      </c>
      <c r="F1766" s="99" t="s">
        <v>725</v>
      </c>
    </row>
    <row r="1767" spans="1:6" s="94" customFormat="1" ht="30" customHeight="1" x14ac:dyDescent="0.2">
      <c r="A1767" s="320">
        <v>1764</v>
      </c>
      <c r="B1767" s="96" t="s">
        <v>1859</v>
      </c>
      <c r="C1767" s="238">
        <f>'1993 - 2019 m.'!C1579</f>
        <v>33470.806302131605</v>
      </c>
      <c r="D1767" s="238">
        <f>'1993 - 2019 m.'!D1579</f>
        <v>11181</v>
      </c>
      <c r="E1767" s="106">
        <v>38849</v>
      </c>
      <c r="F1767" s="99" t="s">
        <v>696</v>
      </c>
    </row>
    <row r="1768" spans="1:6" s="94" customFormat="1" ht="30" customHeight="1" x14ac:dyDescent="0.2">
      <c r="A1768" s="114">
        <v>1765</v>
      </c>
      <c r="B1768" s="96" t="s">
        <v>1267</v>
      </c>
      <c r="C1768" s="238">
        <f>'1993 - 2019 m.'!C1580</f>
        <v>33452.56024096386</v>
      </c>
      <c r="D1768" s="238">
        <f>'1993 - 2019 m.'!D1580</f>
        <v>12158</v>
      </c>
      <c r="E1768" s="106">
        <v>37162</v>
      </c>
      <c r="F1768" s="99" t="s">
        <v>1913</v>
      </c>
    </row>
    <row r="1769" spans="1:6" s="94" customFormat="1" ht="30" customHeight="1" x14ac:dyDescent="0.2">
      <c r="A1769" s="320">
        <v>1766</v>
      </c>
      <c r="B1769" s="96" t="s">
        <v>1374</v>
      </c>
      <c r="C1769" s="238">
        <f>'1993 - 2019 m.'!C1581</f>
        <v>33442.01807228916</v>
      </c>
      <c r="D1769" s="238">
        <f>'1993 - 2019 m.'!D1581</f>
        <v>8111</v>
      </c>
      <c r="E1769" s="106">
        <v>40109</v>
      </c>
      <c r="F1769" s="99" t="s">
        <v>2934</v>
      </c>
    </row>
    <row r="1770" spans="1:6" s="94" customFormat="1" ht="30" customHeight="1" x14ac:dyDescent="0.2">
      <c r="A1770" s="114">
        <v>1767</v>
      </c>
      <c r="B1770" s="96" t="s">
        <v>2873</v>
      </c>
      <c r="C1770" s="238">
        <f>'1993 - 2019 m.'!C1582</f>
        <v>33412.592678405934</v>
      </c>
      <c r="D1770" s="238">
        <f>'1993 - 2019 m.'!D1582</f>
        <v>15236</v>
      </c>
      <c r="E1770" s="106">
        <v>37505</v>
      </c>
      <c r="F1770" s="99" t="s">
        <v>1908</v>
      </c>
    </row>
    <row r="1771" spans="1:6" s="94" customFormat="1" ht="30" customHeight="1" x14ac:dyDescent="0.2">
      <c r="A1771" s="320">
        <v>1768</v>
      </c>
      <c r="B1771" s="96" t="s">
        <v>3084</v>
      </c>
      <c r="C1771" s="238">
        <f>'1993 - 2019 m.'!C1583</f>
        <v>33381.024096385547</v>
      </c>
      <c r="D1771" s="238">
        <f>'1993 - 2019 m.'!D1583</f>
        <v>7151</v>
      </c>
      <c r="E1771" s="102">
        <v>41747</v>
      </c>
      <c r="F1771" s="99" t="s">
        <v>545</v>
      </c>
    </row>
    <row r="1772" spans="1:6" s="94" customFormat="1" ht="30" customHeight="1" x14ac:dyDescent="0.2">
      <c r="A1772" s="114">
        <v>1769</v>
      </c>
      <c r="B1772" s="96" t="s">
        <v>4245</v>
      </c>
      <c r="C1772" s="238">
        <f>'1993 - 2019 m.'!C1584</f>
        <v>33378.119999999995</v>
      </c>
      <c r="D1772" s="238">
        <f>'1993 - 2019 m.'!D1584</f>
        <v>7977</v>
      </c>
      <c r="E1772" s="102">
        <v>43336</v>
      </c>
      <c r="F1772" s="99" t="s">
        <v>3940</v>
      </c>
    </row>
    <row r="1773" spans="1:6" s="94" customFormat="1" ht="30" customHeight="1" x14ac:dyDescent="0.2">
      <c r="A1773" s="320">
        <v>1770</v>
      </c>
      <c r="B1773" s="96" t="s">
        <v>90</v>
      </c>
      <c r="C1773" s="238">
        <f>'1993 - 2019 m.'!C1585</f>
        <v>33359.157784986099</v>
      </c>
      <c r="D1773" s="238">
        <f>'1993 - 2019 m.'!D1585</f>
        <v>7942</v>
      </c>
      <c r="E1773" s="102">
        <v>41537</v>
      </c>
      <c r="F1773" s="99" t="s">
        <v>725</v>
      </c>
    </row>
    <row r="1774" spans="1:6" s="94" customFormat="1" ht="30" customHeight="1" x14ac:dyDescent="0.2">
      <c r="A1774" s="114">
        <v>1771</v>
      </c>
      <c r="B1774" s="96" t="s">
        <v>1308</v>
      </c>
      <c r="C1774" s="238">
        <f>'1993 - 2019 m.'!C1586</f>
        <v>33285.159870250231</v>
      </c>
      <c r="D1774" s="238">
        <f>'1993 - 2019 m.'!D1586</f>
        <v>11191</v>
      </c>
      <c r="E1774" s="106">
        <v>37407</v>
      </c>
      <c r="F1774" s="99" t="s">
        <v>1910</v>
      </c>
    </row>
    <row r="1775" spans="1:6" s="94" customFormat="1" ht="30" customHeight="1" x14ac:dyDescent="0.2">
      <c r="A1775" s="320">
        <v>1772</v>
      </c>
      <c r="B1775" s="321" t="s">
        <v>5037</v>
      </c>
      <c r="C1775" s="238">
        <f>'2020'!C58</f>
        <v>33246.990000000005</v>
      </c>
      <c r="D1775" s="238">
        <f>'2020'!D58</f>
        <v>5450</v>
      </c>
      <c r="E1775" s="99" t="s">
        <v>4698</v>
      </c>
      <c r="F1775" s="99" t="s">
        <v>725</v>
      </c>
    </row>
    <row r="1776" spans="1:6" s="94" customFormat="1" ht="30" customHeight="1" x14ac:dyDescent="0.2">
      <c r="A1776" s="114">
        <v>1773</v>
      </c>
      <c r="B1776" s="128" t="s">
        <v>856</v>
      </c>
      <c r="C1776" s="238">
        <f>'1993 - 2019 m.'!C1587</f>
        <v>33229.552826691383</v>
      </c>
      <c r="D1776" s="238">
        <f>'1993 - 2019 m.'!D1587</f>
        <v>14585</v>
      </c>
      <c r="E1776" s="322">
        <v>36399</v>
      </c>
      <c r="F1776" s="99" t="s">
        <v>2021</v>
      </c>
    </row>
    <row r="1777" spans="1:6" s="94" customFormat="1" ht="30" customHeight="1" x14ac:dyDescent="0.2">
      <c r="A1777" s="320">
        <v>1774</v>
      </c>
      <c r="B1777" s="96" t="s">
        <v>3085</v>
      </c>
      <c r="C1777" s="238">
        <f>'1993 - 2019 m.'!C1588</f>
        <v>33211.190917516222</v>
      </c>
      <c r="D1777" s="238">
        <f>'1993 - 2019 m.'!D1588</f>
        <v>7217</v>
      </c>
      <c r="E1777" s="102">
        <v>41698</v>
      </c>
      <c r="F1777" s="99" t="s">
        <v>725</v>
      </c>
    </row>
    <row r="1778" spans="1:6" s="94" customFormat="1" ht="30" customHeight="1" x14ac:dyDescent="0.2">
      <c r="A1778" s="114">
        <v>1775</v>
      </c>
      <c r="B1778" s="96" t="s">
        <v>911</v>
      </c>
      <c r="C1778" s="238">
        <f>'1993 - 2019 m.'!C1589</f>
        <v>33179.158943466173</v>
      </c>
      <c r="D1778" s="238">
        <f>'1993 - 2019 m.'!D1589</f>
        <v>16453</v>
      </c>
      <c r="E1778" s="136">
        <v>36644</v>
      </c>
      <c r="F1778" s="99" t="s">
        <v>1690</v>
      </c>
    </row>
    <row r="1779" spans="1:6" s="94" customFormat="1" ht="30" customHeight="1" x14ac:dyDescent="0.2">
      <c r="A1779" s="320">
        <v>1776</v>
      </c>
      <c r="B1779" s="96" t="s">
        <v>825</v>
      </c>
      <c r="C1779" s="238">
        <f>'1993 - 2019 m.'!C1590</f>
        <v>33171.049582947177</v>
      </c>
      <c r="D1779" s="238">
        <f>'1993 - 2019 m.'!D1590</f>
        <v>9029</v>
      </c>
      <c r="E1779" s="106">
        <v>40186</v>
      </c>
      <c r="F1779" s="99" t="s">
        <v>66</v>
      </c>
    </row>
    <row r="1780" spans="1:6" s="94" customFormat="1" ht="30" customHeight="1" x14ac:dyDescent="0.2">
      <c r="A1780" s="114">
        <v>1777</v>
      </c>
      <c r="B1780" s="96" t="s">
        <v>690</v>
      </c>
      <c r="C1780" s="238">
        <f>'1993 - 2019 m.'!C1591</f>
        <v>33166.994902687678</v>
      </c>
      <c r="D1780" s="238">
        <f>'1993 - 2019 m.'!D1591</f>
        <v>13997</v>
      </c>
      <c r="E1780" s="106">
        <v>36924</v>
      </c>
      <c r="F1780" s="99" t="s">
        <v>1910</v>
      </c>
    </row>
    <row r="1781" spans="1:6" s="94" customFormat="1" ht="30" customHeight="1" x14ac:dyDescent="0.2">
      <c r="A1781" s="320">
        <v>1778</v>
      </c>
      <c r="B1781" s="96" t="s">
        <v>4483</v>
      </c>
      <c r="C1781" s="238">
        <f>'1993 - 2019 m.'!C1592</f>
        <v>33127.65</v>
      </c>
      <c r="D1781" s="238">
        <f>'1993 - 2019 m.'!D1592</f>
        <v>5879</v>
      </c>
      <c r="E1781" s="102" t="s">
        <v>4612</v>
      </c>
      <c r="F1781" s="99" t="s">
        <v>725</v>
      </c>
    </row>
    <row r="1782" spans="1:6" s="94" customFormat="1" ht="30" customHeight="1" x14ac:dyDescent="0.2">
      <c r="A1782" s="114">
        <v>1779</v>
      </c>
      <c r="B1782" s="96" t="s">
        <v>1519</v>
      </c>
      <c r="C1782" s="238">
        <f>'1993 - 2019 m.'!C1593</f>
        <v>33125.695088044486</v>
      </c>
      <c r="D1782" s="238">
        <f>'1993 - 2019 m.'!D1593</f>
        <v>13286</v>
      </c>
      <c r="E1782" s="106">
        <v>38793</v>
      </c>
      <c r="F1782" s="99" t="s">
        <v>696</v>
      </c>
    </row>
    <row r="1783" spans="1:6" s="94" customFormat="1" ht="30" customHeight="1" x14ac:dyDescent="0.2">
      <c r="A1783" s="320">
        <v>1780</v>
      </c>
      <c r="B1783" s="128" t="s">
        <v>1101</v>
      </c>
      <c r="C1783" s="238">
        <f>'1993 - 2019 m.'!C1594</f>
        <v>33121.814179796107</v>
      </c>
      <c r="D1783" s="238">
        <f>'1993 - 2019 m.'!D1594</f>
        <v>15924</v>
      </c>
      <c r="E1783" s="322">
        <v>36553</v>
      </c>
      <c r="F1783" s="99" t="s">
        <v>1818</v>
      </c>
    </row>
    <row r="1784" spans="1:6" s="94" customFormat="1" ht="30" customHeight="1" x14ac:dyDescent="0.2">
      <c r="A1784" s="114">
        <v>1781</v>
      </c>
      <c r="B1784" s="128" t="s">
        <v>1382</v>
      </c>
      <c r="C1784" s="238">
        <f>'1993 - 2019 m.'!C1595</f>
        <v>33089.955977757185</v>
      </c>
      <c r="D1784" s="238">
        <f>'1993 - 2019 m.'!D1595</f>
        <v>14193</v>
      </c>
      <c r="E1784" s="322">
        <v>36210</v>
      </c>
      <c r="F1784" s="99" t="s">
        <v>2207</v>
      </c>
    </row>
    <row r="1785" spans="1:6" s="94" customFormat="1" ht="30" customHeight="1" x14ac:dyDescent="0.2">
      <c r="A1785" s="320">
        <v>1782</v>
      </c>
      <c r="B1785" s="96" t="s">
        <v>1373</v>
      </c>
      <c r="C1785" s="238">
        <f>'1993 - 2019 m.'!C1596</f>
        <v>33043.037534754403</v>
      </c>
      <c r="D1785" s="238">
        <f>'1993 - 2019 m.'!D1596</f>
        <v>8847</v>
      </c>
      <c r="E1785" s="106">
        <v>40060</v>
      </c>
      <c r="F1785" s="99" t="s">
        <v>1372</v>
      </c>
    </row>
    <row r="1786" spans="1:6" s="94" customFormat="1" ht="30" customHeight="1" x14ac:dyDescent="0.2">
      <c r="A1786" s="114">
        <v>1783</v>
      </c>
      <c r="B1786" s="96" t="s">
        <v>4071</v>
      </c>
      <c r="C1786" s="238">
        <f>'1993 - 2019 m.'!C1597</f>
        <v>33020.870000000003</v>
      </c>
      <c r="D1786" s="238">
        <f>'1993 - 2019 m.'!D1597</f>
        <v>6178</v>
      </c>
      <c r="E1786" s="102">
        <v>43126</v>
      </c>
      <c r="F1786" s="99" t="s">
        <v>725</v>
      </c>
    </row>
    <row r="1787" spans="1:6" s="94" customFormat="1" ht="30" customHeight="1" x14ac:dyDescent="0.2">
      <c r="A1787" s="320">
        <v>1784</v>
      </c>
      <c r="B1787" s="96" t="s">
        <v>3087</v>
      </c>
      <c r="C1787" s="238">
        <f>'1993 - 2019 m.'!C1598</f>
        <v>32954.268999073218</v>
      </c>
      <c r="D1787" s="238">
        <f>'1993 - 2019 m.'!D1598</f>
        <v>7463</v>
      </c>
      <c r="E1787" s="102">
        <v>41740</v>
      </c>
      <c r="F1787" s="99" t="s">
        <v>2033</v>
      </c>
    </row>
    <row r="1788" spans="1:6" s="94" customFormat="1" ht="30" customHeight="1" x14ac:dyDescent="0.2">
      <c r="A1788" s="114">
        <v>1785</v>
      </c>
      <c r="B1788" s="96" t="s">
        <v>4044</v>
      </c>
      <c r="C1788" s="238">
        <f>'1993 - 2019 m.'!C1607+'2020'!C224</f>
        <v>32951.619999999995</v>
      </c>
      <c r="D1788" s="238">
        <f>'1993 - 2019 m.'!D1607+'2020'!D224</f>
        <v>5963</v>
      </c>
      <c r="E1788" s="102">
        <v>43168</v>
      </c>
      <c r="F1788" s="99" t="s">
        <v>3187</v>
      </c>
    </row>
    <row r="1789" spans="1:6" s="94" customFormat="1" ht="30" customHeight="1" x14ac:dyDescent="0.2">
      <c r="A1789" s="320">
        <v>1786</v>
      </c>
      <c r="B1789" s="321" t="s">
        <v>5038</v>
      </c>
      <c r="C1789" s="238">
        <f>'2020'!C59</f>
        <v>32943.869999999995</v>
      </c>
      <c r="D1789" s="238">
        <f>'2020'!D59</f>
        <v>6193</v>
      </c>
      <c r="E1789" s="99" t="s">
        <v>4694</v>
      </c>
      <c r="F1789" s="99" t="s">
        <v>3457</v>
      </c>
    </row>
    <row r="1790" spans="1:6" s="94" customFormat="1" ht="30" customHeight="1" x14ac:dyDescent="0.2">
      <c r="A1790" s="114">
        <v>1787</v>
      </c>
      <c r="B1790" s="96" t="s">
        <v>4471</v>
      </c>
      <c r="C1790" s="238">
        <f>'1993 - 2019 m.'!C1599</f>
        <v>32905.56</v>
      </c>
      <c r="D1790" s="238">
        <f>'1993 - 2019 m.'!D1599</f>
        <v>6288</v>
      </c>
      <c r="E1790" s="102" t="s">
        <v>4615</v>
      </c>
      <c r="F1790" s="99" t="s">
        <v>725</v>
      </c>
    </row>
    <row r="1791" spans="1:6" s="94" customFormat="1" ht="30" customHeight="1" x14ac:dyDescent="0.2">
      <c r="A1791" s="320">
        <v>1788</v>
      </c>
      <c r="B1791" s="236" t="s">
        <v>6126</v>
      </c>
      <c r="C1791" s="238">
        <f>'2022'!E96</f>
        <v>32877.57</v>
      </c>
      <c r="D1791" s="238">
        <f>'2022'!F96</f>
        <v>7593</v>
      </c>
      <c r="E1791" s="102" t="s">
        <v>5195</v>
      </c>
      <c r="F1791" s="99" t="s">
        <v>725</v>
      </c>
    </row>
    <row r="1792" spans="1:6" s="94" customFormat="1" ht="30" customHeight="1" x14ac:dyDescent="0.2">
      <c r="A1792" s="114">
        <v>1789</v>
      </c>
      <c r="B1792" s="128" t="s">
        <v>1138</v>
      </c>
      <c r="C1792" s="238">
        <f>'1993 - 2019 m.'!C1600</f>
        <v>32875.057924003711</v>
      </c>
      <c r="D1792" s="238">
        <f>'1993 - 2019 m.'!D1600</f>
        <v>13672</v>
      </c>
      <c r="E1792" s="322">
        <v>36532</v>
      </c>
      <c r="F1792" s="99" t="s">
        <v>1539</v>
      </c>
    </row>
    <row r="1793" spans="1:6" s="94" customFormat="1" ht="30" customHeight="1" x14ac:dyDescent="0.2">
      <c r="A1793" s="320">
        <v>1790</v>
      </c>
      <c r="B1793" s="96" t="s">
        <v>4049</v>
      </c>
      <c r="C1793" s="238">
        <f>'1993 - 2019 m.'!C1605+'2020'!C240</f>
        <v>32844.740000000005</v>
      </c>
      <c r="D1793" s="238">
        <f>'1993 - 2019 m.'!D1605+'2020'!D240</f>
        <v>6612</v>
      </c>
      <c r="E1793" s="102">
        <v>43161</v>
      </c>
      <c r="F1793" s="99" t="s">
        <v>3456</v>
      </c>
    </row>
    <row r="1794" spans="1:6" s="94" customFormat="1" ht="30" customHeight="1" x14ac:dyDescent="0.2">
      <c r="A1794" s="114">
        <v>1791</v>
      </c>
      <c r="B1794" s="96" t="s">
        <v>3774</v>
      </c>
      <c r="C1794" s="238">
        <f>'1993 - 2019 m.'!C1601</f>
        <v>32810.239999999998</v>
      </c>
      <c r="D1794" s="238">
        <f>'1993 - 2019 m.'!D1601</f>
        <v>6798</v>
      </c>
      <c r="E1794" s="102">
        <v>43021</v>
      </c>
      <c r="F1794" s="99" t="s">
        <v>3187</v>
      </c>
    </row>
    <row r="1795" spans="1:6" s="94" customFormat="1" ht="30" customHeight="1" x14ac:dyDescent="0.2">
      <c r="A1795" s="320">
        <v>1792</v>
      </c>
      <c r="B1795" s="321" t="s">
        <v>4817</v>
      </c>
      <c r="C1795" s="323">
        <f>'2021'!C54</f>
        <v>32776.18</v>
      </c>
      <c r="D1795" s="323">
        <f>'2021'!D54</f>
        <v>4956</v>
      </c>
      <c r="E1795" s="99" t="s">
        <v>4677</v>
      </c>
      <c r="F1795" s="235" t="s">
        <v>3365</v>
      </c>
    </row>
    <row r="1796" spans="1:6" s="94" customFormat="1" ht="30" customHeight="1" x14ac:dyDescent="0.2">
      <c r="A1796" s="114">
        <v>1793</v>
      </c>
      <c r="B1796" s="96" t="s">
        <v>1247</v>
      </c>
      <c r="C1796" s="238">
        <f>'1993 - 2019 m.'!C1602</f>
        <v>32773.285449490271</v>
      </c>
      <c r="D1796" s="238">
        <f>'1993 - 2019 m.'!D1602</f>
        <v>10895</v>
      </c>
      <c r="E1796" s="106">
        <v>38968</v>
      </c>
      <c r="F1796" s="99" t="s">
        <v>841</v>
      </c>
    </row>
    <row r="1797" spans="1:6" s="94" customFormat="1" ht="30" customHeight="1" x14ac:dyDescent="0.2">
      <c r="A1797" s="320">
        <v>1794</v>
      </c>
      <c r="B1797" s="128" t="s">
        <v>952</v>
      </c>
      <c r="C1797" s="238">
        <f>'1993 - 2019 m.'!C1603</f>
        <v>32723.007414272477</v>
      </c>
      <c r="D1797" s="238">
        <f>'1993 - 2019 m.'!D1603</f>
        <v>14509</v>
      </c>
      <c r="E1797" s="322">
        <v>36203</v>
      </c>
      <c r="F1797" s="99" t="s">
        <v>1987</v>
      </c>
    </row>
    <row r="1798" spans="1:6" s="94" customFormat="1" ht="30" customHeight="1" x14ac:dyDescent="0.2">
      <c r="A1798" s="114">
        <v>1795</v>
      </c>
      <c r="B1798" s="96" t="s">
        <v>2217</v>
      </c>
      <c r="C1798" s="238">
        <f>'1993 - 2019 m.'!C1606</f>
        <v>32673.346269694161</v>
      </c>
      <c r="D1798" s="238">
        <f>'1993 - 2019 m.'!D1606</f>
        <v>8950</v>
      </c>
      <c r="E1798" s="106">
        <v>40522</v>
      </c>
      <c r="F1798" s="99" t="s">
        <v>66</v>
      </c>
    </row>
    <row r="1799" spans="1:6" s="94" customFormat="1" ht="30" customHeight="1" x14ac:dyDescent="0.2">
      <c r="A1799" s="320">
        <v>1796</v>
      </c>
      <c r="B1799" s="96" t="s">
        <v>3259</v>
      </c>
      <c r="C1799" s="238">
        <f>'1993 - 2019 m.'!C1608+'2020'!C255</f>
        <v>32666</v>
      </c>
      <c r="D1799" s="238">
        <f>'1993 - 2019 m.'!D1608+'2020'!D255</f>
        <v>15444</v>
      </c>
      <c r="E1799" s="102">
        <v>42030</v>
      </c>
      <c r="F1799" s="99" t="s">
        <v>2386</v>
      </c>
    </row>
    <row r="1800" spans="1:6" s="94" customFormat="1" ht="30" customHeight="1" x14ac:dyDescent="0.2">
      <c r="A1800" s="114">
        <v>1797</v>
      </c>
      <c r="B1800" s="96" t="s">
        <v>1272</v>
      </c>
      <c r="C1800" s="238">
        <f>'1993 - 2019 m.'!C1609</f>
        <v>32571.594068582021</v>
      </c>
      <c r="D1800" s="238">
        <f>'1993 - 2019 m.'!D1609</f>
        <v>10385</v>
      </c>
      <c r="E1800" s="106">
        <v>38779</v>
      </c>
      <c r="F1800" s="99" t="s">
        <v>696</v>
      </c>
    </row>
    <row r="1801" spans="1:6" s="94" customFormat="1" ht="30" customHeight="1" x14ac:dyDescent="0.2">
      <c r="A1801" s="320">
        <v>1798</v>
      </c>
      <c r="B1801" s="96" t="s">
        <v>3435</v>
      </c>
      <c r="C1801" s="238">
        <f>'1993 - 2019 m.'!C1610</f>
        <v>32537</v>
      </c>
      <c r="D1801" s="238">
        <f>'1993 - 2019 m.'!D1610</f>
        <v>7643</v>
      </c>
      <c r="E1801" s="102">
        <v>42244</v>
      </c>
      <c r="F1801" s="99" t="s">
        <v>2033</v>
      </c>
    </row>
    <row r="1802" spans="1:6" s="94" customFormat="1" ht="30" customHeight="1" x14ac:dyDescent="0.2">
      <c r="A1802" s="114">
        <v>1799</v>
      </c>
      <c r="B1802" s="96" t="s">
        <v>1489</v>
      </c>
      <c r="C1802" s="238">
        <f>'1993 - 2019 m.'!C1611</f>
        <v>32522.879981464321</v>
      </c>
      <c r="D1802" s="238">
        <f>'1993 - 2019 m.'!D1611</f>
        <v>14471</v>
      </c>
      <c r="E1802" s="106">
        <v>37757</v>
      </c>
      <c r="F1802" s="99" t="s">
        <v>2050</v>
      </c>
    </row>
    <row r="1803" spans="1:6" s="94" customFormat="1" ht="30" customHeight="1" x14ac:dyDescent="0.2">
      <c r="A1803" s="320">
        <v>1800</v>
      </c>
      <c r="B1803" s="96" t="s">
        <v>1734</v>
      </c>
      <c r="C1803" s="238">
        <f>'1993 - 2019 m.'!C1612</f>
        <v>32483.723354958296</v>
      </c>
      <c r="D1803" s="238">
        <f>'1993 - 2019 m.'!D1612</f>
        <v>9455</v>
      </c>
      <c r="E1803" s="106">
        <v>38499</v>
      </c>
      <c r="F1803" s="99" t="s">
        <v>2727</v>
      </c>
    </row>
    <row r="1804" spans="1:6" s="94" customFormat="1" ht="30" customHeight="1" x14ac:dyDescent="0.2">
      <c r="A1804" s="114">
        <v>1801</v>
      </c>
      <c r="B1804" s="96" t="s">
        <v>3781</v>
      </c>
      <c r="C1804" s="238">
        <f>'1993 - 2019 m.'!C1613</f>
        <v>32467.87</v>
      </c>
      <c r="D1804" s="238">
        <f>'1993 - 2019 m.'!D1613</f>
        <v>6427</v>
      </c>
      <c r="E1804" s="102">
        <v>43007</v>
      </c>
      <c r="F1804" s="99" t="s">
        <v>725</v>
      </c>
    </row>
    <row r="1805" spans="1:6" s="94" customFormat="1" ht="30" customHeight="1" x14ac:dyDescent="0.2">
      <c r="A1805" s="320">
        <v>1802</v>
      </c>
      <c r="B1805" s="96" t="s">
        <v>2907</v>
      </c>
      <c r="C1805" s="238">
        <f>'1993 - 2019 m.'!C1614</f>
        <v>32461.480537534757</v>
      </c>
      <c r="D1805" s="238">
        <f>'1993 - 2019 m.'!D1614</f>
        <v>10899</v>
      </c>
      <c r="E1805" s="106">
        <v>37568</v>
      </c>
      <c r="F1805" s="99" t="s">
        <v>502</v>
      </c>
    </row>
    <row r="1806" spans="1:6" s="94" customFormat="1" ht="30" customHeight="1" x14ac:dyDescent="0.2">
      <c r="A1806" s="114">
        <v>1803</v>
      </c>
      <c r="B1806" s="96" t="s">
        <v>3501</v>
      </c>
      <c r="C1806" s="238">
        <f>'1993 - 2019 m.'!C1615</f>
        <v>32393.98</v>
      </c>
      <c r="D1806" s="238">
        <f>'1993 - 2019 m.'!D1615</f>
        <v>6363</v>
      </c>
      <c r="E1806" s="322">
        <v>42706</v>
      </c>
      <c r="F1806" s="235" t="s">
        <v>3365</v>
      </c>
    </row>
    <row r="1807" spans="1:6" s="94" customFormat="1" ht="30" customHeight="1" x14ac:dyDescent="0.2">
      <c r="A1807" s="320">
        <v>1804</v>
      </c>
      <c r="B1807" s="96" t="s">
        <v>2331</v>
      </c>
      <c r="C1807" s="238">
        <f>'1993 - 2019 m.'!C1616</f>
        <v>32368.512511584802</v>
      </c>
      <c r="D1807" s="238">
        <f>'1993 - 2019 m.'!D1616</f>
        <v>13405</v>
      </c>
      <c r="E1807" s="106">
        <v>38261</v>
      </c>
      <c r="F1807" s="99" t="s">
        <v>1023</v>
      </c>
    </row>
    <row r="1808" spans="1:6" s="94" customFormat="1" ht="30" customHeight="1" x14ac:dyDescent="0.2">
      <c r="A1808" s="114">
        <v>1805</v>
      </c>
      <c r="B1808" s="321" t="s">
        <v>4971</v>
      </c>
      <c r="C1808" s="238">
        <f>'2020'!C60+'2021'!C223</f>
        <v>32350.289999999997</v>
      </c>
      <c r="D1808" s="238">
        <f>'2020'!D60+'2021'!D223</f>
        <v>7129</v>
      </c>
      <c r="E1808" s="99" t="s">
        <v>4717</v>
      </c>
      <c r="F1808" s="99" t="s">
        <v>725</v>
      </c>
    </row>
    <row r="1809" spans="1:6" s="94" customFormat="1" ht="30" customHeight="1" x14ac:dyDescent="0.2">
      <c r="A1809" s="320">
        <v>1806</v>
      </c>
      <c r="B1809" s="128" t="s">
        <v>2155</v>
      </c>
      <c r="C1809" s="238">
        <f>'1993 - 2019 m.'!C1617</f>
        <v>32316.960148285452</v>
      </c>
      <c r="D1809" s="238">
        <f>'1993 - 2019 m.'!D1617</f>
        <v>12940</v>
      </c>
      <c r="E1809" s="322">
        <v>36189</v>
      </c>
      <c r="F1809" s="99" t="s">
        <v>2207</v>
      </c>
    </row>
    <row r="1810" spans="1:6" s="94" customFormat="1" ht="30" customHeight="1" x14ac:dyDescent="0.2">
      <c r="A1810" s="114">
        <v>1807</v>
      </c>
      <c r="B1810" s="96" t="s">
        <v>1607</v>
      </c>
      <c r="C1810" s="238">
        <f>'1993 - 2019 m.'!C1618</f>
        <v>32316.091288229843</v>
      </c>
      <c r="D1810" s="238">
        <f>'1993 - 2019 m.'!D1618</f>
        <v>11293</v>
      </c>
      <c r="E1810" s="106">
        <v>37687</v>
      </c>
      <c r="F1810" s="99" t="s">
        <v>1908</v>
      </c>
    </row>
    <row r="1811" spans="1:6" s="94" customFormat="1" ht="30" customHeight="1" x14ac:dyDescent="0.2">
      <c r="A1811" s="320">
        <v>1808</v>
      </c>
      <c r="B1811" s="96" t="s">
        <v>3807</v>
      </c>
      <c r="C1811" s="238">
        <f>'1993 - 2019 m.'!C1619</f>
        <v>32313.439999999999</v>
      </c>
      <c r="D1811" s="238">
        <f>'1993 - 2019 m.'!D1619</f>
        <v>7971</v>
      </c>
      <c r="E1811" s="102">
        <v>42965</v>
      </c>
      <c r="F1811" s="99" t="s">
        <v>3716</v>
      </c>
    </row>
    <row r="1812" spans="1:6" s="94" customFormat="1" ht="30" customHeight="1" x14ac:dyDescent="0.2">
      <c r="A1812" s="114">
        <v>1809</v>
      </c>
      <c r="B1812" s="96" t="s">
        <v>3997</v>
      </c>
      <c r="C1812" s="238">
        <f>'1993 - 2019 m.'!C1620</f>
        <v>32285.5</v>
      </c>
      <c r="D1812" s="238">
        <f>'1993 - 2019 m.'!D1620</f>
        <v>6298</v>
      </c>
      <c r="E1812" s="102">
        <v>43210</v>
      </c>
      <c r="F1812" s="99" t="s">
        <v>3187</v>
      </c>
    </row>
    <row r="1813" spans="1:6" s="94" customFormat="1" ht="30" customHeight="1" x14ac:dyDescent="0.2">
      <c r="A1813" s="320">
        <v>1810</v>
      </c>
      <c r="B1813" s="96" t="s">
        <v>695</v>
      </c>
      <c r="C1813" s="238">
        <f>'1993 - 2019 m.'!C1621</f>
        <v>32213.884383688604</v>
      </c>
      <c r="D1813" s="238">
        <f>'1993 - 2019 m.'!D1621</f>
        <v>7885</v>
      </c>
      <c r="E1813" s="106">
        <v>38422</v>
      </c>
      <c r="F1813" s="99" t="s">
        <v>530</v>
      </c>
    </row>
    <row r="1814" spans="1:6" s="94" customFormat="1" ht="30" customHeight="1" x14ac:dyDescent="0.2">
      <c r="A1814" s="114">
        <v>1811</v>
      </c>
      <c r="B1814" s="96" t="s">
        <v>1951</v>
      </c>
      <c r="C1814" s="238">
        <f>'1993 - 2019 m.'!C1622</f>
        <v>32196</v>
      </c>
      <c r="D1814" s="238">
        <f>'1993 - 2019 m.'!D1622</f>
        <v>8761</v>
      </c>
      <c r="E1814" s="106">
        <v>38443</v>
      </c>
      <c r="F1814" s="99" t="s">
        <v>1610</v>
      </c>
    </row>
    <row r="1815" spans="1:6" s="94" customFormat="1" ht="30" customHeight="1" x14ac:dyDescent="0.2">
      <c r="A1815" s="320">
        <v>1812</v>
      </c>
      <c r="B1815" s="96" t="s">
        <v>3237</v>
      </c>
      <c r="C1815" s="238">
        <f>'1993 - 2019 m.'!C1623</f>
        <v>32151.85</v>
      </c>
      <c r="D1815" s="238">
        <f>'1993 - 2019 m.'!D1623</f>
        <v>7457</v>
      </c>
      <c r="E1815" s="102">
        <v>42132</v>
      </c>
      <c r="F1815" s="99" t="s">
        <v>3178</v>
      </c>
    </row>
    <row r="1816" spans="1:6" s="94" customFormat="1" ht="30" customHeight="1" x14ac:dyDescent="0.2">
      <c r="A1816" s="114">
        <v>1813</v>
      </c>
      <c r="B1816" s="96" t="s">
        <v>1464</v>
      </c>
      <c r="C1816" s="238">
        <f>'1993 - 2019 m.'!C1624</f>
        <v>32127.027340129749</v>
      </c>
      <c r="D1816" s="238">
        <f>'1993 - 2019 m.'!D1624</f>
        <v>8853</v>
      </c>
      <c r="E1816" s="106">
        <v>38450</v>
      </c>
      <c r="F1816" s="99" t="s">
        <v>1908</v>
      </c>
    </row>
    <row r="1817" spans="1:6" s="94" customFormat="1" ht="30" customHeight="1" x14ac:dyDescent="0.2">
      <c r="A1817" s="320">
        <v>1814</v>
      </c>
      <c r="B1817" s="96" t="s">
        <v>1916</v>
      </c>
      <c r="C1817" s="238">
        <f>'1993 - 2019 m.'!C1625</f>
        <v>32072.289156626506</v>
      </c>
      <c r="D1817" s="238">
        <f>'1993 - 2019 m.'!D1625</f>
        <v>9729</v>
      </c>
      <c r="E1817" s="106">
        <v>39353</v>
      </c>
      <c r="F1817" s="99" t="s">
        <v>238</v>
      </c>
    </row>
    <row r="1818" spans="1:6" s="94" customFormat="1" ht="30" customHeight="1" x14ac:dyDescent="0.2">
      <c r="A1818" s="114">
        <v>1815</v>
      </c>
      <c r="B1818" s="96" t="s">
        <v>1932</v>
      </c>
      <c r="C1818" s="238">
        <f>'1993 - 2019 m.'!C1626</f>
        <v>32029.541241890642</v>
      </c>
      <c r="D1818" s="238">
        <f>'1993 - 2019 m.'!D1626</f>
        <v>9335</v>
      </c>
      <c r="E1818" s="106">
        <v>38744</v>
      </c>
      <c r="F1818" s="99" t="s">
        <v>696</v>
      </c>
    </row>
    <row r="1819" spans="1:6" s="94" customFormat="1" ht="30" customHeight="1" x14ac:dyDescent="0.2">
      <c r="A1819" s="320">
        <v>1816</v>
      </c>
      <c r="B1819" s="96" t="s">
        <v>4303</v>
      </c>
      <c r="C1819" s="238">
        <f>'1993 - 2019 m.'!C1634+'2020'!C235</f>
        <v>32018</v>
      </c>
      <c r="D1819" s="238">
        <f>'1993 - 2019 m.'!D1634+'2020'!D235</f>
        <v>5548</v>
      </c>
      <c r="E1819" s="102" t="s">
        <v>4550</v>
      </c>
      <c r="F1819" s="99" t="s">
        <v>4119</v>
      </c>
    </row>
    <row r="1820" spans="1:6" s="94" customFormat="1" ht="30" customHeight="1" x14ac:dyDescent="0.2">
      <c r="A1820" s="114">
        <v>1817</v>
      </c>
      <c r="B1820" s="96" t="s">
        <v>709</v>
      </c>
      <c r="C1820" s="238">
        <f>'1993 - 2019 m.'!C1627</f>
        <v>31978.394346617239</v>
      </c>
      <c r="D1820" s="238">
        <f>'1993 - 2019 m.'!D1627</f>
        <v>9748</v>
      </c>
      <c r="E1820" s="106">
        <v>37743</v>
      </c>
      <c r="F1820" s="99" t="s">
        <v>1987</v>
      </c>
    </row>
    <row r="1821" spans="1:6" s="94" customFormat="1" ht="30" customHeight="1" x14ac:dyDescent="0.2">
      <c r="A1821" s="320">
        <v>1818</v>
      </c>
      <c r="B1821" s="96" t="s">
        <v>2530</v>
      </c>
      <c r="C1821" s="238">
        <f>'1993 - 2019 m.'!C1628</f>
        <v>31918.167863762745</v>
      </c>
      <c r="D1821" s="238">
        <f>'1993 - 2019 m.'!D1628</f>
        <v>8329</v>
      </c>
      <c r="E1821" s="102">
        <v>40851</v>
      </c>
      <c r="F1821" s="99" t="s">
        <v>66</v>
      </c>
    </row>
    <row r="1822" spans="1:6" s="94" customFormat="1" ht="30" customHeight="1" x14ac:dyDescent="0.2">
      <c r="A1822" s="114">
        <v>1819</v>
      </c>
      <c r="B1822" s="96" t="s">
        <v>4134</v>
      </c>
      <c r="C1822" s="238">
        <f>'1993 - 2019 m.'!C1629</f>
        <v>31912</v>
      </c>
      <c r="D1822" s="238">
        <f>'1993 - 2019 m.'!D1629</f>
        <v>6369</v>
      </c>
      <c r="E1822" s="102" t="s">
        <v>4135</v>
      </c>
      <c r="F1822" s="99" t="s">
        <v>545</v>
      </c>
    </row>
    <row r="1823" spans="1:6" s="94" customFormat="1" ht="30" customHeight="1" x14ac:dyDescent="0.2">
      <c r="A1823" s="320">
        <v>1820</v>
      </c>
      <c r="B1823" s="96" t="s">
        <v>4398</v>
      </c>
      <c r="C1823" s="238">
        <f>'1993 - 2019 m.'!C1630</f>
        <v>31910.83</v>
      </c>
      <c r="D1823" s="238">
        <f>'1993 - 2019 m.'!D1630</f>
        <v>6009</v>
      </c>
      <c r="E1823" s="102" t="s">
        <v>4582</v>
      </c>
      <c r="F1823" s="99" t="s">
        <v>38</v>
      </c>
    </row>
    <row r="1824" spans="1:6" s="94" customFormat="1" ht="30" customHeight="1" x14ac:dyDescent="0.2">
      <c r="A1824" s="114">
        <v>1821</v>
      </c>
      <c r="B1824" s="96" t="s">
        <v>1107</v>
      </c>
      <c r="C1824" s="238">
        <f>'1993 - 2019 m.'!C1631</f>
        <v>31904.888785912881</v>
      </c>
      <c r="D1824" s="238">
        <f>'1993 - 2019 m.'!D1631</f>
        <v>9052</v>
      </c>
      <c r="E1824" s="106">
        <v>38303</v>
      </c>
      <c r="F1824" s="99" t="s">
        <v>696</v>
      </c>
    </row>
    <row r="1825" spans="1:6" s="94" customFormat="1" ht="30" customHeight="1" x14ac:dyDescent="0.2">
      <c r="A1825" s="320">
        <v>1822</v>
      </c>
      <c r="B1825" s="96" t="s">
        <v>2993</v>
      </c>
      <c r="C1825" s="238">
        <f>'1993 - 2019 m.'!C1632</f>
        <v>31883.109360519</v>
      </c>
      <c r="D1825" s="238">
        <f>'1993 - 2019 m.'!D1632</f>
        <v>8828</v>
      </c>
      <c r="E1825" s="106">
        <v>39451</v>
      </c>
      <c r="F1825" s="99" t="s">
        <v>2239</v>
      </c>
    </row>
    <row r="1826" spans="1:6" s="94" customFormat="1" ht="30" customHeight="1" x14ac:dyDescent="0.2">
      <c r="A1826" s="114">
        <v>1823</v>
      </c>
      <c r="B1826" s="96" t="s">
        <v>3660</v>
      </c>
      <c r="C1826" s="238">
        <f>'1993 - 2019 m.'!C1633</f>
        <v>31882.489999999998</v>
      </c>
      <c r="D1826" s="238">
        <f>'1993 - 2019 m.'!D1633</f>
        <v>6818</v>
      </c>
      <c r="E1826" s="322">
        <v>42419</v>
      </c>
      <c r="F1826" s="99" t="s">
        <v>725</v>
      </c>
    </row>
    <row r="1827" spans="1:6" s="94" customFormat="1" ht="30" customHeight="1" x14ac:dyDescent="0.2">
      <c r="A1827" s="320">
        <v>1824</v>
      </c>
      <c r="B1827" s="96" t="s">
        <v>3616</v>
      </c>
      <c r="C1827" s="238">
        <f>'1993 - 2019 m.'!C1635</f>
        <v>31791.21</v>
      </c>
      <c r="D1827" s="238">
        <f>'1993 - 2019 m.'!D1635</f>
        <v>6422</v>
      </c>
      <c r="E1827" s="322">
        <v>42489</v>
      </c>
      <c r="F1827" s="99" t="s">
        <v>725</v>
      </c>
    </row>
    <row r="1828" spans="1:6" s="94" customFormat="1" ht="30" customHeight="1" x14ac:dyDescent="0.2">
      <c r="A1828" s="114">
        <v>1825</v>
      </c>
      <c r="B1828" s="96" t="s">
        <v>3775</v>
      </c>
      <c r="C1828" s="238">
        <f>'1993 - 2019 m.'!C1636</f>
        <v>31782.93</v>
      </c>
      <c r="D1828" s="238">
        <f>'1993 - 2019 m.'!D1636</f>
        <v>6479</v>
      </c>
      <c r="E1828" s="102">
        <v>43021</v>
      </c>
      <c r="F1828" s="99" t="s">
        <v>725</v>
      </c>
    </row>
    <row r="1829" spans="1:6" s="94" customFormat="1" ht="30" customHeight="1" x14ac:dyDescent="0.2">
      <c r="A1829" s="320">
        <v>1826</v>
      </c>
      <c r="B1829" s="96" t="s">
        <v>4082</v>
      </c>
      <c r="C1829" s="238">
        <f>'1993 - 2019 m.'!C1637</f>
        <v>31765.55</v>
      </c>
      <c r="D1829" s="238">
        <f>'1993 - 2019 m.'!D1637</f>
        <v>6197</v>
      </c>
      <c r="E1829" s="102">
        <v>43112</v>
      </c>
      <c r="F1829" s="99" t="s">
        <v>3456</v>
      </c>
    </row>
    <row r="1830" spans="1:6" s="94" customFormat="1" ht="30" customHeight="1" x14ac:dyDescent="0.2">
      <c r="A1830" s="114">
        <v>1827</v>
      </c>
      <c r="B1830" s="96" t="s">
        <v>2724</v>
      </c>
      <c r="C1830" s="238">
        <f>'1993 - 2019 m.'!C1638</f>
        <v>31756.835032437444</v>
      </c>
      <c r="D1830" s="238">
        <f>'1993 - 2019 m.'!D1638</f>
        <v>8753</v>
      </c>
      <c r="E1830" s="106">
        <v>39577</v>
      </c>
      <c r="F1830" s="99" t="s">
        <v>503</v>
      </c>
    </row>
    <row r="1831" spans="1:6" s="94" customFormat="1" ht="30" customHeight="1" x14ac:dyDescent="0.2">
      <c r="A1831" s="320">
        <v>1828</v>
      </c>
      <c r="B1831" s="96" t="s">
        <v>1648</v>
      </c>
      <c r="C1831" s="238">
        <f>'1993 - 2019 m.'!C1639</f>
        <v>31742.933271547732</v>
      </c>
      <c r="D1831" s="238">
        <f>'1993 - 2019 m.'!D1639</f>
        <v>9564</v>
      </c>
      <c r="E1831" s="106">
        <v>38247</v>
      </c>
      <c r="F1831" s="99" t="s">
        <v>193</v>
      </c>
    </row>
    <row r="1832" spans="1:6" s="94" customFormat="1" ht="30" customHeight="1" x14ac:dyDescent="0.2">
      <c r="A1832" s="114">
        <v>1829</v>
      </c>
      <c r="B1832" s="96" t="s">
        <v>1978</v>
      </c>
      <c r="C1832" s="238">
        <f>'1993 - 2019 m.'!C1640</f>
        <v>31739.747451343839</v>
      </c>
      <c r="D1832" s="238">
        <f>'1993 - 2019 m.'!D1640</f>
        <v>15999</v>
      </c>
      <c r="E1832" s="106">
        <v>36847</v>
      </c>
      <c r="F1832" s="99" t="s">
        <v>1818</v>
      </c>
    </row>
    <row r="1833" spans="1:6" s="94" customFormat="1" ht="30" customHeight="1" x14ac:dyDescent="0.2">
      <c r="A1833" s="320">
        <v>1830</v>
      </c>
      <c r="B1833" s="96" t="s">
        <v>673</v>
      </c>
      <c r="C1833" s="238">
        <f>'1993 - 2019 m.'!C1641</f>
        <v>31727.641334569045</v>
      </c>
      <c r="D1833" s="238">
        <f>'1993 - 2019 m.'!D1641</f>
        <v>9145</v>
      </c>
      <c r="E1833" s="106">
        <v>40221</v>
      </c>
      <c r="F1833" s="99" t="s">
        <v>1610</v>
      </c>
    </row>
    <row r="1834" spans="1:6" s="94" customFormat="1" ht="30" customHeight="1" x14ac:dyDescent="0.2">
      <c r="A1834" s="114">
        <v>1831</v>
      </c>
      <c r="B1834" s="96" t="s">
        <v>3088</v>
      </c>
      <c r="C1834" s="238">
        <f>'1993 - 2019 m.'!C1642</f>
        <v>31708.844995366082</v>
      </c>
      <c r="D1834" s="238">
        <f>'1993 - 2019 m.'!D1642</f>
        <v>6609</v>
      </c>
      <c r="E1834" s="102">
        <v>41908</v>
      </c>
      <c r="F1834" s="99" t="s">
        <v>74</v>
      </c>
    </row>
    <row r="1835" spans="1:6" s="94" customFormat="1" ht="30" customHeight="1" x14ac:dyDescent="0.2">
      <c r="A1835" s="320">
        <v>1832</v>
      </c>
      <c r="B1835" s="96" t="s">
        <v>181</v>
      </c>
      <c r="C1835" s="238">
        <f>'1993 - 2019 m.'!C1643</f>
        <v>31630.126274328082</v>
      </c>
      <c r="D1835" s="238">
        <f>'1993 - 2019 m.'!D1643</f>
        <v>8193</v>
      </c>
      <c r="E1835" s="102">
        <v>41515</v>
      </c>
      <c r="F1835" s="99" t="s">
        <v>182</v>
      </c>
    </row>
    <row r="1836" spans="1:6" s="94" customFormat="1" ht="30" customHeight="1" x14ac:dyDescent="0.2">
      <c r="A1836" s="114">
        <v>1833</v>
      </c>
      <c r="B1836" s="96" t="s">
        <v>4428</v>
      </c>
      <c r="C1836" s="238">
        <f>'1993 - 2019 m.'!C1644</f>
        <v>31630</v>
      </c>
      <c r="D1836" s="238">
        <f>'1993 - 2019 m.'!D1644</f>
        <v>6263</v>
      </c>
      <c r="E1836" s="102" t="s">
        <v>4594</v>
      </c>
      <c r="F1836" s="99" t="s">
        <v>545</v>
      </c>
    </row>
    <row r="1837" spans="1:6" s="94" customFormat="1" ht="30" customHeight="1" x14ac:dyDescent="0.2">
      <c r="A1837" s="320">
        <v>1834</v>
      </c>
      <c r="B1837" s="96" t="s">
        <v>2865</v>
      </c>
      <c r="C1837" s="238">
        <f>'1993 - 2019 m.'!C1645</f>
        <v>31585.524791473588</v>
      </c>
      <c r="D1837" s="238">
        <f>'1993 - 2019 m.'!D1645</f>
        <v>8251</v>
      </c>
      <c r="E1837" s="106">
        <v>38401</v>
      </c>
      <c r="F1837" s="99" t="s">
        <v>504</v>
      </c>
    </row>
    <row r="1838" spans="1:6" s="94" customFormat="1" ht="30" customHeight="1" x14ac:dyDescent="0.2">
      <c r="A1838" s="114">
        <v>1835</v>
      </c>
      <c r="B1838" s="96" t="s">
        <v>192</v>
      </c>
      <c r="C1838" s="238">
        <f>'1993 - 2019 m.'!C1646</f>
        <v>31539.330398517148</v>
      </c>
      <c r="D1838" s="238">
        <f>'1993 - 2019 m.'!D1646</f>
        <v>7708</v>
      </c>
      <c r="E1838" s="102">
        <v>40998</v>
      </c>
      <c r="F1838" s="99" t="s">
        <v>66</v>
      </c>
    </row>
    <row r="1839" spans="1:6" s="94" customFormat="1" ht="30" customHeight="1" x14ac:dyDescent="0.2">
      <c r="A1839" s="320">
        <v>1836</v>
      </c>
      <c r="B1839" s="128" t="s">
        <v>4221</v>
      </c>
      <c r="C1839" s="238">
        <f>'1993 - 2019 m.'!C1647</f>
        <v>31494.61</v>
      </c>
      <c r="D1839" s="238">
        <f>'1993 - 2019 m.'!D1647</f>
        <v>5667</v>
      </c>
      <c r="E1839" s="102">
        <v>43364</v>
      </c>
      <c r="F1839" s="99" t="s">
        <v>38</v>
      </c>
    </row>
    <row r="1840" spans="1:6" s="94" customFormat="1" ht="30" customHeight="1" x14ac:dyDescent="0.2">
      <c r="A1840" s="114">
        <v>1837</v>
      </c>
      <c r="B1840" s="96" t="s">
        <v>2198</v>
      </c>
      <c r="C1840" s="238">
        <f>'1993 - 2019 m.'!C1648</f>
        <v>31438.919138090827</v>
      </c>
      <c r="D1840" s="238">
        <f>'1993 - 2019 m.'!D1648</f>
        <v>9300</v>
      </c>
      <c r="E1840" s="106">
        <v>38373</v>
      </c>
      <c r="F1840" s="99" t="s">
        <v>505</v>
      </c>
    </row>
    <row r="1841" spans="1:6" s="94" customFormat="1" ht="30" customHeight="1" x14ac:dyDescent="0.2">
      <c r="A1841" s="320">
        <v>1838</v>
      </c>
      <c r="B1841" s="96" t="s">
        <v>2951</v>
      </c>
      <c r="C1841" s="238">
        <f>'1993 - 2019 m.'!C1649</f>
        <v>31425.596617238185</v>
      </c>
      <c r="D1841" s="238">
        <f>'1993 - 2019 m.'!D1649</f>
        <v>8659</v>
      </c>
      <c r="E1841" s="106">
        <v>38366</v>
      </c>
      <c r="F1841" s="99" t="s">
        <v>1908</v>
      </c>
    </row>
    <row r="1842" spans="1:6" s="94" customFormat="1" ht="30" customHeight="1" x14ac:dyDescent="0.2">
      <c r="A1842" s="114">
        <v>1839</v>
      </c>
      <c r="B1842" s="96" t="s">
        <v>2020</v>
      </c>
      <c r="C1842" s="238">
        <f>'1993 - 2019 m.'!C1650</f>
        <v>31422.179101019465</v>
      </c>
      <c r="D1842" s="238">
        <f>'1993 - 2019 m.'!D1650</f>
        <v>8207</v>
      </c>
      <c r="E1842" s="106">
        <v>40424</v>
      </c>
      <c r="F1842" s="99" t="s">
        <v>66</v>
      </c>
    </row>
    <row r="1843" spans="1:6" s="94" customFormat="1" ht="30" customHeight="1" x14ac:dyDescent="0.2">
      <c r="A1843" s="320">
        <v>1840</v>
      </c>
      <c r="B1843" s="96" t="s">
        <v>1279</v>
      </c>
      <c r="C1843" s="238">
        <f>'1993 - 2019 m.'!C1651</f>
        <v>31378.880908248379</v>
      </c>
      <c r="D1843" s="238">
        <f>'1993 - 2019 m.'!D1651</f>
        <v>11825</v>
      </c>
      <c r="E1843" s="106">
        <v>37232</v>
      </c>
      <c r="F1843" s="99" t="s">
        <v>645</v>
      </c>
    </row>
    <row r="1844" spans="1:6" s="94" customFormat="1" ht="30" customHeight="1" x14ac:dyDescent="0.2">
      <c r="A1844" s="114">
        <v>1841</v>
      </c>
      <c r="B1844" s="96" t="s">
        <v>2592</v>
      </c>
      <c r="C1844" s="238">
        <f>'1993 - 2019 m.'!C1652</f>
        <v>31347.833642261354</v>
      </c>
      <c r="D1844" s="238">
        <f>'1993 - 2019 m.'!D1652</f>
        <v>10999</v>
      </c>
      <c r="E1844" s="106">
        <v>38548</v>
      </c>
      <c r="F1844" s="99" t="s">
        <v>1908</v>
      </c>
    </row>
    <row r="1845" spans="1:6" s="94" customFormat="1" ht="30" customHeight="1" x14ac:dyDescent="0.2">
      <c r="A1845" s="320">
        <v>1842</v>
      </c>
      <c r="B1845" s="96" t="s">
        <v>168</v>
      </c>
      <c r="C1845" s="238">
        <f>'1993 - 2019 m.'!C1653</f>
        <v>31332.396895273403</v>
      </c>
      <c r="D1845" s="238">
        <f>'1993 - 2019 m.'!D1653</f>
        <v>8914</v>
      </c>
      <c r="E1845" s="102">
        <v>41383</v>
      </c>
      <c r="F1845" s="99" t="s">
        <v>182</v>
      </c>
    </row>
    <row r="1846" spans="1:6" s="94" customFormat="1" ht="30" customHeight="1" x14ac:dyDescent="0.2">
      <c r="A1846" s="114">
        <v>1843</v>
      </c>
      <c r="B1846" s="96" t="s">
        <v>3845</v>
      </c>
      <c r="C1846" s="238">
        <f>'1993 - 2019 m.'!C1654</f>
        <v>31293.699999999997</v>
      </c>
      <c r="D1846" s="238">
        <f>'1993 - 2019 m.'!D1654</f>
        <v>6101</v>
      </c>
      <c r="E1846" s="102">
        <v>42874</v>
      </c>
      <c r="F1846" s="99" t="s">
        <v>725</v>
      </c>
    </row>
    <row r="1847" spans="1:6" s="94" customFormat="1" ht="30" customHeight="1" x14ac:dyDescent="0.2">
      <c r="A1847" s="320">
        <v>1844</v>
      </c>
      <c r="B1847" s="321" t="s">
        <v>4818</v>
      </c>
      <c r="C1847" s="323">
        <f>'2021'!C55</f>
        <v>31277.08</v>
      </c>
      <c r="D1847" s="323">
        <f>'2021'!D55</f>
        <v>5240</v>
      </c>
      <c r="E1847" s="99" t="s">
        <v>4673</v>
      </c>
      <c r="F1847" s="99" t="s">
        <v>3464</v>
      </c>
    </row>
    <row r="1848" spans="1:6" s="94" customFormat="1" ht="30" customHeight="1" x14ac:dyDescent="0.2">
      <c r="A1848" s="114">
        <v>1845</v>
      </c>
      <c r="B1848" s="96" t="s">
        <v>769</v>
      </c>
      <c r="C1848" s="238">
        <f>'1993 - 2019 m.'!C1655</f>
        <v>31197.86839666358</v>
      </c>
      <c r="D1848" s="238">
        <f>'1993 - 2019 m.'!D1655</f>
        <v>8060</v>
      </c>
      <c r="E1848" s="106">
        <v>40263</v>
      </c>
      <c r="F1848" s="99" t="s">
        <v>1853</v>
      </c>
    </row>
    <row r="1849" spans="1:6" s="94" customFormat="1" ht="30" customHeight="1" x14ac:dyDescent="0.2">
      <c r="A1849" s="320">
        <v>1846</v>
      </c>
      <c r="B1849" s="96" t="s">
        <v>3238</v>
      </c>
      <c r="C1849" s="238">
        <f>'1993 - 2019 m.'!C1656</f>
        <v>31192.170000000002</v>
      </c>
      <c r="D1849" s="238">
        <f>'1993 - 2019 m.'!D1656</f>
        <v>6465</v>
      </c>
      <c r="E1849" s="102">
        <v>42132</v>
      </c>
      <c r="F1849" s="99" t="s">
        <v>38</v>
      </c>
    </row>
    <row r="1850" spans="1:6" s="94" customFormat="1" ht="30" customHeight="1" x14ac:dyDescent="0.2">
      <c r="A1850" s="114">
        <v>1847</v>
      </c>
      <c r="B1850" s="96" t="s">
        <v>2528</v>
      </c>
      <c r="C1850" s="238">
        <f>'1993 - 2019 m.'!C1657</f>
        <v>31183.387395736794</v>
      </c>
      <c r="D1850" s="238">
        <f>'1993 - 2019 m.'!D1657</f>
        <v>5106</v>
      </c>
      <c r="E1850" s="106">
        <v>40627</v>
      </c>
      <c r="F1850" s="99" t="s">
        <v>2529</v>
      </c>
    </row>
    <row r="1851" spans="1:6" s="94" customFormat="1" ht="30" customHeight="1" x14ac:dyDescent="0.2">
      <c r="A1851" s="320">
        <v>1848</v>
      </c>
      <c r="B1851" s="96" t="s">
        <v>3787</v>
      </c>
      <c r="C1851" s="238">
        <f>'1993 - 2019 m.'!C1658</f>
        <v>31182.34</v>
      </c>
      <c r="D1851" s="238">
        <f>'1993 - 2019 m.'!D1658</f>
        <v>6015</v>
      </c>
      <c r="E1851" s="102">
        <v>42993</v>
      </c>
      <c r="F1851" s="99" t="s">
        <v>725</v>
      </c>
    </row>
    <row r="1852" spans="1:6" s="94" customFormat="1" ht="30" customHeight="1" x14ac:dyDescent="0.2">
      <c r="A1852" s="114">
        <v>1849</v>
      </c>
      <c r="B1852" s="96" t="s">
        <v>1291</v>
      </c>
      <c r="C1852" s="238">
        <f>'1993 - 2019 m.'!C1659</f>
        <v>31156.74235403151</v>
      </c>
      <c r="D1852" s="238">
        <f>'1993 - 2019 m.'!D1659</f>
        <v>14429</v>
      </c>
      <c r="E1852" s="106">
        <v>36819</v>
      </c>
      <c r="F1852" s="99" t="s">
        <v>1433</v>
      </c>
    </row>
    <row r="1853" spans="1:6" s="94" customFormat="1" ht="30" customHeight="1" x14ac:dyDescent="0.2">
      <c r="A1853" s="320">
        <v>1850</v>
      </c>
      <c r="B1853" s="321" t="s">
        <v>4819</v>
      </c>
      <c r="C1853" s="323">
        <f>'2021'!C56</f>
        <v>31104.83</v>
      </c>
      <c r="D1853" s="323">
        <f>'2021'!D56</f>
        <v>5159</v>
      </c>
      <c r="E1853" s="99" t="s">
        <v>4646</v>
      </c>
      <c r="F1853" s="99" t="s">
        <v>4640</v>
      </c>
    </row>
    <row r="1854" spans="1:6" s="94" customFormat="1" ht="30" customHeight="1" x14ac:dyDescent="0.2">
      <c r="A1854" s="114">
        <v>1851</v>
      </c>
      <c r="B1854" s="128" t="s">
        <v>513</v>
      </c>
      <c r="C1854" s="238">
        <f>'1993 - 2019 m.'!C1660</f>
        <v>31080.861909175164</v>
      </c>
      <c r="D1854" s="238">
        <f>'1993 - 2019 m.'!D1660</f>
        <v>26750</v>
      </c>
      <c r="E1854" s="322">
        <v>35342</v>
      </c>
      <c r="F1854" s="99" t="s">
        <v>1987</v>
      </c>
    </row>
    <row r="1855" spans="1:6" s="94" customFormat="1" ht="30" customHeight="1" x14ac:dyDescent="0.2">
      <c r="A1855" s="320">
        <v>1852</v>
      </c>
      <c r="B1855" s="96" t="s">
        <v>2103</v>
      </c>
      <c r="C1855" s="238">
        <f>'1993 - 2019 m.'!C1661</f>
        <v>31058.561167747917</v>
      </c>
      <c r="D1855" s="238">
        <f>'1993 - 2019 m.'!D1661</f>
        <v>9644</v>
      </c>
      <c r="E1855" s="106">
        <v>38051</v>
      </c>
      <c r="F1855" s="99" t="s">
        <v>2934</v>
      </c>
    </row>
    <row r="1856" spans="1:6" s="94" customFormat="1" ht="30" customHeight="1" x14ac:dyDescent="0.2">
      <c r="A1856" s="114">
        <v>1853</v>
      </c>
      <c r="B1856" s="128" t="s">
        <v>1242</v>
      </c>
      <c r="C1856" s="238">
        <f>'1993 - 2019 m.'!C1662</f>
        <v>31049.582947173309</v>
      </c>
      <c r="D1856" s="238">
        <f>'1993 - 2019 m.'!D1662</f>
        <v>15315</v>
      </c>
      <c r="E1856" s="322">
        <v>36182</v>
      </c>
      <c r="F1856" s="99" t="s">
        <v>1872</v>
      </c>
    </row>
    <row r="1857" spans="1:6" s="94" customFormat="1" ht="30" customHeight="1" x14ac:dyDescent="0.2">
      <c r="A1857" s="320">
        <v>1854</v>
      </c>
      <c r="B1857" s="96" t="s">
        <v>3497</v>
      </c>
      <c r="C1857" s="238">
        <f>'1993 - 2019 m.'!C1663</f>
        <v>31033.03</v>
      </c>
      <c r="D1857" s="238">
        <f>'1993 - 2019 m.'!D1663</f>
        <v>6028</v>
      </c>
      <c r="E1857" s="102">
        <v>42713</v>
      </c>
      <c r="F1857" s="99" t="s">
        <v>3456</v>
      </c>
    </row>
    <row r="1858" spans="1:6" s="94" customFormat="1" ht="30" customHeight="1" x14ac:dyDescent="0.2">
      <c r="A1858" s="114">
        <v>1855</v>
      </c>
      <c r="B1858" s="128" t="s">
        <v>1389</v>
      </c>
      <c r="C1858" s="238">
        <f>'1993 - 2019 m.'!C1664</f>
        <v>31025.254865616313</v>
      </c>
      <c r="D1858" s="238">
        <f>'1993 - 2019 m.'!D1664</f>
        <v>20260</v>
      </c>
      <c r="E1858" s="102">
        <v>35818</v>
      </c>
      <c r="F1858" s="99" t="s">
        <v>1987</v>
      </c>
    </row>
    <row r="1859" spans="1:6" s="94" customFormat="1" ht="30" customHeight="1" x14ac:dyDescent="0.2">
      <c r="A1859" s="320">
        <v>1856</v>
      </c>
      <c r="B1859" s="96" t="s">
        <v>2720</v>
      </c>
      <c r="C1859" s="238">
        <f>'1993 - 2019 m.'!C1665</f>
        <v>30998.465013901761</v>
      </c>
      <c r="D1859" s="238">
        <f>'1993 - 2019 m.'!D1665</f>
        <v>8748</v>
      </c>
      <c r="E1859" s="106">
        <v>39598</v>
      </c>
      <c r="F1859" s="99" t="s">
        <v>2934</v>
      </c>
    </row>
    <row r="1860" spans="1:6" s="94" customFormat="1" ht="30" customHeight="1" x14ac:dyDescent="0.2">
      <c r="A1860" s="114">
        <v>1857</v>
      </c>
      <c r="B1860" s="96" t="s">
        <v>1724</v>
      </c>
      <c r="C1860" s="238">
        <f>'1993 - 2019 m.'!C1666</f>
        <v>30959.916589434662</v>
      </c>
      <c r="D1860" s="238">
        <f>'1993 - 2019 m.'!D1666</f>
        <v>9676</v>
      </c>
      <c r="E1860" s="106">
        <v>39248</v>
      </c>
      <c r="F1860" s="99" t="s">
        <v>1853</v>
      </c>
    </row>
    <row r="1861" spans="1:6" s="94" customFormat="1" ht="30" customHeight="1" x14ac:dyDescent="0.2">
      <c r="A1861" s="320">
        <v>1858</v>
      </c>
      <c r="B1861" s="96" t="s">
        <v>1196</v>
      </c>
      <c r="C1861" s="238">
        <f>'1993 - 2019 m.'!C1667</f>
        <v>30938.658480074144</v>
      </c>
      <c r="D1861" s="238">
        <f>'1993 - 2019 m.'!D1667</f>
        <v>10972</v>
      </c>
      <c r="E1861" s="106">
        <v>37512</v>
      </c>
      <c r="F1861" s="99" t="s">
        <v>646</v>
      </c>
    </row>
    <row r="1862" spans="1:6" s="94" customFormat="1" ht="30" customHeight="1" x14ac:dyDescent="0.2">
      <c r="A1862" s="114">
        <v>1859</v>
      </c>
      <c r="B1862" s="96" t="s">
        <v>1452</v>
      </c>
      <c r="C1862" s="238">
        <f>'1993 - 2019 m.'!C1668</f>
        <v>30933.32947173309</v>
      </c>
      <c r="D1862" s="238">
        <f>'1993 - 2019 m.'!D1668</f>
        <v>9784</v>
      </c>
      <c r="E1862" s="106">
        <v>39234</v>
      </c>
      <c r="F1862" s="99" t="s">
        <v>552</v>
      </c>
    </row>
    <row r="1863" spans="1:6" s="94" customFormat="1" ht="30" customHeight="1" x14ac:dyDescent="0.2">
      <c r="A1863" s="320">
        <v>1860</v>
      </c>
      <c r="B1863" s="96" t="s">
        <v>3239</v>
      </c>
      <c r="C1863" s="238">
        <f>'1993 - 2019 m.'!C1669</f>
        <v>30894.91</v>
      </c>
      <c r="D1863" s="238">
        <f>'1993 - 2019 m.'!D1669</f>
        <v>6283</v>
      </c>
      <c r="E1863" s="102">
        <v>42006</v>
      </c>
      <c r="F1863" s="99" t="s">
        <v>725</v>
      </c>
    </row>
    <row r="1864" spans="1:6" s="94" customFormat="1" ht="30" customHeight="1" x14ac:dyDescent="0.2">
      <c r="A1864" s="114">
        <v>1861</v>
      </c>
      <c r="B1864" s="96" t="s">
        <v>3338</v>
      </c>
      <c r="C1864" s="238">
        <f>'1993 - 2019 m.'!C1670</f>
        <v>30862.46</v>
      </c>
      <c r="D1864" s="238">
        <f>'1993 - 2019 m.'!D1670</f>
        <v>6476</v>
      </c>
      <c r="E1864" s="106">
        <v>42216</v>
      </c>
      <c r="F1864" s="99" t="s">
        <v>3180</v>
      </c>
    </row>
    <row r="1865" spans="1:6" s="94" customFormat="1" ht="30" customHeight="1" x14ac:dyDescent="0.2">
      <c r="A1865" s="320">
        <v>1862</v>
      </c>
      <c r="B1865" s="236" t="s">
        <v>6127</v>
      </c>
      <c r="C1865" s="238">
        <f>'2022'!E97</f>
        <v>30855.07</v>
      </c>
      <c r="D1865" s="238">
        <f>'2022'!F97</f>
        <v>4756</v>
      </c>
      <c r="E1865" s="102" t="s">
        <v>5293</v>
      </c>
      <c r="F1865" s="99" t="s">
        <v>725</v>
      </c>
    </row>
    <row r="1866" spans="1:6" s="94" customFormat="1" ht="30" customHeight="1" x14ac:dyDescent="0.2">
      <c r="A1866" s="114">
        <v>1863</v>
      </c>
      <c r="B1866" s="128" t="s">
        <v>2220</v>
      </c>
      <c r="C1866" s="238">
        <f>'1993 - 2019 m.'!C1671</f>
        <v>30853.220574606119</v>
      </c>
      <c r="D1866" s="238">
        <f>'1993 - 2019 m.'!D1671</f>
        <v>16214</v>
      </c>
      <c r="E1866" s="102">
        <v>35895</v>
      </c>
      <c r="F1866" s="99" t="s">
        <v>1910</v>
      </c>
    </row>
    <row r="1867" spans="1:6" s="94" customFormat="1" ht="30" customHeight="1" x14ac:dyDescent="0.2">
      <c r="A1867" s="320">
        <v>1864</v>
      </c>
      <c r="B1867" s="96" t="s">
        <v>3788</v>
      </c>
      <c r="C1867" s="238">
        <f>'1993 - 2019 m.'!C1672</f>
        <v>30853.19</v>
      </c>
      <c r="D1867" s="238">
        <f>'1993 - 2019 m.'!D1672</f>
        <v>6073</v>
      </c>
      <c r="E1867" s="102">
        <v>42993</v>
      </c>
      <c r="F1867" s="99" t="s">
        <v>3187</v>
      </c>
    </row>
    <row r="1868" spans="1:6" s="94" customFormat="1" ht="30" customHeight="1" x14ac:dyDescent="0.2">
      <c r="A1868" s="114">
        <v>1865</v>
      </c>
      <c r="B1868" s="96" t="s">
        <v>1702</v>
      </c>
      <c r="C1868" s="238">
        <f>'1993 - 2019 m.'!C1673</f>
        <v>30843.08387395737</v>
      </c>
      <c r="D1868" s="238">
        <f>'1993 - 2019 m.'!D1673</f>
        <v>13340</v>
      </c>
      <c r="E1868" s="106">
        <v>36826</v>
      </c>
      <c r="F1868" s="99" t="s">
        <v>1872</v>
      </c>
    </row>
    <row r="1869" spans="1:6" s="94" customFormat="1" ht="30" customHeight="1" x14ac:dyDescent="0.2">
      <c r="A1869" s="320">
        <v>1866</v>
      </c>
      <c r="B1869" s="128" t="s">
        <v>1081</v>
      </c>
      <c r="C1869" s="238">
        <f>'1993 - 2019 m.'!C1674</f>
        <v>30837.870713623728</v>
      </c>
      <c r="D1869" s="238">
        <f>'1993 - 2019 m.'!D1674</f>
        <v>14001</v>
      </c>
      <c r="E1869" s="102">
        <v>35839</v>
      </c>
      <c r="F1869" s="99" t="s">
        <v>1433</v>
      </c>
    </row>
    <row r="1870" spans="1:6" s="94" customFormat="1" ht="30" customHeight="1" x14ac:dyDescent="0.2">
      <c r="A1870" s="114">
        <v>1867</v>
      </c>
      <c r="B1870" s="321" t="s">
        <v>4820</v>
      </c>
      <c r="C1870" s="323">
        <f>'2021'!C57</f>
        <v>30819.49</v>
      </c>
      <c r="D1870" s="323">
        <f>'2021'!D57</f>
        <v>4701</v>
      </c>
      <c r="E1870" s="99" t="s">
        <v>4653</v>
      </c>
      <c r="F1870" s="235" t="s">
        <v>3365</v>
      </c>
    </row>
    <row r="1871" spans="1:6" s="94" customFormat="1" ht="30" customHeight="1" x14ac:dyDescent="0.2">
      <c r="A1871" s="320">
        <v>1868</v>
      </c>
      <c r="B1871" s="128" t="s">
        <v>1857</v>
      </c>
      <c r="C1871" s="238">
        <f>'1993 - 2019 m.'!C1675</f>
        <v>30803.116311399444</v>
      </c>
      <c r="D1871" s="238">
        <f>'1993 - 2019 m.'!D1675</f>
        <v>14513</v>
      </c>
      <c r="E1871" s="322">
        <v>36329</v>
      </c>
      <c r="F1871" s="99" t="s">
        <v>1910</v>
      </c>
    </row>
    <row r="1872" spans="1:6" s="94" customFormat="1" ht="30" customHeight="1" x14ac:dyDescent="0.2">
      <c r="A1872" s="114">
        <v>1869</v>
      </c>
      <c r="B1872" s="96" t="s">
        <v>571</v>
      </c>
      <c r="C1872" s="238">
        <f>'1993 - 2019 m.'!C1676</f>
        <v>30777.91936978684</v>
      </c>
      <c r="D1872" s="238">
        <f>'1993 - 2019 m.'!D1676</f>
        <v>13955</v>
      </c>
      <c r="E1872" s="136">
        <v>36644</v>
      </c>
      <c r="F1872" s="99" t="s">
        <v>1069</v>
      </c>
    </row>
    <row r="1873" spans="1:14" s="94" customFormat="1" ht="30" customHeight="1" x14ac:dyDescent="0.2">
      <c r="A1873" s="320">
        <v>1870</v>
      </c>
      <c r="B1873" s="96" t="s">
        <v>4222</v>
      </c>
      <c r="C1873" s="238">
        <f>'1993 - 2019 m.'!C1677</f>
        <v>30765</v>
      </c>
      <c r="D1873" s="238">
        <f>'1993 - 2019 m.'!D1677</f>
        <v>5858</v>
      </c>
      <c r="E1873" s="102">
        <v>43364</v>
      </c>
      <c r="F1873" s="99" t="s">
        <v>545</v>
      </c>
    </row>
    <row r="1874" spans="1:14" s="94" customFormat="1" ht="30" customHeight="1" x14ac:dyDescent="0.2">
      <c r="A1874" s="114">
        <v>1871</v>
      </c>
      <c r="B1874" s="128" t="s">
        <v>1346</v>
      </c>
      <c r="C1874" s="238">
        <f>'1993 - 2019 m.'!C1678</f>
        <v>30746.061167747917</v>
      </c>
      <c r="D1874" s="238">
        <f>'1993 - 2019 m.'!D1678</f>
        <v>13743</v>
      </c>
      <c r="E1874" s="322">
        <v>36070</v>
      </c>
      <c r="F1874" s="99" t="s">
        <v>1872</v>
      </c>
    </row>
    <row r="1875" spans="1:14" s="94" customFormat="1" ht="30" customHeight="1" x14ac:dyDescent="0.2">
      <c r="A1875" s="320">
        <v>1872</v>
      </c>
      <c r="B1875" s="96" t="s">
        <v>4269</v>
      </c>
      <c r="C1875" s="238">
        <f>'1993 - 2019 m.'!C1990+'2020'!C117</f>
        <v>30732.86</v>
      </c>
      <c r="D1875" s="238">
        <f>'1993 - 2019 m.'!D1990+'2020'!D117</f>
        <v>5612</v>
      </c>
      <c r="E1875" s="102" t="s">
        <v>4545</v>
      </c>
      <c r="F1875" s="99" t="s">
        <v>3456</v>
      </c>
    </row>
    <row r="1876" spans="1:14" s="94" customFormat="1" ht="30" customHeight="1" x14ac:dyDescent="0.2">
      <c r="A1876" s="114">
        <v>1873</v>
      </c>
      <c r="B1876" s="96" t="s">
        <v>1453</v>
      </c>
      <c r="C1876" s="238">
        <f>'1993 - 2019 m.'!C1679</f>
        <v>30678.927247451345</v>
      </c>
      <c r="D1876" s="238">
        <f>'1993 - 2019 m.'!D1679</f>
        <v>10692</v>
      </c>
      <c r="E1876" s="106">
        <v>39213</v>
      </c>
      <c r="F1876" s="99" t="s">
        <v>1871</v>
      </c>
    </row>
    <row r="1877" spans="1:14" s="94" customFormat="1" ht="30" customHeight="1" x14ac:dyDescent="0.2">
      <c r="A1877" s="320">
        <v>1874</v>
      </c>
      <c r="B1877" s="96" t="s">
        <v>444</v>
      </c>
      <c r="C1877" s="238">
        <f>'1993 - 2019 m.'!C1680</f>
        <v>30676.407553290086</v>
      </c>
      <c r="D1877" s="238">
        <f>'1993 - 2019 m.'!D1680</f>
        <v>7881</v>
      </c>
      <c r="E1877" s="106">
        <v>40214</v>
      </c>
      <c r="F1877" s="99" t="s">
        <v>66</v>
      </c>
    </row>
    <row r="1878" spans="1:14" s="94" customFormat="1" ht="30" customHeight="1" x14ac:dyDescent="0.2">
      <c r="A1878" s="114">
        <v>1875</v>
      </c>
      <c r="B1878" s="128" t="s">
        <v>2589</v>
      </c>
      <c r="C1878" s="238">
        <f>'1993 - 2019 m.'!C1681</f>
        <v>30648.169601482856</v>
      </c>
      <c r="D1878" s="238">
        <f>'1993 - 2019 m.'!D1681</f>
        <v>16149</v>
      </c>
      <c r="E1878" s="102">
        <v>36063</v>
      </c>
      <c r="F1878" s="99" t="s">
        <v>1910</v>
      </c>
    </row>
    <row r="1879" spans="1:14" s="94" customFormat="1" ht="30" customHeight="1" x14ac:dyDescent="0.2">
      <c r="A1879" s="320">
        <v>1876</v>
      </c>
      <c r="B1879" s="96" t="s">
        <v>1545</v>
      </c>
      <c r="C1879" s="238">
        <f>'1993 - 2019 m.'!C1682</f>
        <v>30628.359592215016</v>
      </c>
      <c r="D1879" s="238">
        <f>'1993 - 2019 m.'!D1682</f>
        <v>9286</v>
      </c>
      <c r="E1879" s="106">
        <v>39094</v>
      </c>
      <c r="F1879" s="99" t="s">
        <v>2934</v>
      </c>
    </row>
    <row r="1880" spans="1:14" s="94" customFormat="1" ht="30" customHeight="1" x14ac:dyDescent="0.2">
      <c r="A1880" s="114">
        <v>1877</v>
      </c>
      <c r="B1880" s="236" t="s">
        <v>6128</v>
      </c>
      <c r="C1880" s="238">
        <f>'2022'!E98</f>
        <v>30622.25</v>
      </c>
      <c r="D1880" s="238">
        <f>'2022'!F98</f>
        <v>5036</v>
      </c>
      <c r="E1880" s="102" t="s">
        <v>5232</v>
      </c>
      <c r="F1880" s="99" t="s">
        <v>725</v>
      </c>
    </row>
    <row r="1881" spans="1:14" s="94" customFormat="1" ht="30" customHeight="1" x14ac:dyDescent="0.2">
      <c r="A1881" s="320">
        <v>1878</v>
      </c>
      <c r="B1881" s="96" t="s">
        <v>2073</v>
      </c>
      <c r="C1881" s="238">
        <f>'1993 - 2019 m.'!C1683</f>
        <v>30620.945319740502</v>
      </c>
      <c r="D1881" s="238">
        <f>'1993 - 2019 m.'!D1683</f>
        <v>9442</v>
      </c>
      <c r="E1881" s="106">
        <v>40494</v>
      </c>
      <c r="F1881" s="99" t="s">
        <v>2642</v>
      </c>
      <c r="N1881" s="95"/>
    </row>
    <row r="1882" spans="1:14" s="94" customFormat="1" ht="30" customHeight="1" x14ac:dyDescent="0.2">
      <c r="A1882" s="114">
        <v>1879</v>
      </c>
      <c r="B1882" s="321" t="s">
        <v>4821</v>
      </c>
      <c r="C1882" s="323">
        <f>'2021'!C58</f>
        <v>30603</v>
      </c>
      <c r="D1882" s="323">
        <f>'2021'!D58</f>
        <v>5445</v>
      </c>
      <c r="E1882" s="99" t="s">
        <v>4673</v>
      </c>
      <c r="F1882" s="99" t="s">
        <v>38</v>
      </c>
      <c r="N1882" s="95"/>
    </row>
    <row r="1883" spans="1:14" s="94" customFormat="1" ht="30" customHeight="1" x14ac:dyDescent="0.2">
      <c r="A1883" s="320">
        <v>1880</v>
      </c>
      <c r="B1883" s="236" t="s">
        <v>6129</v>
      </c>
      <c r="C1883" s="238">
        <f>'2022'!E99</f>
        <v>30593.06</v>
      </c>
      <c r="D1883" s="238">
        <f>'2022'!F99</f>
        <v>6051</v>
      </c>
      <c r="E1883" s="102" t="s">
        <v>5438</v>
      </c>
      <c r="F1883" s="99" t="s">
        <v>4672</v>
      </c>
      <c r="N1883" s="95"/>
    </row>
    <row r="1884" spans="1:14" s="94" customFormat="1" ht="30" customHeight="1" x14ac:dyDescent="0.2">
      <c r="A1884" s="114">
        <v>1881</v>
      </c>
      <c r="B1884" s="96" t="s">
        <v>3992</v>
      </c>
      <c r="C1884" s="238">
        <f>'1993 - 2019 m.'!C1684</f>
        <v>30548</v>
      </c>
      <c r="D1884" s="238">
        <f>'1993 - 2019 m.'!D1684</f>
        <v>7818</v>
      </c>
      <c r="E1884" s="102">
        <v>43217</v>
      </c>
      <c r="F1884" s="99" t="s">
        <v>545</v>
      </c>
      <c r="N1884" s="95"/>
    </row>
    <row r="1885" spans="1:14" s="94" customFormat="1" ht="30" customHeight="1" x14ac:dyDescent="0.2">
      <c r="A1885" s="320">
        <v>1882</v>
      </c>
      <c r="B1885" s="321" t="s">
        <v>4822</v>
      </c>
      <c r="C1885" s="323">
        <f>'2021'!C59+'2022'!E321</f>
        <v>30509.85</v>
      </c>
      <c r="D1885" s="323">
        <f>'2021'!D59+'2022'!F321</f>
        <v>4917</v>
      </c>
      <c r="E1885" s="99" t="s">
        <v>4644</v>
      </c>
      <c r="F1885" s="99" t="s">
        <v>3709</v>
      </c>
      <c r="N1885" s="95"/>
    </row>
    <row r="1886" spans="1:14" s="94" customFormat="1" ht="30" customHeight="1" x14ac:dyDescent="0.2">
      <c r="A1886" s="114">
        <v>1883</v>
      </c>
      <c r="B1886" s="96" t="s">
        <v>1269</v>
      </c>
      <c r="C1886" s="238">
        <f>'1993 - 2019 m.'!C1685</f>
        <v>30474.687210379983</v>
      </c>
      <c r="D1886" s="238">
        <f>'1993 - 2019 m.'!D1685</f>
        <v>11493</v>
      </c>
      <c r="E1886" s="106">
        <v>37288</v>
      </c>
      <c r="F1886" s="99" t="s">
        <v>1987</v>
      </c>
      <c r="N1886" s="95"/>
    </row>
    <row r="1887" spans="1:14" s="94" customFormat="1" ht="30" customHeight="1" x14ac:dyDescent="0.2">
      <c r="A1887" s="320">
        <v>1884</v>
      </c>
      <c r="B1887" s="96" t="s">
        <v>3418</v>
      </c>
      <c r="C1887" s="238">
        <f>'1993 - 2019 m.'!C1686</f>
        <v>30455.52</v>
      </c>
      <c r="D1887" s="238">
        <f>'1993 - 2019 m.'!D1686</f>
        <v>7215</v>
      </c>
      <c r="E1887" s="102">
        <v>42279</v>
      </c>
      <c r="F1887" s="99" t="s">
        <v>38</v>
      </c>
      <c r="N1887" s="95"/>
    </row>
    <row r="1888" spans="1:14" s="94" customFormat="1" ht="30" customHeight="1" x14ac:dyDescent="0.2">
      <c r="A1888" s="114">
        <v>1885</v>
      </c>
      <c r="B1888" s="321" t="s">
        <v>5039</v>
      </c>
      <c r="C1888" s="238">
        <f>'2020'!C61</f>
        <v>30413</v>
      </c>
      <c r="D1888" s="238">
        <f>'2020'!D61</f>
        <v>4851</v>
      </c>
      <c r="E1888" s="233" t="s">
        <v>4711</v>
      </c>
      <c r="F1888" s="329" t="s">
        <v>4119</v>
      </c>
      <c r="N1888" s="95"/>
    </row>
    <row r="1889" spans="1:14" s="94" customFormat="1" ht="30" customHeight="1" x14ac:dyDescent="0.2">
      <c r="A1889" s="320">
        <v>1886</v>
      </c>
      <c r="B1889" s="96" t="s">
        <v>2880</v>
      </c>
      <c r="C1889" s="238">
        <f>'1993 - 2019 m.'!C1687</f>
        <v>30410.536376274329</v>
      </c>
      <c r="D1889" s="238">
        <f>'1993 - 2019 m.'!D1687</f>
        <v>8575</v>
      </c>
      <c r="E1889" s="106">
        <v>40585</v>
      </c>
      <c r="F1889" s="99" t="s">
        <v>725</v>
      </c>
      <c r="N1889" s="95"/>
    </row>
    <row r="1890" spans="1:14" s="94" customFormat="1" ht="30" customHeight="1" x14ac:dyDescent="0.2">
      <c r="A1890" s="114">
        <v>1887</v>
      </c>
      <c r="B1890" s="137" t="s">
        <v>1546</v>
      </c>
      <c r="C1890" s="238">
        <f>'1993 - 2019 m.'!C1688</f>
        <v>30392.666821130679</v>
      </c>
      <c r="D1890" s="238">
        <f>'1993 - 2019 m.'!D1688</f>
        <v>8930</v>
      </c>
      <c r="E1890" s="106">
        <v>39367</v>
      </c>
      <c r="F1890" s="99" t="s">
        <v>1908</v>
      </c>
      <c r="N1890" s="95"/>
    </row>
    <row r="1891" spans="1:14" s="94" customFormat="1" ht="30" customHeight="1" x14ac:dyDescent="0.2">
      <c r="A1891" s="320">
        <v>1888</v>
      </c>
      <c r="B1891" s="96" t="s">
        <v>278</v>
      </c>
      <c r="C1891" s="238">
        <f>'1993 - 2019 m.'!C1689</f>
        <v>30384.818118628358</v>
      </c>
      <c r="D1891" s="238">
        <f>'1993 - 2019 m.'!D1689</f>
        <v>7162</v>
      </c>
      <c r="E1891" s="102">
        <v>41348</v>
      </c>
      <c r="F1891" s="99" t="s">
        <v>32</v>
      </c>
      <c r="N1891" s="95"/>
    </row>
    <row r="1892" spans="1:14" s="94" customFormat="1" ht="30" customHeight="1" x14ac:dyDescent="0.2">
      <c r="A1892" s="114">
        <v>1889</v>
      </c>
      <c r="B1892" s="96" t="s">
        <v>4435</v>
      </c>
      <c r="C1892" s="238">
        <f>'1993 - 2019 m.'!C1690</f>
        <v>30383.27</v>
      </c>
      <c r="D1892" s="238">
        <f>'1993 - 2019 m.'!D1690</f>
        <v>5487</v>
      </c>
      <c r="E1892" s="102" t="s">
        <v>4595</v>
      </c>
      <c r="F1892" s="99" t="s">
        <v>4119</v>
      </c>
      <c r="N1892" s="95"/>
    </row>
    <row r="1893" spans="1:14" s="94" customFormat="1" ht="30" customHeight="1" x14ac:dyDescent="0.2">
      <c r="A1893" s="320">
        <v>1890</v>
      </c>
      <c r="B1893" s="96" t="s">
        <v>4539</v>
      </c>
      <c r="C1893" s="238">
        <f>'1993 - 2019 m.'!C1691</f>
        <v>30379.16</v>
      </c>
      <c r="D1893" s="238">
        <f>'1993 - 2019 m.'!D1691</f>
        <v>5564</v>
      </c>
      <c r="E1893" s="102" t="s">
        <v>4608</v>
      </c>
      <c r="F1893" s="99" t="s">
        <v>725</v>
      </c>
      <c r="N1893" s="95"/>
    </row>
    <row r="1894" spans="1:14" s="94" customFormat="1" ht="30" customHeight="1" x14ac:dyDescent="0.2">
      <c r="A1894" s="114">
        <v>1891</v>
      </c>
      <c r="B1894" s="236" t="s">
        <v>6130</v>
      </c>
      <c r="C1894" s="238">
        <f>'2022'!E100</f>
        <v>30378.12</v>
      </c>
      <c r="D1894" s="238">
        <f>'2022'!F100</f>
        <v>4802</v>
      </c>
      <c r="E1894" s="102" t="s">
        <v>5366</v>
      </c>
      <c r="F1894" s="99" t="s">
        <v>3464</v>
      </c>
      <c r="N1894" s="95"/>
    </row>
    <row r="1895" spans="1:14" s="94" customFormat="1" ht="30" customHeight="1" x14ac:dyDescent="0.2">
      <c r="A1895" s="320">
        <v>1892</v>
      </c>
      <c r="B1895" s="96" t="s">
        <v>1672</v>
      </c>
      <c r="C1895" s="238">
        <f>'1993 - 2019 m.'!C1692</f>
        <v>30326.691380908251</v>
      </c>
      <c r="D1895" s="238">
        <f>'1993 - 2019 m.'!D1692</f>
        <v>9366</v>
      </c>
      <c r="E1895" s="106">
        <v>38723</v>
      </c>
      <c r="F1895" s="99" t="s">
        <v>193</v>
      </c>
      <c r="N1895" s="95"/>
    </row>
    <row r="1896" spans="1:14" s="94" customFormat="1" ht="30" customHeight="1" x14ac:dyDescent="0.2">
      <c r="A1896" s="114">
        <v>1893</v>
      </c>
      <c r="B1896" s="96" t="s">
        <v>3240</v>
      </c>
      <c r="C1896" s="238">
        <f>'1993 - 2019 m.'!C1693</f>
        <v>30318.080000000002</v>
      </c>
      <c r="D1896" s="238">
        <f>'1993 - 2019 m.'!D1693</f>
        <v>6131</v>
      </c>
      <c r="E1896" s="102">
        <v>42034</v>
      </c>
      <c r="F1896" s="99" t="s">
        <v>725</v>
      </c>
      <c r="N1896" s="95"/>
    </row>
    <row r="1897" spans="1:14" s="94" customFormat="1" ht="30" customHeight="1" x14ac:dyDescent="0.2">
      <c r="A1897" s="320">
        <v>1894</v>
      </c>
      <c r="B1897" s="128" t="s">
        <v>1451</v>
      </c>
      <c r="C1897" s="238">
        <f>'1993 - 2019 m.'!C1694</f>
        <v>30318.002780352181</v>
      </c>
      <c r="D1897" s="238">
        <f>'1993 - 2019 m.'!D1694</f>
        <v>12973</v>
      </c>
      <c r="E1897" s="322">
        <v>36231</v>
      </c>
      <c r="F1897" s="99" t="s">
        <v>2403</v>
      </c>
      <c r="N1897" s="95"/>
    </row>
    <row r="1898" spans="1:14" s="94" customFormat="1" ht="30" customHeight="1" x14ac:dyDescent="0.2">
      <c r="A1898" s="114">
        <v>1895</v>
      </c>
      <c r="B1898" s="128" t="s">
        <v>2125</v>
      </c>
      <c r="C1898" s="238">
        <f>'1993 - 2019 m.'!C1695</f>
        <v>30311.34151992586</v>
      </c>
      <c r="D1898" s="238">
        <f>'1993 - 2019 m.'!D1695</f>
        <v>18283</v>
      </c>
      <c r="E1898" s="102">
        <v>36028</v>
      </c>
      <c r="F1898" s="99" t="s">
        <v>1433</v>
      </c>
      <c r="N1898" s="95"/>
    </row>
    <row r="1899" spans="1:14" s="94" customFormat="1" ht="30" customHeight="1" x14ac:dyDescent="0.2">
      <c r="A1899" s="320">
        <v>1896</v>
      </c>
      <c r="B1899" s="96" t="s">
        <v>718</v>
      </c>
      <c r="C1899" s="238">
        <f>'1993 - 2019 m.'!C1696</f>
        <v>30301.494439295646</v>
      </c>
      <c r="D1899" s="238">
        <f>'1993 - 2019 m.'!D1696</f>
        <v>7814</v>
      </c>
      <c r="E1899" s="106">
        <v>40214</v>
      </c>
      <c r="F1899" s="99" t="s">
        <v>2934</v>
      </c>
      <c r="N1899" s="95"/>
    </row>
    <row r="1900" spans="1:14" s="94" customFormat="1" ht="30" customHeight="1" x14ac:dyDescent="0.2">
      <c r="A1900" s="114">
        <v>1897</v>
      </c>
      <c r="B1900" s="96" t="s">
        <v>3241</v>
      </c>
      <c r="C1900" s="238">
        <f>'1993 - 2019 m.'!C1697</f>
        <v>30219.37</v>
      </c>
      <c r="D1900" s="238">
        <f>'1993 - 2019 m.'!D1697</f>
        <v>6558</v>
      </c>
      <c r="E1900" s="102">
        <v>42076</v>
      </c>
      <c r="F1900" s="99" t="s">
        <v>3178</v>
      </c>
      <c r="N1900" s="95"/>
    </row>
    <row r="1901" spans="1:14" s="94" customFormat="1" ht="30" customHeight="1" x14ac:dyDescent="0.2">
      <c r="A1901" s="320">
        <v>1898</v>
      </c>
      <c r="B1901" s="96" t="s">
        <v>873</v>
      </c>
      <c r="C1901" s="238">
        <f>'1993 - 2019 m.'!C1698</f>
        <v>30217.359823911029</v>
      </c>
      <c r="D1901" s="238">
        <f>'1993 - 2019 m.'!D1698</f>
        <v>8074</v>
      </c>
      <c r="E1901" s="106">
        <v>39661</v>
      </c>
      <c r="F1901" s="99" t="s">
        <v>432</v>
      </c>
      <c r="N1901" s="95"/>
    </row>
    <row r="1902" spans="1:14" s="94" customFormat="1" ht="30" customHeight="1" x14ac:dyDescent="0.2">
      <c r="A1902" s="114">
        <v>1899</v>
      </c>
      <c r="B1902" s="128" t="s">
        <v>2004</v>
      </c>
      <c r="C1902" s="238">
        <f>'1993 - 2019 m.'!C1699</f>
        <v>30167.68999073216</v>
      </c>
      <c r="D1902" s="238">
        <f>'1993 - 2019 m.'!D1699</f>
        <v>16122</v>
      </c>
      <c r="E1902" s="102">
        <v>35902</v>
      </c>
      <c r="F1902" s="99" t="s">
        <v>1818</v>
      </c>
      <c r="N1902" s="95"/>
    </row>
    <row r="1903" spans="1:14" s="94" customFormat="1" ht="30" customHeight="1" x14ac:dyDescent="0.2">
      <c r="A1903" s="320">
        <v>1900</v>
      </c>
      <c r="B1903" s="96" t="s">
        <v>4371</v>
      </c>
      <c r="C1903" s="238">
        <f>'1993 - 2019 m.'!C1706+'2020'!C233</f>
        <v>30139.66</v>
      </c>
      <c r="D1903" s="238">
        <f>'1993 - 2019 m.'!D1706+'2020'!D233</f>
        <v>5829</v>
      </c>
      <c r="E1903" s="102" t="s">
        <v>4573</v>
      </c>
      <c r="F1903" s="99" t="s">
        <v>725</v>
      </c>
      <c r="N1903" s="95"/>
    </row>
    <row r="1904" spans="1:14" s="94" customFormat="1" ht="30" customHeight="1" x14ac:dyDescent="0.2">
      <c r="A1904" s="114">
        <v>1901</v>
      </c>
      <c r="B1904" s="96" t="s">
        <v>3089</v>
      </c>
      <c r="C1904" s="238">
        <f>'1993 - 2019 m.'!C1700</f>
        <v>30081</v>
      </c>
      <c r="D1904" s="238">
        <f>'1993 - 2019 m.'!D1700</f>
        <v>7545</v>
      </c>
      <c r="E1904" s="102">
        <v>41887</v>
      </c>
      <c r="F1904" s="99" t="s">
        <v>2033</v>
      </c>
      <c r="N1904" s="95"/>
    </row>
    <row r="1905" spans="1:14" s="94" customFormat="1" ht="30" customHeight="1" x14ac:dyDescent="0.2">
      <c r="A1905" s="320">
        <v>1902</v>
      </c>
      <c r="B1905" s="96" t="s">
        <v>218</v>
      </c>
      <c r="C1905" s="238">
        <f>'1993 - 2019 m.'!C1701</f>
        <v>30055.775718257646</v>
      </c>
      <c r="D1905" s="238">
        <f>'1993 - 2019 m.'!D1701</f>
        <v>7555</v>
      </c>
      <c r="E1905" s="102">
        <v>41530</v>
      </c>
      <c r="F1905" s="99" t="s">
        <v>66</v>
      </c>
      <c r="N1905" s="95"/>
    </row>
    <row r="1906" spans="1:14" s="94" customFormat="1" ht="30" customHeight="1" x14ac:dyDescent="0.2">
      <c r="A1906" s="114">
        <v>1903</v>
      </c>
      <c r="B1906" s="96" t="s">
        <v>3650</v>
      </c>
      <c r="C1906" s="238">
        <f>'1993 - 2019 m.'!C1702</f>
        <v>30015.66</v>
      </c>
      <c r="D1906" s="238">
        <f>'1993 - 2019 m.'!D1702</f>
        <v>5795</v>
      </c>
      <c r="E1906" s="322">
        <v>42433</v>
      </c>
      <c r="F1906" s="99" t="s">
        <v>725</v>
      </c>
      <c r="N1906" s="95"/>
    </row>
    <row r="1907" spans="1:14" s="94" customFormat="1" ht="30" customHeight="1" x14ac:dyDescent="0.2">
      <c r="A1907" s="320">
        <v>1904</v>
      </c>
      <c r="B1907" s="128" t="s">
        <v>1840</v>
      </c>
      <c r="C1907" s="238">
        <f>'1993 - 2019 m.'!C1703</f>
        <v>30008.109360519</v>
      </c>
      <c r="D1907" s="238">
        <f>'1993 - 2019 m.'!D1703</f>
        <v>23486</v>
      </c>
      <c r="E1907" s="322">
        <v>35510</v>
      </c>
      <c r="F1907" s="99" t="s">
        <v>1987</v>
      </c>
      <c r="N1907" s="95"/>
    </row>
    <row r="1908" spans="1:14" s="94" customFormat="1" ht="30" customHeight="1" x14ac:dyDescent="0.2">
      <c r="A1908" s="114">
        <v>1905</v>
      </c>
      <c r="B1908" s="96" t="s">
        <v>1659</v>
      </c>
      <c r="C1908" s="238">
        <f>'1993 - 2019 m.'!C1704</f>
        <v>30001.303290083411</v>
      </c>
      <c r="D1908" s="238">
        <f>'1993 - 2019 m.'!D1704</f>
        <v>7055</v>
      </c>
      <c r="E1908" s="106" t="s">
        <v>1238</v>
      </c>
      <c r="F1908" s="99" t="s">
        <v>2934</v>
      </c>
      <c r="N1908" s="95"/>
    </row>
    <row r="1909" spans="1:14" s="94" customFormat="1" ht="30" customHeight="1" x14ac:dyDescent="0.2">
      <c r="A1909" s="320">
        <v>1906</v>
      </c>
      <c r="B1909" s="96" t="s">
        <v>676</v>
      </c>
      <c r="C1909" s="238">
        <f>'1993 - 2019 m.'!C1705</f>
        <v>29905.149443929564</v>
      </c>
      <c r="D1909" s="238">
        <f>'1993 - 2019 m.'!D1705</f>
        <v>8986</v>
      </c>
      <c r="E1909" s="102">
        <v>41026</v>
      </c>
      <c r="F1909" s="99" t="s">
        <v>66</v>
      </c>
      <c r="N1909" s="95"/>
    </row>
    <row r="1910" spans="1:14" s="94" customFormat="1" ht="30" customHeight="1" x14ac:dyDescent="0.2">
      <c r="A1910" s="114">
        <v>1907</v>
      </c>
      <c r="B1910" s="96" t="s">
        <v>3491</v>
      </c>
      <c r="C1910" s="238">
        <f>'1993 - 2019 m.'!C1707</f>
        <v>29881.77</v>
      </c>
      <c r="D1910" s="238">
        <f>'1993 - 2019 m.'!D1707</f>
        <v>5748</v>
      </c>
      <c r="E1910" s="102">
        <v>42720</v>
      </c>
      <c r="F1910" s="102" t="s">
        <v>3187</v>
      </c>
      <c r="N1910" s="95"/>
    </row>
    <row r="1911" spans="1:14" s="94" customFormat="1" ht="30" customHeight="1" x14ac:dyDescent="0.2">
      <c r="A1911" s="320">
        <v>1908</v>
      </c>
      <c r="B1911" s="128" t="s">
        <v>2380</v>
      </c>
      <c r="C1911" s="238">
        <f>'1993 - 2019 m.'!C1708</f>
        <v>29864.457831325304</v>
      </c>
      <c r="D1911" s="238">
        <f>'1993 - 2019 m.'!D1708</f>
        <v>13145</v>
      </c>
      <c r="E1911" s="102">
        <v>36021</v>
      </c>
      <c r="F1911" s="99" t="s">
        <v>1597</v>
      </c>
      <c r="N1911" s="95"/>
    </row>
    <row r="1912" spans="1:14" s="94" customFormat="1" ht="30" customHeight="1" x14ac:dyDescent="0.2">
      <c r="A1912" s="114">
        <v>1909</v>
      </c>
      <c r="B1912" s="96" t="s">
        <v>3752</v>
      </c>
      <c r="C1912" s="238">
        <f>'1993 - 2019 m.'!C1709</f>
        <v>29862.33</v>
      </c>
      <c r="D1912" s="238">
        <f>'1993 - 2019 m.'!D1709</f>
        <v>7628</v>
      </c>
      <c r="E1912" s="102">
        <v>43056</v>
      </c>
      <c r="F1912" s="99" t="s">
        <v>725</v>
      </c>
      <c r="N1912" s="95"/>
    </row>
    <row r="1913" spans="1:14" s="94" customFormat="1" ht="30" customHeight="1" x14ac:dyDescent="0.2">
      <c r="A1913" s="320">
        <v>1910</v>
      </c>
      <c r="B1913" s="96" t="s">
        <v>1205</v>
      </c>
      <c r="C1913" s="238">
        <f>'1993 - 2019 m.'!C1710</f>
        <v>29852.873030583876</v>
      </c>
      <c r="D1913" s="238">
        <f>'1993 - 2019 m.'!D1710</f>
        <v>12819</v>
      </c>
      <c r="E1913" s="106">
        <v>36966</v>
      </c>
      <c r="F1913" s="99" t="s">
        <v>1908</v>
      </c>
      <c r="N1913" s="95"/>
    </row>
    <row r="1914" spans="1:14" s="94" customFormat="1" ht="30" customHeight="1" x14ac:dyDescent="0.2">
      <c r="A1914" s="114">
        <v>1911</v>
      </c>
      <c r="B1914" s="321" t="s">
        <v>4824</v>
      </c>
      <c r="C1914" s="323">
        <f>'2021'!C61+'2022'!E218</f>
        <v>29852.37</v>
      </c>
      <c r="D1914" s="323">
        <f>'2021'!D61+'2022'!F218</f>
        <v>5292</v>
      </c>
      <c r="E1914" s="234" t="s">
        <v>4665</v>
      </c>
      <c r="F1914" s="99" t="s">
        <v>4678</v>
      </c>
      <c r="N1914" s="95"/>
    </row>
    <row r="1915" spans="1:14" s="94" customFormat="1" ht="30" customHeight="1" x14ac:dyDescent="0.2">
      <c r="A1915" s="320">
        <v>1912</v>
      </c>
      <c r="B1915" s="96" t="s">
        <v>2049</v>
      </c>
      <c r="C1915" s="238">
        <f>'1993 - 2019 m.'!C1711</f>
        <v>29809.516913809086</v>
      </c>
      <c r="D1915" s="238">
        <f>'1993 - 2019 m.'!D1711</f>
        <v>10715</v>
      </c>
      <c r="E1915" s="106">
        <v>38527</v>
      </c>
      <c r="F1915" s="99" t="s">
        <v>1023</v>
      </c>
      <c r="N1915" s="95"/>
    </row>
    <row r="1916" spans="1:14" s="94" customFormat="1" ht="30" customHeight="1" x14ac:dyDescent="0.2">
      <c r="A1916" s="114">
        <v>1913</v>
      </c>
      <c r="B1916" s="96" t="s">
        <v>588</v>
      </c>
      <c r="C1916" s="238">
        <f>'1993 - 2019 m.'!C1712</f>
        <v>29801.610287303058</v>
      </c>
      <c r="D1916" s="238">
        <f>'1993 - 2019 m.'!D1712</f>
        <v>7513</v>
      </c>
      <c r="E1916" s="102">
        <v>41194</v>
      </c>
      <c r="F1916" s="99" t="s">
        <v>1</v>
      </c>
      <c r="N1916" s="95"/>
    </row>
    <row r="1917" spans="1:14" s="94" customFormat="1" ht="30" customHeight="1" x14ac:dyDescent="0.2">
      <c r="A1917" s="320">
        <v>1914</v>
      </c>
      <c r="B1917" s="128" t="s">
        <v>1623</v>
      </c>
      <c r="C1917" s="238">
        <f>'1993 - 2019 m.'!C1713</f>
        <v>29714.434661723819</v>
      </c>
      <c r="D1917" s="238">
        <f>'1993 - 2019 m.'!D1713</f>
        <v>12611</v>
      </c>
      <c r="E1917" s="322">
        <v>36168</v>
      </c>
      <c r="F1917" s="99" t="s">
        <v>1433</v>
      </c>
      <c r="N1917" s="95"/>
    </row>
    <row r="1918" spans="1:14" s="94" customFormat="1" ht="30" customHeight="1" x14ac:dyDescent="0.2">
      <c r="A1918" s="114">
        <v>1915</v>
      </c>
      <c r="B1918" s="321" t="s">
        <v>4823</v>
      </c>
      <c r="C1918" s="323">
        <f>'2021'!C60</f>
        <v>29701.11</v>
      </c>
      <c r="D1918" s="323">
        <f>'2021'!D60</f>
        <v>4903</v>
      </c>
      <c r="E1918" s="99" t="s">
        <v>4671</v>
      </c>
      <c r="F1918" s="99" t="s">
        <v>4640</v>
      </c>
      <c r="N1918" s="95"/>
    </row>
    <row r="1919" spans="1:14" s="94" customFormat="1" ht="30" customHeight="1" x14ac:dyDescent="0.2">
      <c r="A1919" s="320">
        <v>1916</v>
      </c>
      <c r="B1919" s="96" t="s">
        <v>2183</v>
      </c>
      <c r="C1919" s="238">
        <f>'1993 - 2019 m.'!C1714</f>
        <v>29695.609360519</v>
      </c>
      <c r="D1919" s="238">
        <f>'1993 - 2019 m.'!D1714</f>
        <v>13526</v>
      </c>
      <c r="E1919" s="136">
        <v>36658</v>
      </c>
      <c r="F1919" s="99" t="s">
        <v>1910</v>
      </c>
      <c r="N1919" s="95"/>
    </row>
    <row r="1920" spans="1:14" s="94" customFormat="1" ht="30" customHeight="1" x14ac:dyDescent="0.2">
      <c r="A1920" s="114">
        <v>1917</v>
      </c>
      <c r="B1920" s="96" t="s">
        <v>378</v>
      </c>
      <c r="C1920" s="238">
        <f>'1993 - 2019 m.'!C1715</f>
        <v>29683.445319740502</v>
      </c>
      <c r="D1920" s="238">
        <f>'1993 - 2019 m.'!D1715</f>
        <v>7742</v>
      </c>
      <c r="E1920" s="102">
        <v>41012</v>
      </c>
      <c r="F1920" s="99" t="s">
        <v>66</v>
      </c>
      <c r="N1920" s="95"/>
    </row>
    <row r="1921" spans="1:14" s="94" customFormat="1" ht="30" customHeight="1" x14ac:dyDescent="0.2">
      <c r="A1921" s="320">
        <v>1918</v>
      </c>
      <c r="B1921" s="96" t="s">
        <v>2538</v>
      </c>
      <c r="C1921" s="238">
        <f>'1993 - 2019 m.'!C1716</f>
        <v>29679.274791473588</v>
      </c>
      <c r="D1921" s="238">
        <f>'1993 - 2019 m.'!D1716</f>
        <v>9418</v>
      </c>
      <c r="E1921" s="106">
        <v>39276</v>
      </c>
      <c r="F1921" s="99" t="s">
        <v>477</v>
      </c>
      <c r="N1921" s="95"/>
    </row>
    <row r="1922" spans="1:14" s="94" customFormat="1" ht="30" customHeight="1" x14ac:dyDescent="0.2">
      <c r="A1922" s="114">
        <v>1919</v>
      </c>
      <c r="B1922" s="96" t="s">
        <v>4068</v>
      </c>
      <c r="C1922" s="238">
        <f>'1993 - 2019 m.'!C1717</f>
        <v>29562.92</v>
      </c>
      <c r="D1922" s="238">
        <f>'1993 - 2019 m.'!D1717</f>
        <v>5566</v>
      </c>
      <c r="E1922" s="102">
        <v>43133</v>
      </c>
      <c r="F1922" s="99" t="s">
        <v>3456</v>
      </c>
      <c r="N1922" s="95"/>
    </row>
    <row r="1923" spans="1:14" s="94" customFormat="1" ht="30" customHeight="1" x14ac:dyDescent="0.2">
      <c r="A1923" s="320">
        <v>1920</v>
      </c>
      <c r="B1923" s="96" t="s">
        <v>3413</v>
      </c>
      <c r="C1923" s="238">
        <f>'1993 - 2019 m.'!C1718</f>
        <v>29554</v>
      </c>
      <c r="D1923" s="238">
        <f>'1993 - 2019 m.'!D1718</f>
        <v>7024</v>
      </c>
      <c r="E1923" s="102">
        <v>42293</v>
      </c>
      <c r="F1923" s="99" t="s">
        <v>3374</v>
      </c>
      <c r="N1923" s="95"/>
    </row>
    <row r="1924" spans="1:14" s="94" customFormat="1" ht="30" customHeight="1" x14ac:dyDescent="0.2">
      <c r="A1924" s="114">
        <v>1921</v>
      </c>
      <c r="B1924" s="96" t="s">
        <v>4241</v>
      </c>
      <c r="C1924" s="238">
        <f>'1993 - 2019 m.'!C1719</f>
        <v>29539.75</v>
      </c>
      <c r="D1924" s="238">
        <f>'1993 - 2019 m.'!D1719</f>
        <v>5351</v>
      </c>
      <c r="E1924" s="102">
        <v>43343</v>
      </c>
      <c r="F1924" s="99" t="s">
        <v>725</v>
      </c>
      <c r="N1924" s="95"/>
    </row>
    <row r="1925" spans="1:14" s="94" customFormat="1" ht="30" customHeight="1" x14ac:dyDescent="0.2">
      <c r="A1925" s="320">
        <v>1922</v>
      </c>
      <c r="B1925" s="321" t="s">
        <v>5040</v>
      </c>
      <c r="C1925" s="238">
        <f>'2020'!C62</f>
        <v>29531.37</v>
      </c>
      <c r="D1925" s="238">
        <f>'2020'!D62</f>
        <v>6286</v>
      </c>
      <c r="E1925" s="99" t="s">
        <v>4744</v>
      </c>
      <c r="F1925" s="99" t="s">
        <v>725</v>
      </c>
      <c r="N1925" s="95"/>
    </row>
    <row r="1926" spans="1:14" s="94" customFormat="1" ht="30" customHeight="1" x14ac:dyDescent="0.2">
      <c r="A1926" s="114">
        <v>1923</v>
      </c>
      <c r="B1926" s="96" t="s">
        <v>1658</v>
      </c>
      <c r="C1926" s="238">
        <f>'1993 - 2019 m.'!C1720</f>
        <v>29497.219647822058</v>
      </c>
      <c r="D1926" s="238">
        <f>'1993 - 2019 m.'!D1720</f>
        <v>7599</v>
      </c>
      <c r="E1926" s="106" t="s">
        <v>1377</v>
      </c>
      <c r="F1926" s="99" t="s">
        <v>66</v>
      </c>
      <c r="N1926" s="95"/>
    </row>
    <row r="1927" spans="1:14" s="94" customFormat="1" ht="30" customHeight="1" x14ac:dyDescent="0.2">
      <c r="A1927" s="320">
        <v>1924</v>
      </c>
      <c r="B1927" s="96" t="s">
        <v>4482</v>
      </c>
      <c r="C1927" s="238">
        <f>'1993 - 2019 m.'!C1721</f>
        <v>29464.79</v>
      </c>
      <c r="D1927" s="238">
        <f>'1993 - 2019 m.'!D1721</f>
        <v>4839</v>
      </c>
      <c r="E1927" s="102" t="s">
        <v>4612</v>
      </c>
      <c r="F1927" s="99" t="s">
        <v>725</v>
      </c>
      <c r="N1927" s="95"/>
    </row>
    <row r="1928" spans="1:14" s="94" customFormat="1" ht="30" customHeight="1" x14ac:dyDescent="0.2">
      <c r="A1928" s="114">
        <v>1925</v>
      </c>
      <c r="B1928" s="96" t="s">
        <v>4056</v>
      </c>
      <c r="C1928" s="238">
        <f>'1993 - 2019 m.'!C1722</f>
        <v>29438.36</v>
      </c>
      <c r="D1928" s="238">
        <f>'1993 - 2019 m.'!D1722</f>
        <v>5652</v>
      </c>
      <c r="E1928" s="102">
        <v>43154</v>
      </c>
      <c r="F1928" s="99" t="s">
        <v>725</v>
      </c>
      <c r="N1928" s="95"/>
    </row>
    <row r="1929" spans="1:14" s="94" customFormat="1" ht="30" customHeight="1" x14ac:dyDescent="0.2">
      <c r="A1929" s="320">
        <v>1926</v>
      </c>
      <c r="B1929" s="96" t="s">
        <v>3569</v>
      </c>
      <c r="C1929" s="238">
        <f>'1993 - 2019 m.'!C1723</f>
        <v>29421.55</v>
      </c>
      <c r="D1929" s="238">
        <f>'1993 - 2019 m.'!D1723</f>
        <v>7374</v>
      </c>
      <c r="E1929" s="102">
        <v>42594</v>
      </c>
      <c r="F1929" s="102" t="s">
        <v>3460</v>
      </c>
      <c r="N1929" s="95"/>
    </row>
    <row r="1930" spans="1:14" s="94" customFormat="1" ht="30" customHeight="1" x14ac:dyDescent="0.2">
      <c r="A1930" s="114">
        <v>1927</v>
      </c>
      <c r="B1930" s="96" t="s">
        <v>1722</v>
      </c>
      <c r="C1930" s="238">
        <f>'1993 - 2019 m.'!C1724</f>
        <v>29418.732622798889</v>
      </c>
      <c r="D1930" s="238">
        <f>'1993 - 2019 m.'!D1724</f>
        <v>9681</v>
      </c>
      <c r="E1930" s="106">
        <v>37484</v>
      </c>
      <c r="F1930" s="99" t="s">
        <v>1910</v>
      </c>
      <c r="N1930" s="95"/>
    </row>
    <row r="1931" spans="1:14" s="94" customFormat="1" ht="30" customHeight="1" x14ac:dyDescent="0.2">
      <c r="A1931" s="320">
        <v>1928</v>
      </c>
      <c r="B1931" s="96" t="s">
        <v>1151</v>
      </c>
      <c r="C1931" s="238">
        <f>'1993 - 2019 m.'!C1725</f>
        <v>29412.216172381835</v>
      </c>
      <c r="D1931" s="238">
        <f>'1993 - 2019 m.'!D1725</f>
        <v>8983</v>
      </c>
      <c r="E1931" s="106" t="s">
        <v>2325</v>
      </c>
      <c r="F1931" s="99" t="s">
        <v>1908</v>
      </c>
      <c r="N1931" s="95"/>
    </row>
    <row r="1932" spans="1:14" s="94" customFormat="1" ht="30" customHeight="1" x14ac:dyDescent="0.2">
      <c r="A1932" s="114">
        <v>1929</v>
      </c>
      <c r="B1932" s="96" t="s">
        <v>1376</v>
      </c>
      <c r="C1932" s="238">
        <f>'1993 - 2019 m.'!C1726</f>
        <v>29388.901760889712</v>
      </c>
      <c r="D1932" s="238">
        <f>'1993 - 2019 m.'!D1726</f>
        <v>7482</v>
      </c>
      <c r="E1932" s="106">
        <v>39899</v>
      </c>
      <c r="F1932" s="99" t="s">
        <v>1908</v>
      </c>
      <c r="N1932" s="95"/>
    </row>
    <row r="1933" spans="1:14" s="94" customFormat="1" ht="30" customHeight="1" x14ac:dyDescent="0.2">
      <c r="A1933" s="320">
        <v>1930</v>
      </c>
      <c r="B1933" s="128" t="s">
        <v>2067</v>
      </c>
      <c r="C1933" s="238">
        <f>'1993 - 2019 m.'!C1727</f>
        <v>29366.31139944393</v>
      </c>
      <c r="D1933" s="238">
        <f>'1993 - 2019 m.'!D1727</f>
        <v>8802</v>
      </c>
      <c r="E1933" s="106">
        <v>38079</v>
      </c>
      <c r="F1933" s="99" t="s">
        <v>193</v>
      </c>
      <c r="N1933" s="95"/>
    </row>
    <row r="1934" spans="1:14" s="94" customFormat="1" ht="30" customHeight="1" x14ac:dyDescent="0.2">
      <c r="A1934" s="114">
        <v>1931</v>
      </c>
      <c r="B1934" s="321" t="s">
        <v>5041</v>
      </c>
      <c r="C1934" s="238">
        <f>'2020'!C63</f>
        <v>29347</v>
      </c>
      <c r="D1934" s="238">
        <f>'2020'!D63</f>
        <v>4747</v>
      </c>
      <c r="E1934" s="99" t="s">
        <v>4742</v>
      </c>
      <c r="F1934" s="99" t="s">
        <v>545</v>
      </c>
      <c r="N1934" s="95"/>
    </row>
    <row r="1935" spans="1:14" s="94" customFormat="1" ht="30" customHeight="1" x14ac:dyDescent="0.2">
      <c r="A1935" s="320">
        <v>1932</v>
      </c>
      <c r="B1935" s="236" t="s">
        <v>6131</v>
      </c>
      <c r="C1935" s="238">
        <f>'2022'!E101</f>
        <v>29319</v>
      </c>
      <c r="D1935" s="238">
        <f>'2022'!F101</f>
        <v>4491</v>
      </c>
      <c r="E1935" s="102" t="s">
        <v>5394</v>
      </c>
      <c r="F1935" s="99" t="s">
        <v>545</v>
      </c>
      <c r="N1935" s="95"/>
    </row>
    <row r="1936" spans="1:14" s="94" customFormat="1" ht="30" customHeight="1" x14ac:dyDescent="0.2">
      <c r="A1936" s="114">
        <v>1933</v>
      </c>
      <c r="B1936" s="96" t="s">
        <v>2667</v>
      </c>
      <c r="C1936" s="238">
        <f>'1993 - 2019 m.'!C1728</f>
        <v>29316.117354031514</v>
      </c>
      <c r="D1936" s="238">
        <f>'1993 - 2019 m.'!D1728</f>
        <v>7697</v>
      </c>
      <c r="E1936" s="102">
        <v>40830</v>
      </c>
      <c r="F1936" s="99" t="s">
        <v>66</v>
      </c>
      <c r="N1936" s="95"/>
    </row>
    <row r="1937" spans="1:14" s="94" customFormat="1" ht="30" customHeight="1" x14ac:dyDescent="0.2">
      <c r="A1937" s="320">
        <v>1934</v>
      </c>
      <c r="B1937" s="236" t="s">
        <v>6132</v>
      </c>
      <c r="C1937" s="238">
        <f>'2022'!E102</f>
        <v>29302.810000000005</v>
      </c>
      <c r="D1937" s="238">
        <f>'2022'!F102</f>
        <v>5708</v>
      </c>
      <c r="E1937" s="102" t="s">
        <v>5235</v>
      </c>
      <c r="F1937" s="99" t="s">
        <v>5446</v>
      </c>
      <c r="N1937" s="95"/>
    </row>
    <row r="1938" spans="1:14" s="94" customFormat="1" ht="30" customHeight="1" x14ac:dyDescent="0.2">
      <c r="A1938" s="114">
        <v>1935</v>
      </c>
      <c r="B1938" s="96" t="s">
        <v>3090</v>
      </c>
      <c r="C1938" s="238">
        <f>'1993 - 2019 m.'!C1729</f>
        <v>29277.398053753477</v>
      </c>
      <c r="D1938" s="238">
        <f>'1993 - 2019 m.'!D1729</f>
        <v>6725</v>
      </c>
      <c r="E1938" s="102">
        <v>41754</v>
      </c>
      <c r="F1938" s="99" t="s">
        <v>74</v>
      </c>
      <c r="N1938" s="95"/>
    </row>
    <row r="1939" spans="1:14" s="94" customFormat="1" ht="30" customHeight="1" x14ac:dyDescent="0.2">
      <c r="A1939" s="320">
        <v>1936</v>
      </c>
      <c r="B1939" s="128" t="s">
        <v>1561</v>
      </c>
      <c r="C1939" s="238">
        <f>'1993 - 2019 m.'!C1730</f>
        <v>29239.168211306765</v>
      </c>
      <c r="D1939" s="238">
        <f>'1993 - 2019 m.'!D1730</f>
        <v>14442</v>
      </c>
      <c r="E1939" s="322">
        <v>35657</v>
      </c>
      <c r="F1939" s="99" t="s">
        <v>1433</v>
      </c>
      <c r="N1939" s="95"/>
    </row>
    <row r="1940" spans="1:14" s="94" customFormat="1" ht="30" customHeight="1" x14ac:dyDescent="0.2">
      <c r="A1940" s="114">
        <v>1937</v>
      </c>
      <c r="B1940" s="96" t="s">
        <v>1949</v>
      </c>
      <c r="C1940" s="238">
        <f>'1993 - 2019 m.'!C1731</f>
        <v>29215.708989805378</v>
      </c>
      <c r="D1940" s="238">
        <f>'1993 - 2019 m.'!D1731</f>
        <v>12086</v>
      </c>
      <c r="E1940" s="106">
        <v>38086</v>
      </c>
      <c r="F1940" s="99" t="s">
        <v>1908</v>
      </c>
      <c r="N1940" s="95"/>
    </row>
    <row r="1941" spans="1:14" s="94" customFormat="1" ht="30" customHeight="1" x14ac:dyDescent="0.2">
      <c r="A1941" s="320">
        <v>1938</v>
      </c>
      <c r="B1941" s="96" t="s">
        <v>2665</v>
      </c>
      <c r="C1941" s="238">
        <f>'1993 - 2019 m.'!C1732</f>
        <v>29151.13982854495</v>
      </c>
      <c r="D1941" s="238">
        <f>'1993 - 2019 m.'!D1732</f>
        <v>8350</v>
      </c>
      <c r="E1941" s="322">
        <v>40641</v>
      </c>
      <c r="F1941" s="99" t="s">
        <v>2869</v>
      </c>
      <c r="N1941" s="95"/>
    </row>
    <row r="1942" spans="1:14" s="94" customFormat="1" ht="30" customHeight="1" x14ac:dyDescent="0.2">
      <c r="A1942" s="114">
        <v>1939</v>
      </c>
      <c r="B1942" s="96" t="s">
        <v>3531</v>
      </c>
      <c r="C1942" s="238">
        <f>'1993 - 2019 m.'!C1920+'2020'!C198+'2021'!C161+'2022'!E215</f>
        <v>29144</v>
      </c>
      <c r="D1942" s="238">
        <f>'1993 - 2019 m.'!D1920+'2020'!D198+'2021'!D161+'2022'!F215</f>
        <v>11097</v>
      </c>
      <c r="E1942" s="102">
        <v>42654</v>
      </c>
      <c r="F1942" s="99" t="s">
        <v>3371</v>
      </c>
      <c r="N1942" s="95"/>
    </row>
    <row r="1943" spans="1:14" s="94" customFormat="1" ht="30" customHeight="1" x14ac:dyDescent="0.2">
      <c r="A1943" s="320">
        <v>1940</v>
      </c>
      <c r="B1943" s="96" t="s">
        <v>1201</v>
      </c>
      <c r="C1943" s="238">
        <f>'1993 - 2019 m.'!C1733</f>
        <v>29106.927710843374</v>
      </c>
      <c r="D1943" s="238">
        <f>'1993 - 2019 m.'!D1733</f>
        <v>8879</v>
      </c>
      <c r="E1943" s="106">
        <v>38702</v>
      </c>
      <c r="F1943" s="99" t="s">
        <v>1610</v>
      </c>
      <c r="N1943" s="95"/>
    </row>
    <row r="1944" spans="1:14" s="94" customFormat="1" ht="30" customHeight="1" x14ac:dyDescent="0.2">
      <c r="A1944" s="114">
        <v>1941</v>
      </c>
      <c r="B1944" s="96" t="s">
        <v>3858</v>
      </c>
      <c r="C1944" s="238">
        <f>'1993 - 2019 m.'!C1734</f>
        <v>29068.46</v>
      </c>
      <c r="D1944" s="238">
        <f>'1993 - 2019 m.'!D1734</f>
        <v>5844</v>
      </c>
      <c r="E1944" s="102">
        <v>42846</v>
      </c>
      <c r="F1944" s="99" t="s">
        <v>725</v>
      </c>
      <c r="N1944" s="95"/>
    </row>
    <row r="1945" spans="1:14" s="94" customFormat="1" ht="30" customHeight="1" x14ac:dyDescent="0.2">
      <c r="A1945" s="320">
        <v>1942</v>
      </c>
      <c r="B1945" s="128" t="s">
        <v>2119</v>
      </c>
      <c r="C1945" s="238">
        <f>'1993 - 2019 m.'!C1735</f>
        <v>29058.734939759037</v>
      </c>
      <c r="D1945" s="238">
        <f>'1993 - 2019 m.'!D1735</f>
        <v>20869</v>
      </c>
      <c r="E1945" s="322">
        <v>35559</v>
      </c>
      <c r="F1945" s="99" t="s">
        <v>1069</v>
      </c>
      <c r="N1945" s="95"/>
    </row>
    <row r="1946" spans="1:14" s="94" customFormat="1" ht="30" customHeight="1" x14ac:dyDescent="0.2">
      <c r="A1946" s="114">
        <v>1943</v>
      </c>
      <c r="B1946" s="96" t="s">
        <v>4148</v>
      </c>
      <c r="C1946" s="238">
        <f>'1993 - 2019 m.'!C1736</f>
        <v>29030.99</v>
      </c>
      <c r="D1946" s="238">
        <f>'1993 - 2019 m.'!D1736</f>
        <v>5203</v>
      </c>
      <c r="E1946" s="102" t="s">
        <v>4147</v>
      </c>
      <c r="F1946" s="99" t="s">
        <v>725</v>
      </c>
      <c r="N1946" s="95"/>
    </row>
    <row r="1947" spans="1:14" s="94" customFormat="1" ht="30" customHeight="1" x14ac:dyDescent="0.2">
      <c r="A1947" s="320">
        <v>1944</v>
      </c>
      <c r="B1947" s="96" t="s">
        <v>842</v>
      </c>
      <c r="C1947" s="238">
        <f>'1993 - 2019 m.'!C1737</f>
        <v>28989.515755329008</v>
      </c>
      <c r="D1947" s="238">
        <f>'1993 - 2019 m.'!D1737</f>
        <v>11928</v>
      </c>
      <c r="E1947" s="106">
        <v>37036</v>
      </c>
      <c r="F1947" s="99" t="s">
        <v>1910</v>
      </c>
      <c r="N1947" s="95"/>
    </row>
    <row r="1948" spans="1:14" s="94" customFormat="1" ht="30" customHeight="1" x14ac:dyDescent="0.2">
      <c r="A1948" s="114">
        <v>1945</v>
      </c>
      <c r="B1948" s="96" t="s">
        <v>3927</v>
      </c>
      <c r="C1948" s="238">
        <f>'1993 - 2019 m.'!C1738</f>
        <v>28970.32</v>
      </c>
      <c r="D1948" s="238">
        <f>'1993 - 2019 m.'!D1738</f>
        <v>6033</v>
      </c>
      <c r="E1948" s="102">
        <v>42748</v>
      </c>
      <c r="F1948" s="99" t="s">
        <v>725</v>
      </c>
      <c r="N1948" s="95"/>
    </row>
    <row r="1949" spans="1:14" s="94" customFormat="1" ht="30" customHeight="1" x14ac:dyDescent="0.2">
      <c r="A1949" s="320">
        <v>1946</v>
      </c>
      <c r="B1949" s="96" t="s">
        <v>2159</v>
      </c>
      <c r="C1949" s="238">
        <f>'1993 - 2019 m.'!C1739</f>
        <v>28928.63762743281</v>
      </c>
      <c r="D1949" s="238">
        <f>'1993 - 2019 m.'!D1739</f>
        <v>8413</v>
      </c>
      <c r="E1949" s="106">
        <v>39108</v>
      </c>
      <c r="F1949" s="99" t="s">
        <v>1023</v>
      </c>
      <c r="N1949" s="95"/>
    </row>
    <row r="1950" spans="1:14" s="94" customFormat="1" ht="30" customHeight="1" x14ac:dyDescent="0.2">
      <c r="A1950" s="114">
        <v>1947</v>
      </c>
      <c r="B1950" s="96" t="s">
        <v>4348</v>
      </c>
      <c r="C1950" s="238">
        <f>'1993 - 2019 m.'!C1740</f>
        <v>28923.24</v>
      </c>
      <c r="D1950" s="238">
        <f>'1993 - 2019 m.'!D1740</f>
        <v>5004</v>
      </c>
      <c r="E1950" s="102" t="s">
        <v>4567</v>
      </c>
      <c r="F1950" s="99" t="s">
        <v>725</v>
      </c>
      <c r="N1950" s="95"/>
    </row>
    <row r="1951" spans="1:14" s="94" customFormat="1" ht="30" customHeight="1" x14ac:dyDescent="0.2">
      <c r="A1951" s="320">
        <v>1948</v>
      </c>
      <c r="B1951" s="96" t="s">
        <v>282</v>
      </c>
      <c r="C1951" s="238">
        <f>'1993 - 2019 m.'!C1741</f>
        <v>28873.378127896201</v>
      </c>
      <c r="D1951" s="238">
        <f>'1993 - 2019 m.'!D1741</f>
        <v>7525</v>
      </c>
      <c r="E1951" s="102">
        <v>40935</v>
      </c>
      <c r="F1951" s="99" t="s">
        <v>66</v>
      </c>
      <c r="N1951" s="95"/>
    </row>
    <row r="1952" spans="1:14" s="94" customFormat="1" ht="30" customHeight="1" x14ac:dyDescent="0.2">
      <c r="A1952" s="114">
        <v>1949</v>
      </c>
      <c r="B1952" s="96" t="s">
        <v>1380</v>
      </c>
      <c r="C1952" s="238">
        <f>'1993 - 2019 m.'!C1742</f>
        <v>28844.126506024098</v>
      </c>
      <c r="D1952" s="238">
        <f>'1993 - 2019 m.'!D1742</f>
        <v>9387</v>
      </c>
      <c r="E1952" s="106">
        <v>37883</v>
      </c>
      <c r="F1952" s="99" t="s">
        <v>1910</v>
      </c>
      <c r="N1952" s="95"/>
    </row>
    <row r="1953" spans="1:14" s="94" customFormat="1" ht="30" customHeight="1" x14ac:dyDescent="0.2">
      <c r="A1953" s="320">
        <v>1950</v>
      </c>
      <c r="B1953" s="96" t="s">
        <v>91</v>
      </c>
      <c r="C1953" s="238">
        <f>'1993 - 2019 m.'!C1743</f>
        <v>28798.221733086193</v>
      </c>
      <c r="D1953" s="238">
        <f>'1993 - 2019 m.'!D1743</f>
        <v>8191</v>
      </c>
      <c r="E1953" s="102">
        <v>41558</v>
      </c>
      <c r="F1953" s="99" t="s">
        <v>66</v>
      </c>
      <c r="N1953" s="95"/>
    </row>
    <row r="1954" spans="1:14" s="94" customFormat="1" ht="30" customHeight="1" x14ac:dyDescent="0.2">
      <c r="A1954" s="114">
        <v>1951</v>
      </c>
      <c r="B1954" s="96" t="s">
        <v>2480</v>
      </c>
      <c r="C1954" s="238">
        <f>'1993 - 2019 m.'!C1744</f>
        <v>28751.158480074144</v>
      </c>
      <c r="D1954" s="238">
        <f>'1993 - 2019 m.'!D1744</f>
        <v>7468</v>
      </c>
      <c r="E1954" s="106">
        <v>40480</v>
      </c>
      <c r="F1954" s="99" t="s">
        <v>66</v>
      </c>
      <c r="N1954" s="95"/>
    </row>
    <row r="1955" spans="1:14" s="94" customFormat="1" ht="30" customHeight="1" x14ac:dyDescent="0.2">
      <c r="A1955" s="320">
        <v>1952</v>
      </c>
      <c r="B1955" s="96" t="s">
        <v>3415</v>
      </c>
      <c r="C1955" s="238">
        <f>'1993 - 2019 m.'!C1745</f>
        <v>28740</v>
      </c>
      <c r="D1955" s="238">
        <f>'1993 - 2019 m.'!D1745</f>
        <v>6510</v>
      </c>
      <c r="E1955" s="102">
        <v>42286</v>
      </c>
      <c r="F1955" s="99" t="s">
        <v>3178</v>
      </c>
      <c r="N1955" s="95"/>
    </row>
    <row r="1956" spans="1:14" s="94" customFormat="1" ht="30" customHeight="1" x14ac:dyDescent="0.2">
      <c r="A1956" s="114">
        <v>1953</v>
      </c>
      <c r="B1956" s="96" t="s">
        <v>2666</v>
      </c>
      <c r="C1956" s="238">
        <f>'1993 - 2019 m.'!C1746</f>
        <v>28726.107101482863</v>
      </c>
      <c r="D1956" s="238">
        <f>'1993 - 2019 m.'!D1746</f>
        <v>7058</v>
      </c>
      <c r="E1956" s="102">
        <v>40844</v>
      </c>
      <c r="F1956" s="99" t="s">
        <v>66</v>
      </c>
      <c r="N1956" s="95"/>
    </row>
    <row r="1957" spans="1:14" s="94" customFormat="1" ht="30" customHeight="1" x14ac:dyDescent="0.2">
      <c r="A1957" s="320">
        <v>1954</v>
      </c>
      <c r="B1957" s="96" t="s">
        <v>3594</v>
      </c>
      <c r="C1957" s="238">
        <f>'1993 - 2019 m.'!C1747</f>
        <v>28711</v>
      </c>
      <c r="D1957" s="238">
        <f>'1993 - 2019 m.'!D1747</f>
        <v>6996</v>
      </c>
      <c r="E1957" s="102">
        <v>42538</v>
      </c>
      <c r="F1957" s="99" t="s">
        <v>545</v>
      </c>
      <c r="N1957" s="95"/>
    </row>
    <row r="1958" spans="1:14" s="94" customFormat="1" ht="30" customHeight="1" x14ac:dyDescent="0.2">
      <c r="A1958" s="114">
        <v>1955</v>
      </c>
      <c r="B1958" s="96" t="s">
        <v>3828</v>
      </c>
      <c r="C1958" s="238">
        <f>'1993 - 2019 m.'!C1748</f>
        <v>28696.739999999998</v>
      </c>
      <c r="D1958" s="238">
        <f>'1993 - 2019 m.'!D1748</f>
        <v>5859</v>
      </c>
      <c r="E1958" s="102">
        <v>42909</v>
      </c>
      <c r="F1958" s="99" t="s">
        <v>3187</v>
      </c>
      <c r="N1958" s="95"/>
    </row>
    <row r="1959" spans="1:14" s="94" customFormat="1" ht="30" customHeight="1" x14ac:dyDescent="0.2">
      <c r="A1959" s="320">
        <v>1956</v>
      </c>
      <c r="B1959" s="236" t="s">
        <v>6133</v>
      </c>
      <c r="C1959" s="238">
        <f>'2022'!E103</f>
        <v>28675.47</v>
      </c>
      <c r="D1959" s="238">
        <f>'2022'!F103</f>
        <v>6547</v>
      </c>
      <c r="E1959" s="102" t="s">
        <v>5376</v>
      </c>
      <c r="F1959" s="99" t="s">
        <v>3187</v>
      </c>
      <c r="N1959" s="95"/>
    </row>
    <row r="1960" spans="1:14" s="94" customFormat="1" ht="30" customHeight="1" x14ac:dyDescent="0.2">
      <c r="A1960" s="114">
        <v>1957</v>
      </c>
      <c r="B1960" s="96" t="s">
        <v>1000</v>
      </c>
      <c r="C1960" s="238">
        <f>'1993 - 2019 m.'!C1749</f>
        <v>28672.584569045412</v>
      </c>
      <c r="D1960" s="238">
        <f>'1993 - 2019 m.'!D1749</f>
        <v>9483</v>
      </c>
      <c r="E1960" s="106">
        <v>38569</v>
      </c>
      <c r="F1960" s="99" t="s">
        <v>696</v>
      </c>
      <c r="N1960" s="95"/>
    </row>
    <row r="1961" spans="1:14" s="94" customFormat="1" ht="30" customHeight="1" x14ac:dyDescent="0.2">
      <c r="A1961" s="320">
        <v>1958</v>
      </c>
      <c r="B1961" s="96" t="s">
        <v>1233</v>
      </c>
      <c r="C1961" s="238">
        <f>'1993 - 2019 m.'!C1750</f>
        <v>28659.928174235403</v>
      </c>
      <c r="D1961" s="238">
        <f>'1993 - 2019 m.'!D1750</f>
        <v>8193</v>
      </c>
      <c r="E1961" s="106">
        <v>39493</v>
      </c>
      <c r="F1961" s="99" t="s">
        <v>2934</v>
      </c>
      <c r="N1961" s="95"/>
    </row>
    <row r="1962" spans="1:14" s="94" customFormat="1" ht="30" customHeight="1" x14ac:dyDescent="0.2">
      <c r="A1962" s="114">
        <v>1959</v>
      </c>
      <c r="B1962" s="96" t="s">
        <v>360</v>
      </c>
      <c r="C1962" s="238">
        <f>'1993 - 2019 m.'!C1751</f>
        <v>28612.864921223358</v>
      </c>
      <c r="D1962" s="238">
        <f>'1993 - 2019 m.'!D1751</f>
        <v>6864</v>
      </c>
      <c r="E1962" s="102">
        <v>41488</v>
      </c>
      <c r="F1962" s="99" t="s">
        <v>34</v>
      </c>
      <c r="N1962" s="95"/>
    </row>
    <row r="1963" spans="1:14" s="94" customFormat="1" ht="30" customHeight="1" x14ac:dyDescent="0.2">
      <c r="A1963" s="320">
        <v>1960</v>
      </c>
      <c r="B1963" s="96" t="s">
        <v>4304</v>
      </c>
      <c r="C1963" s="238">
        <f>'1993 - 2019 m.'!C2127+'2020'!C114</f>
        <v>28558.86</v>
      </c>
      <c r="D1963" s="238">
        <f>'1993 - 2019 m.'!D2127+'2020'!D114</f>
        <v>5860</v>
      </c>
      <c r="E1963" s="102" t="s">
        <v>4550</v>
      </c>
      <c r="F1963" s="99" t="s">
        <v>4551</v>
      </c>
      <c r="N1963" s="95"/>
    </row>
    <row r="1964" spans="1:14" s="94" customFormat="1" ht="30" customHeight="1" x14ac:dyDescent="0.2">
      <c r="A1964" s="114">
        <v>1961</v>
      </c>
      <c r="B1964" s="128" t="s">
        <v>1773</v>
      </c>
      <c r="C1964" s="238">
        <f>'1993 - 2019 m.'!C1752</f>
        <v>28516.276645041708</v>
      </c>
      <c r="D1964" s="238">
        <f>'1993 - 2019 m.'!D1752</f>
        <v>17716</v>
      </c>
      <c r="E1964" s="322">
        <v>35678</v>
      </c>
      <c r="F1964" s="99" t="s">
        <v>1910</v>
      </c>
    </row>
    <row r="1965" spans="1:14" s="94" customFormat="1" ht="30" customHeight="1" x14ac:dyDescent="0.2">
      <c r="A1965" s="320">
        <v>1962</v>
      </c>
      <c r="B1965" s="96" t="s">
        <v>4022</v>
      </c>
      <c r="C1965" s="238">
        <f>'1993 - 2019 m.'!C1753</f>
        <v>28497.35</v>
      </c>
      <c r="D1965" s="238">
        <f>'1993 - 2019 m.'!D1753</f>
        <v>5652</v>
      </c>
      <c r="E1965" s="102">
        <v>43189</v>
      </c>
      <c r="F1965" s="99" t="s">
        <v>2319</v>
      </c>
    </row>
    <row r="1966" spans="1:14" s="94" customFormat="1" ht="30" customHeight="1" x14ac:dyDescent="0.2">
      <c r="A1966" s="114">
        <v>1963</v>
      </c>
      <c r="B1966" s="96" t="s">
        <v>1421</v>
      </c>
      <c r="C1966" s="238">
        <f>'1993 - 2019 m.'!C1754</f>
        <v>28482.970342910103</v>
      </c>
      <c r="D1966" s="238">
        <f>'1993 - 2019 m.'!D1754</f>
        <v>10674</v>
      </c>
      <c r="E1966" s="106">
        <v>37183</v>
      </c>
      <c r="F1966" s="99" t="s">
        <v>798</v>
      </c>
    </row>
    <row r="1967" spans="1:14" s="94" customFormat="1" ht="30" customHeight="1" x14ac:dyDescent="0.2">
      <c r="A1967" s="320">
        <v>1964</v>
      </c>
      <c r="B1967" s="96" t="s">
        <v>2494</v>
      </c>
      <c r="C1967" s="238">
        <f>'1993 - 2019 m.'!C1755</f>
        <v>28471.240732159407</v>
      </c>
      <c r="D1967" s="238">
        <f>'1993 - 2019 m.'!D1755</f>
        <v>8624</v>
      </c>
      <c r="E1967" s="322">
        <v>40697</v>
      </c>
      <c r="F1967" s="99" t="s">
        <v>1610</v>
      </c>
      <c r="N1967" s="95"/>
    </row>
    <row r="1968" spans="1:14" s="94" customFormat="1" ht="30" customHeight="1" x14ac:dyDescent="0.2">
      <c r="A1968" s="114">
        <v>1965</v>
      </c>
      <c r="B1968" s="96" t="s">
        <v>1839</v>
      </c>
      <c r="C1968" s="238">
        <f>'1993 - 2019 m.'!C1756</f>
        <v>28382.761816496757</v>
      </c>
      <c r="D1968" s="238">
        <f>'1993 - 2019 m.'!D1756</f>
        <v>8575</v>
      </c>
      <c r="E1968" s="106">
        <v>38149</v>
      </c>
      <c r="F1968" s="99" t="s">
        <v>2934</v>
      </c>
      <c r="N1968" s="95"/>
    </row>
    <row r="1969" spans="1:14" s="94" customFormat="1" ht="30" customHeight="1" x14ac:dyDescent="0.2">
      <c r="A1969" s="320">
        <v>1966</v>
      </c>
      <c r="B1969" s="128" t="s">
        <v>2459</v>
      </c>
      <c r="C1969" s="238">
        <f>'1993 - 2019 m.'!C1757</f>
        <v>28363.357275254868</v>
      </c>
      <c r="D1969" s="238">
        <f>'1993 - 2019 m.'!D1757</f>
        <v>8077</v>
      </c>
      <c r="E1969" s="322">
        <v>36147</v>
      </c>
      <c r="F1969" s="99" t="s">
        <v>531</v>
      </c>
      <c r="N1969" s="95"/>
    </row>
    <row r="1970" spans="1:14" s="94" customFormat="1" ht="30" customHeight="1" x14ac:dyDescent="0.2">
      <c r="A1970" s="114">
        <v>1967</v>
      </c>
      <c r="B1970" s="96" t="s">
        <v>2803</v>
      </c>
      <c r="C1970" s="238">
        <f>'1993 - 2019 m.'!C1758</f>
        <v>28343.217099165897</v>
      </c>
      <c r="D1970" s="238">
        <f>'1993 - 2019 m.'!D1758</f>
        <v>8464</v>
      </c>
      <c r="E1970" s="322">
        <v>40746</v>
      </c>
      <c r="F1970" s="99" t="s">
        <v>66</v>
      </c>
      <c r="N1970" s="95"/>
    </row>
    <row r="1971" spans="1:14" s="94" customFormat="1" ht="30" customHeight="1" x14ac:dyDescent="0.2">
      <c r="A1971" s="320">
        <v>1968</v>
      </c>
      <c r="B1971" s="96" t="s">
        <v>1787</v>
      </c>
      <c r="C1971" s="238">
        <f>'1993 - 2019 m.'!C1759</f>
        <v>28296.165430954588</v>
      </c>
      <c r="D1971" s="238">
        <f>'1993 - 2019 m.'!D1759</f>
        <v>10498</v>
      </c>
      <c r="E1971" s="106">
        <v>37001</v>
      </c>
      <c r="F1971" s="99" t="s">
        <v>1069</v>
      </c>
      <c r="N1971" s="95"/>
    </row>
    <row r="1972" spans="1:14" s="94" customFormat="1" ht="30" customHeight="1" x14ac:dyDescent="0.2">
      <c r="A1972" s="114">
        <v>1969</v>
      </c>
      <c r="B1972" s="96" t="s">
        <v>2162</v>
      </c>
      <c r="C1972" s="238">
        <f>'1993 - 2019 m.'!C1760</f>
        <v>28258.225208526415</v>
      </c>
      <c r="D1972" s="238">
        <f>'1993 - 2019 m.'!D1760</f>
        <v>8927</v>
      </c>
      <c r="E1972" s="106">
        <v>37631</v>
      </c>
      <c r="F1972" s="99" t="s">
        <v>1344</v>
      </c>
      <c r="N1972" s="95"/>
    </row>
    <row r="1973" spans="1:14" s="94" customFormat="1" ht="30" customHeight="1" x14ac:dyDescent="0.2">
      <c r="A1973" s="320">
        <v>1970</v>
      </c>
      <c r="B1973" s="96" t="s">
        <v>2382</v>
      </c>
      <c r="C1973" s="238">
        <f>'1993 - 2019 m.'!C1761</f>
        <v>28234.765987025025</v>
      </c>
      <c r="D1973" s="238">
        <f>'1993 - 2019 m.'!D1761</f>
        <v>8124</v>
      </c>
      <c r="E1973" s="106">
        <v>37750</v>
      </c>
      <c r="F1973" s="99" t="s">
        <v>751</v>
      </c>
      <c r="N1973" s="95"/>
    </row>
    <row r="1974" spans="1:14" s="94" customFormat="1" ht="30" customHeight="1" x14ac:dyDescent="0.2">
      <c r="A1974" s="114">
        <v>1971</v>
      </c>
      <c r="B1974" s="96" t="s">
        <v>3554</v>
      </c>
      <c r="C1974" s="238">
        <f>'1993 - 2019 m.'!C1762</f>
        <v>28199</v>
      </c>
      <c r="D1974" s="238">
        <f>'1993 - 2019 m.'!D1762</f>
        <v>6375</v>
      </c>
      <c r="E1974" s="102">
        <v>42615</v>
      </c>
      <c r="F1974" s="99" t="s">
        <v>3461</v>
      </c>
      <c r="N1974" s="95"/>
    </row>
    <row r="1975" spans="1:14" s="94" customFormat="1" ht="30" customHeight="1" x14ac:dyDescent="0.2">
      <c r="A1975" s="320">
        <v>1972</v>
      </c>
      <c r="B1975" s="96" t="s">
        <v>3419</v>
      </c>
      <c r="C1975" s="238">
        <f>'1993 - 2019 m.'!C1763</f>
        <v>28187</v>
      </c>
      <c r="D1975" s="238">
        <f>'1993 - 2019 m.'!D1763</f>
        <v>5798</v>
      </c>
      <c r="E1975" s="102">
        <v>42279</v>
      </c>
      <c r="F1975" s="99" t="s">
        <v>545</v>
      </c>
      <c r="N1975" s="95"/>
    </row>
    <row r="1976" spans="1:14" s="94" customFormat="1" ht="30" customHeight="1" x14ac:dyDescent="0.2">
      <c r="A1976" s="114">
        <v>1973</v>
      </c>
      <c r="B1976" s="96" t="s">
        <v>1132</v>
      </c>
      <c r="C1976" s="238">
        <f>'1993 - 2019 m.'!C1764</f>
        <v>28142.608897126971</v>
      </c>
      <c r="D1976" s="238">
        <f>'1993 - 2019 m.'!D1764</f>
        <v>8719</v>
      </c>
      <c r="E1976" s="106">
        <v>38618</v>
      </c>
      <c r="F1976" s="99" t="s">
        <v>2934</v>
      </c>
      <c r="N1976" s="95"/>
    </row>
    <row r="1977" spans="1:14" s="94" customFormat="1" ht="30" customHeight="1" x14ac:dyDescent="0.2">
      <c r="A1977" s="320">
        <v>1974</v>
      </c>
      <c r="B1977" s="96" t="s">
        <v>2761</v>
      </c>
      <c r="C1977" s="238">
        <f>'1993 - 2019 m.'!C1765</f>
        <v>28124.131139944395</v>
      </c>
      <c r="D1977" s="238">
        <f>'1993 - 2019 m.'!D1765</f>
        <v>12587</v>
      </c>
      <c r="E1977" s="136">
        <v>36497</v>
      </c>
      <c r="F1977" s="99" t="s">
        <v>1987</v>
      </c>
      <c r="N1977" s="95"/>
    </row>
    <row r="1978" spans="1:14" s="94" customFormat="1" ht="30" customHeight="1" x14ac:dyDescent="0.2">
      <c r="A1978" s="114">
        <v>1975</v>
      </c>
      <c r="B1978" s="96" t="s">
        <v>3091</v>
      </c>
      <c r="C1978" s="238">
        <f>'1993 - 2019 m.'!C1766</f>
        <v>28120.134383688601</v>
      </c>
      <c r="D1978" s="238">
        <f>'1993 - 2019 m.'!D1766</f>
        <v>6143</v>
      </c>
      <c r="E1978" s="102">
        <v>41670</v>
      </c>
      <c r="F1978" s="99" t="s">
        <v>3179</v>
      </c>
      <c r="N1978" s="95"/>
    </row>
    <row r="1979" spans="1:14" s="94" customFormat="1" ht="30" customHeight="1" x14ac:dyDescent="0.2">
      <c r="A1979" s="320">
        <v>1976</v>
      </c>
      <c r="B1979" s="96" t="s">
        <v>1815</v>
      </c>
      <c r="C1979" s="238">
        <f>'1993 - 2019 m.'!C1767</f>
        <v>28042.458294717333</v>
      </c>
      <c r="D1979" s="238">
        <f>'1993 - 2019 m.'!D1767</f>
        <v>9934</v>
      </c>
      <c r="E1979" s="106">
        <v>37547</v>
      </c>
      <c r="F1979" s="99" t="s">
        <v>1433</v>
      </c>
      <c r="N1979" s="95"/>
    </row>
    <row r="1980" spans="1:14" s="94" customFormat="1" ht="30" customHeight="1" x14ac:dyDescent="0.2">
      <c r="A1980" s="114">
        <v>1977</v>
      </c>
      <c r="B1980" s="236" t="s">
        <v>6134</v>
      </c>
      <c r="C1980" s="238">
        <f>'2022'!E104</f>
        <v>28031.68</v>
      </c>
      <c r="D1980" s="238">
        <f>'2022'!F104</f>
        <v>4855</v>
      </c>
      <c r="E1980" s="102" t="s">
        <v>5400</v>
      </c>
      <c r="F1980" s="99" t="s">
        <v>4672</v>
      </c>
      <c r="N1980" s="95"/>
    </row>
    <row r="1981" spans="1:14" s="94" customFormat="1" ht="30" customHeight="1" x14ac:dyDescent="0.2">
      <c r="A1981" s="320">
        <v>1978</v>
      </c>
      <c r="B1981" s="96" t="s">
        <v>3819</v>
      </c>
      <c r="C1981" s="238">
        <f>'1993 - 2019 m.'!C1768</f>
        <v>28008.14</v>
      </c>
      <c r="D1981" s="238">
        <f>'1993 - 2019 m.'!D1768</f>
        <v>5610</v>
      </c>
      <c r="E1981" s="102">
        <v>42937</v>
      </c>
      <c r="F1981" s="99" t="s">
        <v>3459</v>
      </c>
      <c r="N1981" s="95"/>
    </row>
    <row r="1982" spans="1:14" s="94" customFormat="1" ht="30" customHeight="1" x14ac:dyDescent="0.2">
      <c r="A1982" s="114">
        <v>1979</v>
      </c>
      <c r="B1982" s="96" t="s">
        <v>4216</v>
      </c>
      <c r="C1982" s="238">
        <f>'1993 - 2019 m.'!C1769</f>
        <v>27998.2</v>
      </c>
      <c r="D1982" s="238">
        <f>'1993 - 2019 m.'!D1769</f>
        <v>6519</v>
      </c>
      <c r="E1982" s="102">
        <v>43371</v>
      </c>
      <c r="F1982" s="99" t="s">
        <v>3940</v>
      </c>
      <c r="N1982" s="95"/>
    </row>
    <row r="1983" spans="1:14" s="94" customFormat="1" ht="30" customHeight="1" x14ac:dyDescent="0.2">
      <c r="A1983" s="320">
        <v>1980</v>
      </c>
      <c r="B1983" s="96" t="s">
        <v>811</v>
      </c>
      <c r="C1983" s="238">
        <f>'1993 - 2019 m.'!C1770</f>
        <v>27969.879518072288</v>
      </c>
      <c r="D1983" s="238">
        <f>'1993 - 2019 m.'!D1770</f>
        <v>9258</v>
      </c>
      <c r="E1983" s="106">
        <v>38576</v>
      </c>
      <c r="F1983" s="99" t="s">
        <v>2934</v>
      </c>
      <c r="N1983" s="95"/>
    </row>
    <row r="1984" spans="1:14" s="94" customFormat="1" ht="30" customHeight="1" x14ac:dyDescent="0.2">
      <c r="A1984" s="114">
        <v>1981</v>
      </c>
      <c r="B1984" s="96" t="s">
        <v>754</v>
      </c>
      <c r="C1984" s="238">
        <f>'1993 - 2019 m.'!C1771</f>
        <v>27937.297265987025</v>
      </c>
      <c r="D1984" s="238">
        <f>'1993 - 2019 m.'!D1771</f>
        <v>7714</v>
      </c>
      <c r="E1984" s="106">
        <v>38359</v>
      </c>
      <c r="F1984" s="99" t="s">
        <v>750</v>
      </c>
      <c r="N1984" s="95"/>
    </row>
    <row r="1985" spans="1:14" s="94" customFormat="1" ht="30" customHeight="1" x14ac:dyDescent="0.2">
      <c r="A1985" s="320">
        <v>1982</v>
      </c>
      <c r="B1985" s="96" t="s">
        <v>2355</v>
      </c>
      <c r="C1985" s="238">
        <f>'1993 - 2019 m.'!C1772</f>
        <v>27865.790083410568</v>
      </c>
      <c r="D1985" s="238">
        <f>'1993 - 2019 m.'!D1772</f>
        <v>8055</v>
      </c>
      <c r="E1985" s="106">
        <v>38268</v>
      </c>
      <c r="F1985" s="99" t="s">
        <v>383</v>
      </c>
      <c r="N1985" s="95"/>
    </row>
    <row r="1986" spans="1:14" s="94" customFormat="1" ht="30" customHeight="1" x14ac:dyDescent="0.2">
      <c r="A1986" s="114">
        <v>1983</v>
      </c>
      <c r="B1986" s="96" t="s">
        <v>436</v>
      </c>
      <c r="C1986" s="238">
        <f>'1993 - 2019 m.'!C1773</f>
        <v>27863.299351251157</v>
      </c>
      <c r="D1986" s="238">
        <f>'1993 - 2019 m.'!D1773</f>
        <v>8347</v>
      </c>
      <c r="E1986" s="106">
        <v>38688</v>
      </c>
      <c r="F1986" s="99" t="s">
        <v>551</v>
      </c>
      <c r="N1986" s="95"/>
    </row>
    <row r="1987" spans="1:14" s="94" customFormat="1" ht="30" customHeight="1" x14ac:dyDescent="0.2">
      <c r="A1987" s="320">
        <v>1984</v>
      </c>
      <c r="B1987" s="96" t="s">
        <v>4478</v>
      </c>
      <c r="C1987" s="238">
        <f>'1993 - 2019 m.'!C1774</f>
        <v>27795</v>
      </c>
      <c r="D1987" s="238">
        <f>'1993 - 2019 m.'!D1774</f>
        <v>4964</v>
      </c>
      <c r="E1987" s="102" t="s">
        <v>4613</v>
      </c>
      <c r="F1987" s="99" t="s">
        <v>3456</v>
      </c>
      <c r="N1987" s="95"/>
    </row>
    <row r="1988" spans="1:14" s="94" customFormat="1" ht="30" customHeight="1" x14ac:dyDescent="0.2">
      <c r="A1988" s="114">
        <v>1985</v>
      </c>
      <c r="B1988" s="128" t="s">
        <v>2531</v>
      </c>
      <c r="C1988" s="238">
        <f>'1993 - 2019 m.'!C1775</f>
        <v>27756.603336422613</v>
      </c>
      <c r="D1988" s="238">
        <f>'1993 - 2019 m.'!D1775</f>
        <v>12394</v>
      </c>
      <c r="E1988" s="102">
        <v>36028</v>
      </c>
      <c r="F1988" s="99" t="s">
        <v>798</v>
      </c>
      <c r="N1988" s="95"/>
    </row>
    <row r="1989" spans="1:14" s="94" customFormat="1" ht="30" customHeight="1" x14ac:dyDescent="0.2">
      <c r="A1989" s="320">
        <v>1986</v>
      </c>
      <c r="B1989" s="96" t="s">
        <v>1996</v>
      </c>
      <c r="C1989" s="238">
        <f>'1993 - 2019 m.'!C1776</f>
        <v>27666.241890639481</v>
      </c>
      <c r="D1989" s="238">
        <f>'1993 - 2019 m.'!D1776</f>
        <v>7972</v>
      </c>
      <c r="E1989" s="106">
        <v>37673</v>
      </c>
      <c r="F1989" s="99" t="s">
        <v>1818</v>
      </c>
      <c r="N1989" s="95"/>
    </row>
    <row r="1990" spans="1:14" s="94" customFormat="1" ht="30" customHeight="1" x14ac:dyDescent="0.2">
      <c r="A1990" s="114">
        <v>1987</v>
      </c>
      <c r="B1990" s="96" t="s">
        <v>3971</v>
      </c>
      <c r="C1990" s="238">
        <f>'1993 - 2019 m.'!C1783+'2021'!C237</f>
        <v>27640.400000000001</v>
      </c>
      <c r="D1990" s="238">
        <f>'1993 - 2019 m.'!D1783+'2021'!D237</f>
        <v>5482</v>
      </c>
      <c r="E1990" s="102">
        <v>43252</v>
      </c>
      <c r="F1990" s="99" t="s">
        <v>3187</v>
      </c>
      <c r="N1990" s="95"/>
    </row>
    <row r="1991" spans="1:14" s="94" customFormat="1" ht="30" customHeight="1" x14ac:dyDescent="0.2">
      <c r="A1991" s="320">
        <v>1988</v>
      </c>
      <c r="B1991" s="96" t="s">
        <v>785</v>
      </c>
      <c r="C1991" s="238">
        <f>'1993 - 2019 m.'!C1777</f>
        <v>27638.438368860057</v>
      </c>
      <c r="D1991" s="238">
        <f>'1993 - 2019 m.'!D1777</f>
        <v>8834</v>
      </c>
      <c r="E1991" s="106">
        <v>37533</v>
      </c>
      <c r="F1991" s="99" t="s">
        <v>1987</v>
      </c>
      <c r="N1991" s="95"/>
    </row>
    <row r="1992" spans="1:14" s="94" customFormat="1" ht="30" customHeight="1" x14ac:dyDescent="0.2">
      <c r="A1992" s="114">
        <v>1989</v>
      </c>
      <c r="B1992" s="96" t="s">
        <v>3570</v>
      </c>
      <c r="C1992" s="238">
        <f>'1993 - 2019 m.'!C1778</f>
        <v>27614.87</v>
      </c>
      <c r="D1992" s="238">
        <f>'1993 - 2019 m.'!D1778</f>
        <v>6275</v>
      </c>
      <c r="E1992" s="102">
        <v>42594</v>
      </c>
      <c r="F1992" s="99" t="s">
        <v>725</v>
      </c>
      <c r="N1992" s="95"/>
    </row>
    <row r="1993" spans="1:14" s="94" customFormat="1" ht="30" customHeight="1" x14ac:dyDescent="0.2">
      <c r="A1993" s="320">
        <v>1990</v>
      </c>
      <c r="B1993" s="128" t="s">
        <v>1408</v>
      </c>
      <c r="C1993" s="238">
        <f>'1993 - 2019 m.'!C1779</f>
        <v>27606.580166821132</v>
      </c>
      <c r="D1993" s="238">
        <f>'1993 - 2019 m.'!D1779</f>
        <v>12825</v>
      </c>
      <c r="E1993" s="322">
        <v>36203</v>
      </c>
      <c r="F1993" s="99" t="s">
        <v>1872</v>
      </c>
      <c r="N1993" s="95"/>
    </row>
    <row r="1994" spans="1:14" s="94" customFormat="1" ht="30" customHeight="1" x14ac:dyDescent="0.2">
      <c r="A1994" s="114">
        <v>1991</v>
      </c>
      <c r="B1994" s="96" t="s">
        <v>2562</v>
      </c>
      <c r="C1994" s="238">
        <f>'1993 - 2019 m.'!C1780</f>
        <v>27580.369555143654</v>
      </c>
      <c r="D1994" s="238">
        <f>'1993 - 2019 m.'!D1780</f>
        <v>7341</v>
      </c>
      <c r="E1994" s="102">
        <v>41187</v>
      </c>
      <c r="F1994" s="99" t="s">
        <v>2563</v>
      </c>
      <c r="N1994" s="95"/>
    </row>
    <row r="1995" spans="1:14" s="94" customFormat="1" ht="30" customHeight="1" x14ac:dyDescent="0.2">
      <c r="A1995" s="320">
        <v>1992</v>
      </c>
      <c r="B1995" s="321" t="s">
        <v>4825</v>
      </c>
      <c r="C1995" s="323">
        <f>'2021'!C62+'2022'!E237</f>
        <v>27580.04</v>
      </c>
      <c r="D1995" s="323">
        <f>'2021'!D62+'2022'!F237</f>
        <v>6833</v>
      </c>
      <c r="E1995" s="99" t="s">
        <v>4660</v>
      </c>
      <c r="F1995" s="99" t="s">
        <v>725</v>
      </c>
      <c r="N1995" s="95"/>
    </row>
    <row r="1996" spans="1:14" s="94" customFormat="1" ht="30" customHeight="1" x14ac:dyDescent="0.2">
      <c r="A1996" s="114">
        <v>1993</v>
      </c>
      <c r="B1996" s="96" t="s">
        <v>3092</v>
      </c>
      <c r="C1996" s="238">
        <f>'1993 - 2019 m.'!C1781</f>
        <v>27574.374420759967</v>
      </c>
      <c r="D1996" s="238">
        <f>'1993 - 2019 m.'!D1781</f>
        <v>5813</v>
      </c>
      <c r="E1996" s="102">
        <v>41768</v>
      </c>
      <c r="F1996" s="99" t="s">
        <v>725</v>
      </c>
      <c r="N1996" s="95"/>
    </row>
    <row r="1997" spans="1:14" s="94" customFormat="1" ht="30" customHeight="1" x14ac:dyDescent="0.2">
      <c r="A1997" s="320">
        <v>1994</v>
      </c>
      <c r="B1997" s="96" t="s">
        <v>2160</v>
      </c>
      <c r="C1997" s="238">
        <f>'1993 - 2019 m.'!C1782</f>
        <v>27541.415662650605</v>
      </c>
      <c r="D1997" s="238">
        <f>'1993 - 2019 m.'!D1782</f>
        <v>8084</v>
      </c>
      <c r="E1997" s="106">
        <v>39395</v>
      </c>
      <c r="F1997" s="99" t="s">
        <v>1908</v>
      </c>
      <c r="N1997" s="95"/>
    </row>
    <row r="1998" spans="1:14" s="94" customFormat="1" ht="30" customHeight="1" x14ac:dyDescent="0.2">
      <c r="A1998" s="114">
        <v>1995</v>
      </c>
      <c r="B1998" s="96" t="s">
        <v>4169</v>
      </c>
      <c r="C1998" s="238">
        <f>'1993 - 2019 m.'!C1784</f>
        <v>27540</v>
      </c>
      <c r="D1998" s="238">
        <f>'1993 - 2019 m.'!D1784</f>
        <v>4815</v>
      </c>
      <c r="E1998" s="102">
        <v>43434</v>
      </c>
      <c r="F1998" s="99" t="s">
        <v>4170</v>
      </c>
      <c r="N1998" s="95"/>
    </row>
    <row r="1999" spans="1:14" s="94" customFormat="1" ht="30" customHeight="1" x14ac:dyDescent="0.2">
      <c r="A1999" s="320">
        <v>1996</v>
      </c>
      <c r="B1999" s="96" t="s">
        <v>2270</v>
      </c>
      <c r="C1999" s="238">
        <f>'1993 - 2019 m.'!C1785</f>
        <v>27534.754402224284</v>
      </c>
      <c r="D1999" s="238">
        <f>'1993 - 2019 m.'!D1785</f>
        <v>7424</v>
      </c>
      <c r="E1999" s="106">
        <v>39416</v>
      </c>
      <c r="F1999" s="99" t="s">
        <v>383</v>
      </c>
      <c r="N1999" s="95"/>
    </row>
    <row r="2000" spans="1:14" s="94" customFormat="1" ht="30" customHeight="1" x14ac:dyDescent="0.2">
      <c r="A2000" s="114">
        <v>1997</v>
      </c>
      <c r="B2000" s="128" t="s">
        <v>2629</v>
      </c>
      <c r="C2000" s="238">
        <f>'1993 - 2019 m.'!C1786</f>
        <v>27451.343836886008</v>
      </c>
      <c r="D2000" s="238">
        <f>'1993 - 2019 m.'!D1786</f>
        <v>8633</v>
      </c>
      <c r="E2000" s="106">
        <v>38086</v>
      </c>
      <c r="F2000" s="99" t="s">
        <v>1023</v>
      </c>
      <c r="N2000" s="95"/>
    </row>
    <row r="2001" spans="1:14" s="94" customFormat="1" ht="30" customHeight="1" x14ac:dyDescent="0.2">
      <c r="A2001" s="320">
        <v>1998</v>
      </c>
      <c r="B2001" s="96" t="s">
        <v>3591</v>
      </c>
      <c r="C2001" s="238">
        <f>'1993 - 2019 m.'!C1787</f>
        <v>27401.64</v>
      </c>
      <c r="D2001" s="238">
        <f>'1993 - 2019 m.'!D1787</f>
        <v>6313</v>
      </c>
      <c r="E2001" s="102">
        <v>42545</v>
      </c>
      <c r="F2001" s="99" t="s">
        <v>3187</v>
      </c>
      <c r="N2001" s="95"/>
    </row>
    <row r="2002" spans="1:14" s="94" customFormat="1" ht="30" customHeight="1" x14ac:dyDescent="0.2">
      <c r="A2002" s="114">
        <v>1999</v>
      </c>
      <c r="B2002" s="96" t="s">
        <v>2008</v>
      </c>
      <c r="C2002" s="238">
        <f>'1993 - 2019 m.'!C1788</f>
        <v>27400.949953660798</v>
      </c>
      <c r="D2002" s="238">
        <f>'1993 - 2019 m.'!D1788</f>
        <v>9219</v>
      </c>
      <c r="E2002" s="106">
        <v>38947</v>
      </c>
      <c r="F2002" s="99" t="s">
        <v>544</v>
      </c>
      <c r="N2002" s="95"/>
    </row>
    <row r="2003" spans="1:14" s="94" customFormat="1" ht="30" customHeight="1" x14ac:dyDescent="0.2">
      <c r="A2003" s="320">
        <v>2000</v>
      </c>
      <c r="B2003" s="96" t="s">
        <v>3909</v>
      </c>
      <c r="C2003" s="238">
        <f>'1993 - 2019 m.'!C1789</f>
        <v>27387.41</v>
      </c>
      <c r="D2003" s="238">
        <f>'1993 - 2019 m.'!D1789</f>
        <v>5644</v>
      </c>
      <c r="E2003" s="102">
        <v>42783</v>
      </c>
      <c r="F2003" s="99" t="s">
        <v>725</v>
      </c>
      <c r="N2003" s="95"/>
    </row>
    <row r="2004" spans="1:14" s="94" customFormat="1" ht="30" customHeight="1" x14ac:dyDescent="0.2">
      <c r="A2004" s="114">
        <v>2001</v>
      </c>
      <c r="B2004" s="96" t="s">
        <v>3093</v>
      </c>
      <c r="C2004" s="238">
        <f>'1993 - 2019 m.'!C1790</f>
        <v>27364.324606116777</v>
      </c>
      <c r="D2004" s="238">
        <f>'1993 - 2019 m.'!D1790</f>
        <v>10973</v>
      </c>
      <c r="E2004" s="102">
        <v>41880</v>
      </c>
      <c r="F2004" s="99" t="s">
        <v>1584</v>
      </c>
      <c r="N2004" s="95"/>
    </row>
    <row r="2005" spans="1:14" s="94" customFormat="1" ht="30" customHeight="1" x14ac:dyDescent="0.2">
      <c r="A2005" s="320">
        <v>2002</v>
      </c>
      <c r="B2005" s="96" t="s">
        <v>2175</v>
      </c>
      <c r="C2005" s="238">
        <f>'1993 - 2019 m.'!C1791</f>
        <v>27327.820898980539</v>
      </c>
      <c r="D2005" s="238">
        <f>'1993 - 2019 m.'!D1791</f>
        <v>7080</v>
      </c>
      <c r="E2005" s="106">
        <v>39668</v>
      </c>
      <c r="F2005" s="99" t="s">
        <v>544</v>
      </c>
      <c r="N2005" s="95"/>
    </row>
    <row r="2006" spans="1:14" s="94" customFormat="1" ht="30" customHeight="1" x14ac:dyDescent="0.2">
      <c r="A2006" s="114">
        <v>2003</v>
      </c>
      <c r="B2006" s="96" t="s">
        <v>6</v>
      </c>
      <c r="C2006" s="238">
        <f>'1993 - 2019 m.'!C1792</f>
        <v>27312.905468025951</v>
      </c>
      <c r="D2006" s="238">
        <f>'1993 - 2019 m.'!D1792</f>
        <v>6079</v>
      </c>
      <c r="E2006" s="102">
        <v>41614</v>
      </c>
      <c r="F2006" s="99" t="s">
        <v>119</v>
      </c>
      <c r="N2006" s="95"/>
    </row>
    <row r="2007" spans="1:14" s="94" customFormat="1" ht="30" customHeight="1" x14ac:dyDescent="0.2">
      <c r="A2007" s="320">
        <v>2004</v>
      </c>
      <c r="B2007" s="129" t="s">
        <v>3740</v>
      </c>
      <c r="C2007" s="238">
        <f>'1993 - 2019 m.'!C1793</f>
        <v>27309</v>
      </c>
      <c r="D2007" s="238">
        <f>'1993 - 2019 m.'!D1793</f>
        <v>4866</v>
      </c>
      <c r="E2007" s="102">
        <v>43070</v>
      </c>
      <c r="F2007" s="99" t="s">
        <v>545</v>
      </c>
      <c r="N2007" s="95"/>
    </row>
    <row r="2008" spans="1:14" s="94" customFormat="1" ht="30" customHeight="1" x14ac:dyDescent="0.2">
      <c r="A2008" s="114">
        <v>2005</v>
      </c>
      <c r="B2008" s="96" t="s">
        <v>2399</v>
      </c>
      <c r="C2008" s="238">
        <f>'1993 - 2019 m.'!C1794</f>
        <v>27239.197173308621</v>
      </c>
      <c r="D2008" s="238">
        <f>'1993 - 2019 m.'!D1794</f>
        <v>7279</v>
      </c>
      <c r="E2008" s="102">
        <v>41019</v>
      </c>
      <c r="F2008" s="99" t="s">
        <v>64</v>
      </c>
      <c r="N2008" s="95"/>
    </row>
    <row r="2009" spans="1:14" s="94" customFormat="1" ht="30" customHeight="1" x14ac:dyDescent="0.2">
      <c r="A2009" s="320">
        <v>2006</v>
      </c>
      <c r="B2009" s="96" t="s">
        <v>1792</v>
      </c>
      <c r="C2009" s="238">
        <f>'1993 - 2019 m.'!C1795</f>
        <v>27235.287303058387</v>
      </c>
      <c r="D2009" s="238">
        <f>'1993 - 2019 m.'!D1795</f>
        <v>8610</v>
      </c>
      <c r="E2009" s="106">
        <v>37603</v>
      </c>
      <c r="F2009" s="99" t="s">
        <v>1987</v>
      </c>
      <c r="N2009" s="95"/>
    </row>
    <row r="2010" spans="1:14" s="94" customFormat="1" ht="30" customHeight="1" x14ac:dyDescent="0.2">
      <c r="A2010" s="114">
        <v>2007</v>
      </c>
      <c r="B2010" s="96" t="s">
        <v>4450</v>
      </c>
      <c r="C2010" s="238">
        <f>'1993 - 2019 m.'!C1796</f>
        <v>27217</v>
      </c>
      <c r="D2010" s="238">
        <f>'1993 - 2019 m.'!D1796</f>
        <v>4676</v>
      </c>
      <c r="E2010" s="102" t="s">
        <v>4598</v>
      </c>
      <c r="F2010" s="99" t="s">
        <v>545</v>
      </c>
      <c r="N2010" s="95"/>
    </row>
    <row r="2011" spans="1:14" s="94" customFormat="1" ht="30" customHeight="1" x14ac:dyDescent="0.2">
      <c r="A2011" s="320">
        <v>2008</v>
      </c>
      <c r="B2011" s="96" t="s">
        <v>1239</v>
      </c>
      <c r="C2011" s="238">
        <f>'1993 - 2019 m.'!C1797</f>
        <v>27201.981000926786</v>
      </c>
      <c r="D2011" s="238">
        <f>'1993 - 2019 m.'!D1797</f>
        <v>9628</v>
      </c>
      <c r="E2011" s="106">
        <v>37421</v>
      </c>
      <c r="F2011" s="99" t="s">
        <v>1433</v>
      </c>
      <c r="N2011" s="95"/>
    </row>
    <row r="2012" spans="1:14" s="94" customFormat="1" ht="30" customHeight="1" x14ac:dyDescent="0.2">
      <c r="A2012" s="114">
        <v>2009</v>
      </c>
      <c r="B2012" s="96" t="s">
        <v>2490</v>
      </c>
      <c r="C2012" s="238">
        <f>'1993 - 2019 m.'!C1798</f>
        <v>27147.966867469881</v>
      </c>
      <c r="D2012" s="238">
        <f>'1993 - 2019 m.'!D1798</f>
        <v>7457</v>
      </c>
      <c r="E2012" s="102">
        <v>40942</v>
      </c>
      <c r="F2012" s="99" t="s">
        <v>64</v>
      </c>
      <c r="N2012" s="95"/>
    </row>
    <row r="2013" spans="1:14" s="94" customFormat="1" ht="30" customHeight="1" x14ac:dyDescent="0.2">
      <c r="A2013" s="320">
        <v>2010</v>
      </c>
      <c r="B2013" s="96" t="s">
        <v>1953</v>
      </c>
      <c r="C2013" s="238">
        <f>'1993 - 2019 m.'!C1799</f>
        <v>27120.018535681189</v>
      </c>
      <c r="D2013" s="238">
        <f>'1993 - 2019 m.'!D1799</f>
        <v>9174</v>
      </c>
      <c r="E2013" s="106">
        <v>38037</v>
      </c>
      <c r="F2013" s="99" t="s">
        <v>1818</v>
      </c>
      <c r="N2013" s="95"/>
    </row>
    <row r="2014" spans="1:14" s="94" customFormat="1" ht="30" customHeight="1" x14ac:dyDescent="0.2">
      <c r="A2014" s="114">
        <v>2011</v>
      </c>
      <c r="B2014" s="96" t="s">
        <v>3813</v>
      </c>
      <c r="C2014" s="238">
        <f>'1993 - 2019 m.'!C1800</f>
        <v>27116.81</v>
      </c>
      <c r="D2014" s="238">
        <f>'1993 - 2019 m.'!D1800</f>
        <v>5202</v>
      </c>
      <c r="E2014" s="102">
        <v>42951</v>
      </c>
      <c r="F2014" s="99" t="s">
        <v>3717</v>
      </c>
      <c r="N2014" s="95"/>
    </row>
    <row r="2015" spans="1:14" s="94" customFormat="1" ht="30" customHeight="1" x14ac:dyDescent="0.2">
      <c r="A2015" s="320">
        <v>2012</v>
      </c>
      <c r="B2015" s="96" t="s">
        <v>3628</v>
      </c>
      <c r="C2015" s="238">
        <f>'1993 - 2019 m.'!C1801</f>
        <v>27109.03</v>
      </c>
      <c r="D2015" s="238">
        <f>'1993 - 2019 m.'!D1801</f>
        <v>5560</v>
      </c>
      <c r="E2015" s="102">
        <v>42475</v>
      </c>
      <c r="F2015" s="99" t="s">
        <v>3183</v>
      </c>
      <c r="N2015" s="95"/>
    </row>
    <row r="2016" spans="1:14" s="94" customFormat="1" ht="30" customHeight="1" x14ac:dyDescent="0.2">
      <c r="A2016" s="114">
        <v>2013</v>
      </c>
      <c r="B2016" s="96" t="s">
        <v>4246</v>
      </c>
      <c r="C2016" s="238">
        <f>'1993 - 2019 m.'!C1802</f>
        <v>27105.079999999998</v>
      </c>
      <c r="D2016" s="238">
        <f>'1993 - 2019 m.'!D1802</f>
        <v>5297</v>
      </c>
      <c r="E2016" s="102">
        <v>43336</v>
      </c>
      <c r="F2016" s="99" t="s">
        <v>725</v>
      </c>
    </row>
    <row r="2017" spans="1:14" s="94" customFormat="1" ht="30" customHeight="1" x14ac:dyDescent="0.2">
      <c r="A2017" s="320">
        <v>2014</v>
      </c>
      <c r="B2017" s="96" t="s">
        <v>1125</v>
      </c>
      <c r="C2017" s="238">
        <f>'1993 - 2019 m.'!C1803</f>
        <v>27101.135310472662</v>
      </c>
      <c r="D2017" s="238">
        <f>'1993 - 2019 m.'!D1803</f>
        <v>8177</v>
      </c>
      <c r="E2017" s="106">
        <v>38996</v>
      </c>
      <c r="F2017" s="99" t="s">
        <v>1023</v>
      </c>
    </row>
    <row r="2018" spans="1:14" s="94" customFormat="1" ht="30" customHeight="1" x14ac:dyDescent="0.2">
      <c r="A2018" s="114">
        <v>2015</v>
      </c>
      <c r="B2018" s="96" t="s">
        <v>2638</v>
      </c>
      <c r="C2018" s="238">
        <f>'1993 - 2019 m.'!C1804</f>
        <v>27073.100092678407</v>
      </c>
      <c r="D2018" s="238">
        <f>'1993 - 2019 m.'!D1804</f>
        <v>8134</v>
      </c>
      <c r="E2018" s="106">
        <v>39136</v>
      </c>
      <c r="F2018" s="99" t="s">
        <v>1610</v>
      </c>
      <c r="N2018" s="95"/>
    </row>
    <row r="2019" spans="1:14" s="94" customFormat="1" ht="30" customHeight="1" x14ac:dyDescent="0.2">
      <c r="A2019" s="320">
        <v>2016</v>
      </c>
      <c r="B2019" s="96" t="s">
        <v>1796</v>
      </c>
      <c r="C2019" s="238">
        <f>'1993 - 2019 m.'!C1805</f>
        <v>27067.59731232623</v>
      </c>
      <c r="D2019" s="238">
        <f>'1993 - 2019 m.'!D1805</f>
        <v>11858</v>
      </c>
      <c r="E2019" s="136">
        <v>36665</v>
      </c>
      <c r="F2019" s="99" t="s">
        <v>1908</v>
      </c>
      <c r="N2019" s="95"/>
    </row>
    <row r="2020" spans="1:14" s="94" customFormat="1" ht="30" customHeight="1" x14ac:dyDescent="0.2">
      <c r="A2020" s="114">
        <v>2017</v>
      </c>
      <c r="B2020" s="128" t="s">
        <v>853</v>
      </c>
      <c r="C2020" s="238">
        <f>'1993 - 2019 m.'!C1806</f>
        <v>27049.061631139946</v>
      </c>
      <c r="D2020" s="238">
        <f>'1993 - 2019 m.'!D1806</f>
        <v>11151</v>
      </c>
      <c r="E2020" s="322">
        <v>35979</v>
      </c>
      <c r="F2020" s="99" t="s">
        <v>1872</v>
      </c>
      <c r="N2020" s="95"/>
    </row>
    <row r="2021" spans="1:14" s="94" customFormat="1" ht="30" customHeight="1" x14ac:dyDescent="0.2">
      <c r="A2021" s="320">
        <v>2018</v>
      </c>
      <c r="B2021" s="96" t="s">
        <v>463</v>
      </c>
      <c r="C2021" s="238">
        <f>'1993 - 2019 m.'!C1807</f>
        <v>27024.009499536609</v>
      </c>
      <c r="D2021" s="238">
        <f>'1993 - 2019 m.'!D1807</f>
        <v>6890</v>
      </c>
      <c r="E2021" s="102">
        <v>41229</v>
      </c>
      <c r="F2021" s="99" t="s">
        <v>99</v>
      </c>
      <c r="G2021" s="324"/>
      <c r="N2021" s="95"/>
    </row>
    <row r="2022" spans="1:14" s="94" customFormat="1" ht="30" customHeight="1" x14ac:dyDescent="0.2">
      <c r="A2022" s="114">
        <v>2019</v>
      </c>
      <c r="B2022" s="96" t="s">
        <v>1969</v>
      </c>
      <c r="C2022" s="238">
        <f>'1993 - 2019 m.'!C1808</f>
        <v>26959.626969416127</v>
      </c>
      <c r="D2022" s="238">
        <f>'1993 - 2019 m.'!D1808</f>
        <v>8914</v>
      </c>
      <c r="E2022" s="106">
        <v>39325</v>
      </c>
      <c r="F2022" s="99" t="s">
        <v>1610</v>
      </c>
      <c r="N2022" s="95"/>
    </row>
    <row r="2023" spans="1:14" s="94" customFormat="1" ht="30" customHeight="1" x14ac:dyDescent="0.2">
      <c r="A2023" s="320">
        <v>2020</v>
      </c>
      <c r="B2023" s="96" t="s">
        <v>3402</v>
      </c>
      <c r="C2023" s="238">
        <f>'1993 - 2019 m.'!C1809</f>
        <v>26941</v>
      </c>
      <c r="D2023" s="238">
        <f>'1993 - 2019 m.'!D1809</f>
        <v>5773</v>
      </c>
      <c r="E2023" s="102">
        <v>42314</v>
      </c>
      <c r="F2023" s="99" t="s">
        <v>545</v>
      </c>
      <c r="N2023" s="95"/>
    </row>
    <row r="2024" spans="1:14" s="94" customFormat="1" ht="30" customHeight="1" x14ac:dyDescent="0.2">
      <c r="A2024" s="114">
        <v>2021</v>
      </c>
      <c r="B2024" s="96" t="s">
        <v>735</v>
      </c>
      <c r="C2024" s="238">
        <f>'1993 - 2019 m.'!C1810</f>
        <v>26905.410101946247</v>
      </c>
      <c r="D2024" s="238">
        <f>'1993 - 2019 m.'!D1810</f>
        <v>9025</v>
      </c>
      <c r="E2024" s="106">
        <v>37330</v>
      </c>
      <c r="F2024" s="99" t="s">
        <v>1217</v>
      </c>
      <c r="N2024" s="95"/>
    </row>
    <row r="2025" spans="1:14" s="94" customFormat="1" ht="30" customHeight="1" x14ac:dyDescent="0.2">
      <c r="A2025" s="320">
        <v>2022</v>
      </c>
      <c r="B2025" s="96" t="s">
        <v>2230</v>
      </c>
      <c r="C2025" s="238">
        <f>'1993 - 2019 m.'!C1811</f>
        <v>26899.617701575535</v>
      </c>
      <c r="D2025" s="238">
        <f>'1993 - 2019 m.'!D1811</f>
        <v>9055</v>
      </c>
      <c r="E2025" s="106">
        <v>37911</v>
      </c>
      <c r="F2025" s="99" t="s">
        <v>640</v>
      </c>
      <c r="N2025" s="95"/>
    </row>
    <row r="2026" spans="1:14" s="94" customFormat="1" ht="30" customHeight="1" x14ac:dyDescent="0.2">
      <c r="A2026" s="114">
        <v>2023</v>
      </c>
      <c r="B2026" s="96" t="s">
        <v>3921</v>
      </c>
      <c r="C2026" s="238">
        <f>'1993 - 2019 m.'!C1812</f>
        <v>26863.149999999998</v>
      </c>
      <c r="D2026" s="238">
        <f>'1993 - 2019 m.'!D1812</f>
        <v>5586</v>
      </c>
      <c r="E2026" s="102">
        <v>42762</v>
      </c>
      <c r="F2026" s="99" t="s">
        <v>725</v>
      </c>
      <c r="N2026" s="95"/>
    </row>
    <row r="2027" spans="1:14" s="94" customFormat="1" ht="30" customHeight="1" x14ac:dyDescent="0.2">
      <c r="A2027" s="320">
        <v>2024</v>
      </c>
      <c r="B2027" s="96" t="s">
        <v>2065</v>
      </c>
      <c r="C2027" s="238">
        <f>'1993 - 2019 m.'!C1813</f>
        <v>26846.617238183506</v>
      </c>
      <c r="D2027" s="238">
        <f>'1993 - 2019 m.'!D1813</f>
        <v>8456</v>
      </c>
      <c r="E2027" s="106">
        <v>38114</v>
      </c>
      <c r="F2027" s="99" t="s">
        <v>193</v>
      </c>
      <c r="N2027" s="95"/>
    </row>
    <row r="2028" spans="1:14" s="94" customFormat="1" ht="30" customHeight="1" x14ac:dyDescent="0.2">
      <c r="A2028" s="114">
        <v>2025</v>
      </c>
      <c r="B2028" s="96" t="s">
        <v>1375</v>
      </c>
      <c r="C2028" s="238">
        <f>'1993 - 2019 m.'!C1814</f>
        <v>26822.752548656164</v>
      </c>
      <c r="D2028" s="238">
        <f>'1993 - 2019 m.'!D1814</f>
        <v>6923</v>
      </c>
      <c r="E2028" s="106">
        <v>39926</v>
      </c>
      <c r="F2028" s="99" t="s">
        <v>1871</v>
      </c>
      <c r="N2028" s="95"/>
    </row>
    <row r="2029" spans="1:14" s="94" customFormat="1" ht="30" customHeight="1" x14ac:dyDescent="0.2">
      <c r="A2029" s="320">
        <v>2026</v>
      </c>
      <c r="B2029" s="96" t="s">
        <v>361</v>
      </c>
      <c r="C2029" s="238">
        <f>'1993 - 2019 m.'!C1815</f>
        <v>26808.966635773864</v>
      </c>
      <c r="D2029" s="238">
        <f>'1993 - 2019 m.'!D1815</f>
        <v>6865</v>
      </c>
      <c r="E2029" s="102">
        <v>41334</v>
      </c>
      <c r="F2029" s="99" t="s">
        <v>99</v>
      </c>
      <c r="N2029" s="95"/>
    </row>
    <row r="2030" spans="1:14" s="94" customFormat="1" ht="30" customHeight="1" x14ac:dyDescent="0.2">
      <c r="A2030" s="114">
        <v>2027</v>
      </c>
      <c r="B2030" s="96" t="s">
        <v>2173</v>
      </c>
      <c r="C2030" s="238">
        <f>'1993 - 2019 m.'!C1816</f>
        <v>26801.291705282671</v>
      </c>
      <c r="D2030" s="238">
        <f>'1993 - 2019 m.'!D1816</f>
        <v>7842</v>
      </c>
      <c r="E2030" s="106">
        <v>39465</v>
      </c>
      <c r="F2030" s="99" t="s">
        <v>1610</v>
      </c>
      <c r="N2030" s="95"/>
    </row>
    <row r="2031" spans="1:14" s="94" customFormat="1" ht="30" customHeight="1" x14ac:dyDescent="0.2">
      <c r="A2031" s="320">
        <v>2028</v>
      </c>
      <c r="B2031" s="96" t="s">
        <v>4467</v>
      </c>
      <c r="C2031" s="238">
        <f>'1993 - 2019 m.'!C1817</f>
        <v>26746.46</v>
      </c>
      <c r="D2031" s="238">
        <f>'1993 - 2019 m.'!D1817</f>
        <v>5488</v>
      </c>
      <c r="E2031" s="102" t="s">
        <v>4104</v>
      </c>
      <c r="F2031" s="99" t="s">
        <v>3187</v>
      </c>
      <c r="N2031" s="95"/>
    </row>
    <row r="2032" spans="1:14" s="94" customFormat="1" ht="30" customHeight="1" x14ac:dyDescent="0.2">
      <c r="A2032" s="114">
        <v>2029</v>
      </c>
      <c r="B2032" s="96" t="s">
        <v>813</v>
      </c>
      <c r="C2032" s="238">
        <f>'1993 - 2019 m.'!C1818</f>
        <v>26735.403151065802</v>
      </c>
      <c r="D2032" s="238">
        <f>'1993 - 2019 m.'!D1818</f>
        <v>7476</v>
      </c>
      <c r="E2032" s="106">
        <v>38240</v>
      </c>
      <c r="F2032" s="99" t="s">
        <v>472</v>
      </c>
      <c r="N2032" s="95"/>
    </row>
    <row r="2033" spans="1:14" s="94" customFormat="1" ht="30" customHeight="1" x14ac:dyDescent="0.2">
      <c r="A2033" s="320">
        <v>2030</v>
      </c>
      <c r="B2033" s="96" t="s">
        <v>1821</v>
      </c>
      <c r="C2033" s="238">
        <f>'1993 - 2019 m.'!C1819</f>
        <v>26725.556070435588</v>
      </c>
      <c r="D2033" s="238">
        <f>'1993 - 2019 m.'!D1819</f>
        <v>13087</v>
      </c>
      <c r="E2033" s="136">
        <v>36602</v>
      </c>
      <c r="F2033" s="99" t="s">
        <v>1433</v>
      </c>
      <c r="N2033" s="95"/>
    </row>
    <row r="2034" spans="1:14" s="94" customFormat="1" ht="30" customHeight="1" x14ac:dyDescent="0.2">
      <c r="A2034" s="114">
        <v>2031</v>
      </c>
      <c r="B2034" s="96" t="s">
        <v>2625</v>
      </c>
      <c r="C2034" s="238">
        <f>'1993 - 2019 m.'!C1820</f>
        <v>26659.233086190918</v>
      </c>
      <c r="D2034" s="238">
        <f>'1993 - 2019 m.'!D1820</f>
        <v>8233</v>
      </c>
      <c r="E2034" s="106">
        <v>39136</v>
      </c>
      <c r="F2034" s="99" t="s">
        <v>1871</v>
      </c>
      <c r="N2034" s="95"/>
    </row>
    <row r="2035" spans="1:14" s="94" customFormat="1" ht="30" customHeight="1" x14ac:dyDescent="0.2">
      <c r="A2035" s="320">
        <v>2032</v>
      </c>
      <c r="B2035" s="96" t="s">
        <v>2565</v>
      </c>
      <c r="C2035" s="238">
        <f>'1993 - 2019 m.'!C1821</f>
        <v>26619.844763670066</v>
      </c>
      <c r="D2035" s="238">
        <f>'1993 - 2019 m.'!D1821</f>
        <v>6697</v>
      </c>
      <c r="E2035" s="102">
        <v>41187</v>
      </c>
      <c r="F2035" s="99" t="s">
        <v>99</v>
      </c>
      <c r="N2035" s="95"/>
    </row>
    <row r="2036" spans="1:14" s="94" customFormat="1" ht="30" customHeight="1" x14ac:dyDescent="0.2">
      <c r="A2036" s="114">
        <v>2033</v>
      </c>
      <c r="B2036" s="128" t="s">
        <v>1765</v>
      </c>
      <c r="C2036" s="238">
        <f>'1993 - 2019 m.'!C1822</f>
        <v>26479.958294717333</v>
      </c>
      <c r="D2036" s="238">
        <f>'1993 - 2019 m.'!D1822</f>
        <v>16387</v>
      </c>
      <c r="E2036" s="322">
        <v>35762</v>
      </c>
      <c r="F2036" s="99" t="s">
        <v>1910</v>
      </c>
      <c r="N2036" s="95"/>
    </row>
    <row r="2037" spans="1:14" s="94" customFormat="1" ht="30" customHeight="1" x14ac:dyDescent="0.2">
      <c r="A2037" s="320">
        <v>2034</v>
      </c>
      <c r="B2037" s="128" t="s">
        <v>2223</v>
      </c>
      <c r="C2037" s="238">
        <f>'1993 - 2019 m.'!C1823</f>
        <v>26414.793790546802</v>
      </c>
      <c r="D2037" s="238">
        <f>'1993 - 2019 m.'!D1823</f>
        <v>12160</v>
      </c>
      <c r="E2037" s="322">
        <v>36378</v>
      </c>
      <c r="F2037" s="99" t="s">
        <v>2402</v>
      </c>
      <c r="N2037" s="95"/>
    </row>
    <row r="2038" spans="1:14" s="94" customFormat="1" ht="30" customHeight="1" x14ac:dyDescent="0.2">
      <c r="A2038" s="114">
        <v>2035</v>
      </c>
      <c r="B2038" s="321" t="s">
        <v>5042</v>
      </c>
      <c r="C2038" s="237">
        <f>'2020'!C65</f>
        <v>26381</v>
      </c>
      <c r="D2038" s="237">
        <f>'2020'!D65</f>
        <v>4674</v>
      </c>
      <c r="E2038" s="99" t="s">
        <v>4738</v>
      </c>
      <c r="F2038" s="99" t="s">
        <v>545</v>
      </c>
      <c r="N2038" s="95"/>
    </row>
    <row r="2039" spans="1:14" s="94" customFormat="1" ht="30" customHeight="1" x14ac:dyDescent="0.2">
      <c r="A2039" s="320">
        <v>2036</v>
      </c>
      <c r="B2039" s="96" t="s">
        <v>2901</v>
      </c>
      <c r="C2039" s="238">
        <f>'1993 - 2019 m.'!C1825</f>
        <v>26368.860055607041</v>
      </c>
      <c r="D2039" s="238">
        <f>'1993 - 2019 m.'!D1825</f>
        <v>8092</v>
      </c>
      <c r="E2039" s="106">
        <v>39136</v>
      </c>
      <c r="F2039" s="99" t="s">
        <v>599</v>
      </c>
      <c r="N2039" s="95"/>
    </row>
    <row r="2040" spans="1:14" s="94" customFormat="1" ht="30" customHeight="1" x14ac:dyDescent="0.2">
      <c r="A2040" s="114">
        <v>2037</v>
      </c>
      <c r="B2040" s="96" t="s">
        <v>3910</v>
      </c>
      <c r="C2040" s="238">
        <f>'1993 - 2019 m.'!C1826</f>
        <v>26362.65</v>
      </c>
      <c r="D2040" s="238">
        <f>'1993 - 2019 m.'!D1826</f>
        <v>5121</v>
      </c>
      <c r="E2040" s="102">
        <v>42783</v>
      </c>
      <c r="F2040" s="99" t="s">
        <v>3464</v>
      </c>
      <c r="N2040" s="95"/>
    </row>
    <row r="2041" spans="1:14" s="94" customFormat="1" ht="30" customHeight="1" x14ac:dyDescent="0.2">
      <c r="A2041" s="320">
        <v>2038</v>
      </c>
      <c r="B2041" s="96" t="s">
        <v>2481</v>
      </c>
      <c r="C2041" s="238">
        <f>'1993 - 2019 m.'!C1827</f>
        <v>26355.421686746988</v>
      </c>
      <c r="D2041" s="238">
        <f>'1993 - 2019 m.'!D1827</f>
        <v>12133</v>
      </c>
      <c r="E2041" s="106">
        <v>36903</v>
      </c>
      <c r="F2041" s="99" t="s">
        <v>1913</v>
      </c>
      <c r="N2041" s="95"/>
    </row>
    <row r="2042" spans="1:14" s="94" customFormat="1" ht="30" customHeight="1" x14ac:dyDescent="0.2">
      <c r="A2042" s="114">
        <v>2039</v>
      </c>
      <c r="B2042" s="96" t="s">
        <v>2733</v>
      </c>
      <c r="C2042" s="238">
        <f>'1993 - 2019 m.'!C1828</f>
        <v>26336.596385542169</v>
      </c>
      <c r="D2042" s="238">
        <f>'1993 - 2019 m.'!D1828</f>
        <v>6727</v>
      </c>
      <c r="E2042" s="106">
        <v>39388</v>
      </c>
      <c r="F2042" s="99" t="s">
        <v>557</v>
      </c>
      <c r="N2042" s="95"/>
    </row>
    <row r="2043" spans="1:14" s="94" customFormat="1" ht="30" customHeight="1" x14ac:dyDescent="0.2">
      <c r="A2043" s="320">
        <v>2040</v>
      </c>
      <c r="B2043" s="96" t="s">
        <v>3735</v>
      </c>
      <c r="C2043" s="238">
        <f>'1993 - 2019 m.'!C1829</f>
        <v>26333</v>
      </c>
      <c r="D2043" s="238">
        <f>'1993 - 2019 m.'!D1829</f>
        <v>5223</v>
      </c>
      <c r="E2043" s="102">
        <v>43077</v>
      </c>
      <c r="F2043" s="99" t="s">
        <v>725</v>
      </c>
      <c r="N2043" s="95"/>
    </row>
    <row r="2044" spans="1:14" s="94" customFormat="1" ht="30" customHeight="1" x14ac:dyDescent="0.2">
      <c r="A2044" s="114">
        <v>2041</v>
      </c>
      <c r="B2044" s="96" t="s">
        <v>2116</v>
      </c>
      <c r="C2044" s="238">
        <f>'1993 - 2019 m.'!C1830</f>
        <v>26314.874884151992</v>
      </c>
      <c r="D2044" s="238">
        <f>'1993 - 2019 m.'!D1830</f>
        <v>7247</v>
      </c>
      <c r="E2044" s="106">
        <v>40515</v>
      </c>
      <c r="F2044" s="99" t="s">
        <v>66</v>
      </c>
      <c r="N2044" s="95"/>
    </row>
    <row r="2045" spans="1:14" s="94" customFormat="1" ht="30" customHeight="1" x14ac:dyDescent="0.2">
      <c r="A2045" s="320">
        <v>2042</v>
      </c>
      <c r="B2045" s="96" t="s">
        <v>4211</v>
      </c>
      <c r="C2045" s="238">
        <f>'1993 - 2019 m.'!C1831</f>
        <v>26303.62</v>
      </c>
      <c r="D2045" s="238">
        <f>'1993 - 2019 m.'!D1831</f>
        <v>4601</v>
      </c>
      <c r="E2045" s="102">
        <v>43378</v>
      </c>
      <c r="F2045" s="99" t="s">
        <v>3456</v>
      </c>
      <c r="N2045" s="95"/>
    </row>
    <row r="2046" spans="1:14" s="94" customFormat="1" ht="30" customHeight="1" x14ac:dyDescent="0.2">
      <c r="A2046" s="114">
        <v>2043</v>
      </c>
      <c r="B2046" s="96" t="s">
        <v>1191</v>
      </c>
      <c r="C2046" s="238">
        <f>'1993 - 2019 m.'!C1832</f>
        <v>26292.02386468953</v>
      </c>
      <c r="D2046" s="238">
        <f>'1993 - 2019 m.'!D1832</f>
        <v>7528</v>
      </c>
      <c r="E2046" s="106">
        <v>40242</v>
      </c>
      <c r="F2046" s="99" t="s">
        <v>66</v>
      </c>
      <c r="N2046" s="95"/>
    </row>
    <row r="2047" spans="1:14" s="94" customFormat="1" ht="30" customHeight="1" x14ac:dyDescent="0.2">
      <c r="A2047" s="320">
        <v>2044</v>
      </c>
      <c r="B2047" s="96" t="s">
        <v>524</v>
      </c>
      <c r="C2047" s="238">
        <f>'1993 - 2019 m.'!C1833</f>
        <v>26239.573679332716</v>
      </c>
      <c r="D2047" s="238">
        <f>'1993 - 2019 m.'!D1833</f>
        <v>8644</v>
      </c>
      <c r="E2047" s="106">
        <v>38611</v>
      </c>
      <c r="F2047" s="99" t="s">
        <v>1023</v>
      </c>
      <c r="N2047" s="95"/>
    </row>
    <row r="2048" spans="1:14" s="94" customFormat="1" ht="30" customHeight="1" x14ac:dyDescent="0.2">
      <c r="A2048" s="114">
        <v>2045</v>
      </c>
      <c r="B2048" s="96" t="s">
        <v>2890</v>
      </c>
      <c r="C2048" s="238">
        <f>'1993 - 2019 m.'!C1834</f>
        <v>26234.939759036144</v>
      </c>
      <c r="D2048" s="238">
        <f>'1993 - 2019 m.'!D1834</f>
        <v>7636</v>
      </c>
      <c r="E2048" s="106">
        <v>40655</v>
      </c>
      <c r="F2048" s="99" t="s">
        <v>2869</v>
      </c>
      <c r="N2048" s="95"/>
    </row>
    <row r="2049" spans="1:14" s="94" customFormat="1" ht="30" customHeight="1" x14ac:dyDescent="0.2">
      <c r="A2049" s="320">
        <v>2046</v>
      </c>
      <c r="B2049" s="96" t="s">
        <v>2081</v>
      </c>
      <c r="C2049" s="238">
        <f>'1993 - 2019 m.'!C1835</f>
        <v>26216.259267840593</v>
      </c>
      <c r="D2049" s="238">
        <f>'1993 - 2019 m.'!D1835</f>
        <v>7497</v>
      </c>
      <c r="E2049" s="106">
        <v>39619</v>
      </c>
      <c r="F2049" s="99" t="s">
        <v>326</v>
      </c>
      <c r="N2049" s="95"/>
    </row>
    <row r="2050" spans="1:14" s="94" customFormat="1" ht="30" customHeight="1" x14ac:dyDescent="0.2">
      <c r="A2050" s="114">
        <v>2047</v>
      </c>
      <c r="B2050" s="321" t="s">
        <v>5043</v>
      </c>
      <c r="C2050" s="237">
        <f>'2020'!C66</f>
        <v>26213.799999999996</v>
      </c>
      <c r="D2050" s="237">
        <f>'2020'!D66</f>
        <v>4529</v>
      </c>
      <c r="E2050" s="328" t="s">
        <v>4693</v>
      </c>
      <c r="F2050" s="235" t="s">
        <v>4548</v>
      </c>
      <c r="N2050" s="95"/>
    </row>
    <row r="2051" spans="1:14" s="94" customFormat="1" ht="30" customHeight="1" x14ac:dyDescent="0.2">
      <c r="A2051" s="320">
        <v>2048</v>
      </c>
      <c r="B2051" s="96" t="s">
        <v>375</v>
      </c>
      <c r="C2051" s="238">
        <f>'1993 - 2019 m.'!C1836</f>
        <v>26200.764596848934</v>
      </c>
      <c r="D2051" s="238">
        <f>'1993 - 2019 m.'!D1836</f>
        <v>6782</v>
      </c>
      <c r="E2051" s="102">
        <v>41061</v>
      </c>
      <c r="F2051" s="99" t="s">
        <v>488</v>
      </c>
      <c r="N2051" s="95"/>
    </row>
    <row r="2052" spans="1:14" s="94" customFormat="1" ht="30" customHeight="1" x14ac:dyDescent="0.2">
      <c r="A2052" s="114">
        <v>2049</v>
      </c>
      <c r="B2052" s="96" t="s">
        <v>1379</v>
      </c>
      <c r="C2052" s="238">
        <f>'1993 - 2019 m.'!C1837</f>
        <v>26151.094763670066</v>
      </c>
      <c r="D2052" s="238">
        <f>'1993 - 2019 m.'!D1837</f>
        <v>7113</v>
      </c>
      <c r="E2052" s="106">
        <v>40088</v>
      </c>
      <c r="F2052" s="99" t="s">
        <v>2934</v>
      </c>
      <c r="N2052" s="95"/>
    </row>
    <row r="2053" spans="1:14" s="94" customFormat="1" ht="30" customHeight="1" x14ac:dyDescent="0.2">
      <c r="A2053" s="320">
        <v>2050</v>
      </c>
      <c r="B2053" s="96" t="s">
        <v>1315</v>
      </c>
      <c r="C2053" s="238">
        <f>'1993 - 2019 m.'!C1838</f>
        <v>26133.862372567193</v>
      </c>
      <c r="D2053" s="238">
        <f>'1993 - 2019 m.'!D1838</f>
        <v>12402</v>
      </c>
      <c r="E2053" s="136">
        <v>36476</v>
      </c>
      <c r="F2053" s="99" t="s">
        <v>2082</v>
      </c>
      <c r="N2053" s="95"/>
    </row>
    <row r="2054" spans="1:14" s="94" customFormat="1" ht="30" customHeight="1" x14ac:dyDescent="0.2">
      <c r="A2054" s="114">
        <v>2051</v>
      </c>
      <c r="B2054" s="96" t="s">
        <v>4045</v>
      </c>
      <c r="C2054" s="238">
        <f>'1993 - 2019 m.'!C1839</f>
        <v>26106.2</v>
      </c>
      <c r="D2054" s="238">
        <f>'1993 - 2019 m.'!D1839</f>
        <v>5201</v>
      </c>
      <c r="E2054" s="102">
        <v>43168</v>
      </c>
      <c r="F2054" s="99" t="s">
        <v>3456</v>
      </c>
      <c r="N2054" s="95"/>
    </row>
    <row r="2055" spans="1:14" s="94" customFormat="1" ht="30" customHeight="1" x14ac:dyDescent="0.2">
      <c r="A2055" s="320">
        <v>2052</v>
      </c>
      <c r="B2055" s="96" t="s">
        <v>1175</v>
      </c>
      <c r="C2055" s="238">
        <f>'1993 - 2019 m.'!C1840</f>
        <v>26070.145968489342</v>
      </c>
      <c r="D2055" s="238">
        <f>'1993 - 2019 m.'!D1840</f>
        <v>12983</v>
      </c>
      <c r="E2055" s="136">
        <v>36595</v>
      </c>
      <c r="F2055" s="99" t="s">
        <v>1910</v>
      </c>
      <c r="N2055" s="95"/>
    </row>
    <row r="2056" spans="1:14" s="94" customFormat="1" ht="30" customHeight="1" x14ac:dyDescent="0.2">
      <c r="A2056" s="114">
        <v>2053</v>
      </c>
      <c r="B2056" s="96" t="s">
        <v>4535</v>
      </c>
      <c r="C2056" s="238">
        <f>'1993 - 2019 m.'!C1841</f>
        <v>26054</v>
      </c>
      <c r="D2056" s="238">
        <f>'1993 - 2019 m.'!D1841</f>
        <v>4390</v>
      </c>
      <c r="E2056" s="102" t="s">
        <v>4606</v>
      </c>
      <c r="F2056" s="99" t="s">
        <v>545</v>
      </c>
      <c r="N2056" s="95"/>
    </row>
    <row r="2057" spans="1:14" s="94" customFormat="1" ht="30" customHeight="1" x14ac:dyDescent="0.2">
      <c r="A2057" s="320">
        <v>2054</v>
      </c>
      <c r="B2057" s="236" t="s">
        <v>6135</v>
      </c>
      <c r="C2057" s="238">
        <f>'2022'!E105</f>
        <v>26036</v>
      </c>
      <c r="D2057" s="238">
        <f>'2022'!F105</f>
        <v>5573</v>
      </c>
      <c r="E2057" s="102" t="s">
        <v>5336</v>
      </c>
      <c r="F2057" s="99" t="s">
        <v>545</v>
      </c>
      <c r="N2057" s="95"/>
    </row>
    <row r="2058" spans="1:14" s="94" customFormat="1" ht="30" customHeight="1" x14ac:dyDescent="0.2">
      <c r="A2058" s="114">
        <v>2055</v>
      </c>
      <c r="B2058" s="96" t="s">
        <v>997</v>
      </c>
      <c r="C2058" s="238">
        <f>'1993 - 2019 m.'!C1842</f>
        <v>26035.825996292864</v>
      </c>
      <c r="D2058" s="238">
        <f>'1993 - 2019 m.'!D1842</f>
        <v>7139</v>
      </c>
      <c r="E2058" s="106" t="s">
        <v>2290</v>
      </c>
      <c r="F2058" s="99" t="s">
        <v>2033</v>
      </c>
      <c r="N2058" s="95"/>
    </row>
    <row r="2059" spans="1:14" s="94" customFormat="1" ht="30" customHeight="1" x14ac:dyDescent="0.2">
      <c r="A2059" s="320">
        <v>2056</v>
      </c>
      <c r="B2059" s="96" t="s">
        <v>3829</v>
      </c>
      <c r="C2059" s="238">
        <f>'1993 - 2019 m.'!C1843</f>
        <v>25996.809999999998</v>
      </c>
      <c r="D2059" s="238">
        <f>'1993 - 2019 m.'!D1843</f>
        <v>5284</v>
      </c>
      <c r="E2059" s="102">
        <v>42909</v>
      </c>
      <c r="F2059" s="99" t="s">
        <v>545</v>
      </c>
      <c r="N2059" s="95"/>
    </row>
    <row r="2060" spans="1:14" s="94" customFormat="1" ht="30" customHeight="1" x14ac:dyDescent="0.2">
      <c r="A2060" s="114">
        <v>2057</v>
      </c>
      <c r="B2060" s="96" t="s">
        <v>1666</v>
      </c>
      <c r="C2060" s="238">
        <f>'1993 - 2019 m.'!C1844</f>
        <v>25991.499652455979</v>
      </c>
      <c r="D2060" s="238">
        <f>'1993 - 2019 m.'!D1844</f>
        <v>7902</v>
      </c>
      <c r="E2060" s="106">
        <v>39920</v>
      </c>
      <c r="F2060" s="99" t="s">
        <v>2642</v>
      </c>
      <c r="N2060" s="95"/>
    </row>
    <row r="2061" spans="1:14" s="94" customFormat="1" ht="30" customHeight="1" x14ac:dyDescent="0.2">
      <c r="A2061" s="320">
        <v>2058</v>
      </c>
      <c r="B2061" s="321" t="s">
        <v>4826</v>
      </c>
      <c r="C2061" s="323">
        <f>'2021'!C63</f>
        <v>25976.38</v>
      </c>
      <c r="D2061" s="323">
        <f>'2021'!D63</f>
        <v>4334</v>
      </c>
      <c r="E2061" s="99" t="s">
        <v>4669</v>
      </c>
      <c r="F2061" s="99" t="s">
        <v>3464</v>
      </c>
      <c r="N2061" s="95"/>
    </row>
    <row r="2062" spans="1:14" s="94" customFormat="1" ht="30" customHeight="1" x14ac:dyDescent="0.2">
      <c r="A2062" s="114">
        <v>2059</v>
      </c>
      <c r="B2062" s="321" t="s">
        <v>5044</v>
      </c>
      <c r="C2062" s="237">
        <f>'2020'!C67</f>
        <v>25932</v>
      </c>
      <c r="D2062" s="237">
        <f>'2020'!D67</f>
        <v>4392</v>
      </c>
      <c r="E2062" s="99" t="s">
        <v>4716</v>
      </c>
      <c r="F2062" s="99" t="s">
        <v>545</v>
      </c>
      <c r="N2062" s="95"/>
    </row>
    <row r="2063" spans="1:14" s="94" customFormat="1" ht="30" customHeight="1" x14ac:dyDescent="0.2">
      <c r="A2063" s="320">
        <v>2060</v>
      </c>
      <c r="B2063" s="236" t="s">
        <v>6136</v>
      </c>
      <c r="C2063" s="238">
        <f>'2022'!E106</f>
        <v>25885.75</v>
      </c>
      <c r="D2063" s="238">
        <f>'2022'!F106</f>
        <v>5032</v>
      </c>
      <c r="E2063" s="102" t="s">
        <v>5282</v>
      </c>
      <c r="F2063" s="99" t="s">
        <v>5446</v>
      </c>
      <c r="N2063" s="95"/>
    </row>
    <row r="2064" spans="1:14" s="94" customFormat="1" ht="30" customHeight="1" x14ac:dyDescent="0.2">
      <c r="A2064" s="114">
        <v>2061</v>
      </c>
      <c r="B2064" s="321" t="s">
        <v>4827</v>
      </c>
      <c r="C2064" s="323">
        <f>'2021'!C64</f>
        <v>25866.05</v>
      </c>
      <c r="D2064" s="323">
        <f>'2021'!D64</f>
        <v>4548</v>
      </c>
      <c r="E2064" s="99" t="s">
        <v>4658</v>
      </c>
      <c r="F2064" s="99" t="s">
        <v>3709</v>
      </c>
      <c r="N2064" s="95"/>
    </row>
    <row r="2065" spans="1:17" s="94" customFormat="1" ht="30" customHeight="1" x14ac:dyDescent="0.2">
      <c r="A2065" s="320">
        <v>2062</v>
      </c>
      <c r="B2065" s="96" t="s">
        <v>742</v>
      </c>
      <c r="C2065" s="238">
        <f>'1993 - 2019 m.'!C1845</f>
        <v>25854.463044485634</v>
      </c>
      <c r="D2065" s="238">
        <f>'1993 - 2019 m.'!D1845</f>
        <v>6402</v>
      </c>
      <c r="E2065" s="106">
        <v>39878</v>
      </c>
      <c r="F2065" s="99" t="s">
        <v>2934</v>
      </c>
      <c r="N2065" s="95"/>
    </row>
    <row r="2066" spans="1:17" s="94" customFormat="1" ht="30" customHeight="1" x14ac:dyDescent="0.2">
      <c r="A2066" s="114">
        <v>2063</v>
      </c>
      <c r="B2066" s="96" t="s">
        <v>1784</v>
      </c>
      <c r="C2066" s="238">
        <f>'1993 - 2019 m.'!C1846</f>
        <v>25823.968952734012</v>
      </c>
      <c r="D2066" s="238">
        <f>'1993 - 2019 m.'!D1846</f>
        <v>7603</v>
      </c>
      <c r="E2066" s="106">
        <v>38233</v>
      </c>
      <c r="F2066" s="99" t="s">
        <v>696</v>
      </c>
      <c r="N2066" s="95"/>
    </row>
    <row r="2067" spans="1:17" s="94" customFormat="1" ht="30" customHeight="1" x14ac:dyDescent="0.2">
      <c r="A2067" s="320">
        <v>2064</v>
      </c>
      <c r="B2067" s="96" t="s">
        <v>3323</v>
      </c>
      <c r="C2067" s="238">
        <f>'1993 - 2019 m.'!C1847</f>
        <v>25823.142608897128</v>
      </c>
      <c r="D2067" s="238">
        <f>'1993 - 2019 m.'!D1847</f>
        <v>6149</v>
      </c>
      <c r="E2067" s="102">
        <v>41782</v>
      </c>
      <c r="F2067" s="99" t="s">
        <v>2033</v>
      </c>
      <c r="N2067" s="95"/>
    </row>
    <row r="2068" spans="1:17" s="94" customFormat="1" ht="30" customHeight="1" x14ac:dyDescent="0.2">
      <c r="A2068" s="114">
        <v>2065</v>
      </c>
      <c r="B2068" s="128" t="s">
        <v>1803</v>
      </c>
      <c r="C2068" s="238">
        <f>'1993 - 2019 m.'!C1848</f>
        <v>25815.280352177942</v>
      </c>
      <c r="D2068" s="238">
        <f>'1993 - 2019 m.'!D1848</f>
        <v>11526</v>
      </c>
      <c r="E2068" s="102">
        <v>36112</v>
      </c>
      <c r="F2068" s="99" t="s">
        <v>1433</v>
      </c>
      <c r="N2068" s="95"/>
    </row>
    <row r="2069" spans="1:17" s="94" customFormat="1" ht="30" customHeight="1" x14ac:dyDescent="0.2">
      <c r="A2069" s="320">
        <v>2066</v>
      </c>
      <c r="B2069" s="128" t="s">
        <v>1260</v>
      </c>
      <c r="C2069" s="238">
        <f>'1993 - 2019 m.'!C1849</f>
        <v>25786.60797034291</v>
      </c>
      <c r="D2069" s="238">
        <f>'1993 - 2019 m.'!D1849</f>
        <v>11569</v>
      </c>
      <c r="E2069" s="322">
        <v>36434</v>
      </c>
      <c r="F2069" s="99" t="s">
        <v>1818</v>
      </c>
      <c r="N2069" s="95"/>
    </row>
    <row r="2070" spans="1:17" s="94" customFormat="1" ht="30" customHeight="1" x14ac:dyDescent="0.2">
      <c r="A2070" s="114">
        <v>2067</v>
      </c>
      <c r="B2070" s="96" t="s">
        <v>2975</v>
      </c>
      <c r="C2070" s="238">
        <f>'1993 - 2019 m.'!C1850</f>
        <v>25773.288345690453</v>
      </c>
      <c r="D2070" s="238">
        <f>'1993 - 2019 m.'!D1850</f>
        <v>7146</v>
      </c>
      <c r="E2070" s="322">
        <v>40725</v>
      </c>
      <c r="F2070" s="99" t="s">
        <v>725</v>
      </c>
      <c r="N2070" s="95"/>
    </row>
    <row r="2071" spans="1:17" s="94" customFormat="1" ht="30" customHeight="1" x14ac:dyDescent="0.2">
      <c r="A2071" s="320">
        <v>2068</v>
      </c>
      <c r="B2071" s="96" t="s">
        <v>568</v>
      </c>
      <c r="C2071" s="238">
        <f>'1993 - 2019 m.'!C1851</f>
        <v>25758.543790546806</v>
      </c>
      <c r="D2071" s="238">
        <f>'1993 - 2019 m.'!D1851</f>
        <v>8287</v>
      </c>
      <c r="E2071" s="106">
        <v>38604</v>
      </c>
      <c r="F2071" s="99" t="s">
        <v>1908</v>
      </c>
      <c r="N2071" s="95"/>
    </row>
    <row r="2072" spans="1:17" s="94" customFormat="1" ht="30" customHeight="1" x14ac:dyDescent="0.2">
      <c r="A2072" s="114">
        <v>2069</v>
      </c>
      <c r="B2072" s="96" t="s">
        <v>3094</v>
      </c>
      <c r="C2072" s="238">
        <f>'1993 - 2019 m.'!C1852</f>
        <v>25726.94624652456</v>
      </c>
      <c r="D2072" s="238">
        <f>'1993 - 2019 m.'!D1852</f>
        <v>5654</v>
      </c>
      <c r="E2072" s="102">
        <v>41957</v>
      </c>
      <c r="F2072" s="99" t="s">
        <v>3187</v>
      </c>
      <c r="N2072" s="95"/>
    </row>
    <row r="2073" spans="1:17" s="94" customFormat="1" ht="30" customHeight="1" x14ac:dyDescent="0.2">
      <c r="A2073" s="320">
        <v>2070</v>
      </c>
      <c r="B2073" s="96" t="s">
        <v>3095</v>
      </c>
      <c r="C2073" s="238">
        <f>'1993 - 2019 m.'!C1853</f>
        <v>25706.296339202967</v>
      </c>
      <c r="D2073" s="238">
        <f>'1993 - 2019 m.'!D1853</f>
        <v>5581</v>
      </c>
      <c r="E2073" s="102">
        <v>41684</v>
      </c>
      <c r="F2073" s="99" t="s">
        <v>3185</v>
      </c>
      <c r="N2073" s="95"/>
    </row>
    <row r="2074" spans="1:17" s="94" customFormat="1" ht="30" customHeight="1" x14ac:dyDescent="0.2">
      <c r="A2074" s="114">
        <v>2071</v>
      </c>
      <c r="B2074" s="96" t="s">
        <v>4363</v>
      </c>
      <c r="C2074" s="238">
        <f>'1993 - 2019 m.'!C1854</f>
        <v>25680</v>
      </c>
      <c r="D2074" s="238">
        <f>'1993 - 2019 m.'!D1854</f>
        <v>4501</v>
      </c>
      <c r="E2074" s="102" t="s">
        <v>4570</v>
      </c>
      <c r="F2074" s="99" t="s">
        <v>545</v>
      </c>
      <c r="N2074" s="95"/>
      <c r="Q2074" s="324"/>
    </row>
    <row r="2075" spans="1:17" s="94" customFormat="1" ht="30" customHeight="1" x14ac:dyDescent="0.2">
      <c r="A2075" s="320">
        <v>2072</v>
      </c>
      <c r="B2075" s="96" t="s">
        <v>3395</v>
      </c>
      <c r="C2075" s="238">
        <f>'1993 - 2019 m.'!C1855</f>
        <v>25670.63</v>
      </c>
      <c r="D2075" s="238">
        <f>'1993 - 2019 m.'!D1855</f>
        <v>6014</v>
      </c>
      <c r="E2075" s="102">
        <v>42335</v>
      </c>
      <c r="F2075" s="99" t="s">
        <v>74</v>
      </c>
      <c r="N2075" s="95"/>
    </row>
    <row r="2076" spans="1:17" s="94" customFormat="1" ht="30" customHeight="1" x14ac:dyDescent="0.2">
      <c r="A2076" s="114">
        <v>2073</v>
      </c>
      <c r="B2076" s="96" t="s">
        <v>3096</v>
      </c>
      <c r="C2076" s="238">
        <f>'1993 - 2019 m.'!C1856</f>
        <v>25668.616774791477</v>
      </c>
      <c r="D2076" s="238">
        <f>'1993 - 2019 m.'!D1856</f>
        <v>5665</v>
      </c>
      <c r="E2076" s="102">
        <v>41838</v>
      </c>
      <c r="F2076" s="99" t="s">
        <v>3185</v>
      </c>
      <c r="N2076" s="95"/>
    </row>
    <row r="2077" spans="1:17" s="94" customFormat="1" ht="30" customHeight="1" x14ac:dyDescent="0.2">
      <c r="A2077" s="320">
        <v>2074</v>
      </c>
      <c r="B2077" s="96" t="s">
        <v>1263</v>
      </c>
      <c r="C2077" s="238">
        <f>'1993 - 2019 m.'!C1857</f>
        <v>25658.103568118629</v>
      </c>
      <c r="D2077" s="238">
        <f>'1993 - 2019 m.'!D1857</f>
        <v>6216</v>
      </c>
      <c r="E2077" s="106">
        <v>39773</v>
      </c>
      <c r="F2077" s="99" t="s">
        <v>703</v>
      </c>
      <c r="N2077" s="95"/>
    </row>
    <row r="2078" spans="1:17" s="94" customFormat="1" ht="30" customHeight="1" x14ac:dyDescent="0.2">
      <c r="A2078" s="114">
        <v>2075</v>
      </c>
      <c r="B2078" s="96" t="s">
        <v>839</v>
      </c>
      <c r="C2078" s="238">
        <f>'1993 - 2019 m.'!C1858</f>
        <v>25637.01923076923</v>
      </c>
      <c r="D2078" s="238">
        <f>'1993 - 2019 m.'!D1858</f>
        <v>7321</v>
      </c>
      <c r="E2078" s="106">
        <v>39829</v>
      </c>
      <c r="F2078" s="99" t="s">
        <v>66</v>
      </c>
      <c r="N2078" s="95"/>
    </row>
    <row r="2079" spans="1:17" s="94" customFormat="1" ht="30" customHeight="1" x14ac:dyDescent="0.2">
      <c r="A2079" s="320">
        <v>2076</v>
      </c>
      <c r="B2079" s="96" t="s">
        <v>4402</v>
      </c>
      <c r="C2079" s="238">
        <f>'1993 - 2019 m.'!C1859</f>
        <v>25619.77</v>
      </c>
      <c r="D2079" s="238">
        <f>'1993 - 2019 m.'!D1859</f>
        <v>4586</v>
      </c>
      <c r="E2079" s="102" t="s">
        <v>4584</v>
      </c>
      <c r="F2079" s="99" t="s">
        <v>4555</v>
      </c>
      <c r="N2079" s="95"/>
    </row>
    <row r="2080" spans="1:17" s="94" customFormat="1" ht="30" customHeight="1" x14ac:dyDescent="0.2">
      <c r="A2080" s="114">
        <v>2077</v>
      </c>
      <c r="B2080" s="96" t="s">
        <v>4429</v>
      </c>
      <c r="C2080" s="238">
        <f>'1993 - 2019 m.'!C1860</f>
        <v>25551.630000000005</v>
      </c>
      <c r="D2080" s="238">
        <f>'1993 - 2019 m.'!D1860</f>
        <v>6790</v>
      </c>
      <c r="E2080" s="102" t="s">
        <v>4594</v>
      </c>
      <c r="F2080" s="99" t="s">
        <v>4548</v>
      </c>
      <c r="N2080" s="95"/>
    </row>
    <row r="2081" spans="1:14" s="94" customFormat="1" ht="30" customHeight="1" x14ac:dyDescent="0.2">
      <c r="A2081" s="320">
        <v>2078</v>
      </c>
      <c r="B2081" s="96" t="s">
        <v>4457</v>
      </c>
      <c r="C2081" s="238">
        <f>'1993 - 2019 m.'!C1861</f>
        <v>25501.73</v>
      </c>
      <c r="D2081" s="238">
        <f>'1993 - 2019 m.'!D1861</f>
        <v>5054</v>
      </c>
      <c r="E2081" s="102" t="s">
        <v>4599</v>
      </c>
      <c r="F2081" s="99" t="s">
        <v>3187</v>
      </c>
      <c r="N2081" s="95"/>
    </row>
    <row r="2082" spans="1:14" s="94" customFormat="1" ht="30" customHeight="1" x14ac:dyDescent="0.2">
      <c r="A2082" s="114">
        <v>2079</v>
      </c>
      <c r="B2082" s="96" t="s">
        <v>1632</v>
      </c>
      <c r="C2082" s="238">
        <f>'1993 - 2019 m.'!C1862</f>
        <v>25493.802131603337</v>
      </c>
      <c r="D2082" s="238">
        <f>'1993 - 2019 m.'!D1862</f>
        <v>12443</v>
      </c>
      <c r="E2082" s="106">
        <v>36826</v>
      </c>
      <c r="F2082" s="99" t="s">
        <v>616</v>
      </c>
      <c r="N2082" s="95"/>
    </row>
    <row r="2083" spans="1:14" s="94" customFormat="1" ht="30" customHeight="1" x14ac:dyDescent="0.2">
      <c r="A2083" s="320">
        <v>2080</v>
      </c>
      <c r="B2083" s="96" t="s">
        <v>3097</v>
      </c>
      <c r="C2083" s="238">
        <f>'1993 - 2019 m.'!C1863</f>
        <v>25460.264133456905</v>
      </c>
      <c r="D2083" s="238">
        <f>'1993 - 2019 m.'!D1863</f>
        <v>5675</v>
      </c>
      <c r="E2083" s="102">
        <v>41789</v>
      </c>
      <c r="F2083" s="99" t="s">
        <v>725</v>
      </c>
      <c r="N2083" s="95"/>
    </row>
    <row r="2084" spans="1:14" s="94" customFormat="1" ht="30" customHeight="1" x14ac:dyDescent="0.2">
      <c r="A2084" s="114">
        <v>2081</v>
      </c>
      <c r="B2084" s="321" t="s">
        <v>4828</v>
      </c>
      <c r="C2084" s="323">
        <f>'2021'!C65</f>
        <v>25436.959999999999</v>
      </c>
      <c r="D2084" s="323">
        <f>'2021'!D65</f>
        <v>5744</v>
      </c>
      <c r="E2084" s="233" t="s">
        <v>4663</v>
      </c>
      <c r="F2084" s="99" t="s">
        <v>4548</v>
      </c>
      <c r="N2084" s="95"/>
    </row>
    <row r="2085" spans="1:14" s="94" customFormat="1" ht="30" customHeight="1" x14ac:dyDescent="0.2">
      <c r="A2085" s="320">
        <v>2082</v>
      </c>
      <c r="B2085" s="96" t="s">
        <v>3748</v>
      </c>
      <c r="C2085" s="238">
        <f>'1993 - 2019 m.'!C1864</f>
        <v>25435.16</v>
      </c>
      <c r="D2085" s="238">
        <f>'1993 - 2019 m.'!D1864</f>
        <v>4692</v>
      </c>
      <c r="E2085" s="102">
        <v>43063</v>
      </c>
      <c r="F2085" s="99" t="s">
        <v>725</v>
      </c>
      <c r="N2085" s="95"/>
    </row>
    <row r="2086" spans="1:14" s="94" customFormat="1" ht="30" customHeight="1" x14ac:dyDescent="0.2">
      <c r="A2086" s="114">
        <v>2083</v>
      </c>
      <c r="B2086" s="96" t="s">
        <v>3243</v>
      </c>
      <c r="C2086" s="238">
        <f>'1993 - 2019 m.'!C1865</f>
        <v>25375.71</v>
      </c>
      <c r="D2086" s="238">
        <f>'1993 - 2019 m.'!D1865</f>
        <v>5952</v>
      </c>
      <c r="E2086" s="102">
        <v>42062</v>
      </c>
      <c r="F2086" s="99" t="s">
        <v>725</v>
      </c>
      <c r="N2086" s="95"/>
    </row>
    <row r="2087" spans="1:14" s="94" customFormat="1" ht="30" customHeight="1" x14ac:dyDescent="0.2">
      <c r="A2087" s="320">
        <v>2084</v>
      </c>
      <c r="B2087" s="96" t="s">
        <v>942</v>
      </c>
      <c r="C2087" s="238">
        <f>'1993 - 2019 m.'!C1866</f>
        <v>25334.221501390177</v>
      </c>
      <c r="D2087" s="238">
        <f>'1993 - 2019 m.'!D1866</f>
        <v>7072</v>
      </c>
      <c r="E2087" s="106">
        <v>38254</v>
      </c>
      <c r="F2087" s="99" t="s">
        <v>1559</v>
      </c>
      <c r="N2087" s="95"/>
    </row>
    <row r="2088" spans="1:14" s="94" customFormat="1" ht="30" customHeight="1" x14ac:dyDescent="0.2">
      <c r="A2088" s="114">
        <v>2085</v>
      </c>
      <c r="B2088" s="96" t="s">
        <v>4520</v>
      </c>
      <c r="C2088" s="238">
        <f>'1993 - 2019 m.'!C1867</f>
        <v>25279</v>
      </c>
      <c r="D2088" s="238">
        <f>'1993 - 2019 m.'!D1867</f>
        <v>4366</v>
      </c>
      <c r="E2088" s="102" t="s">
        <v>4602</v>
      </c>
      <c r="F2088" s="99" t="s">
        <v>545</v>
      </c>
      <c r="G2088" s="108"/>
      <c r="N2088" s="95"/>
    </row>
    <row r="2089" spans="1:14" s="94" customFormat="1" ht="30" customHeight="1" x14ac:dyDescent="0.2">
      <c r="A2089" s="320">
        <v>2086</v>
      </c>
      <c r="B2089" s="321" t="s">
        <v>4829</v>
      </c>
      <c r="C2089" s="323">
        <f>'2021'!C66</f>
        <v>25268.2</v>
      </c>
      <c r="D2089" s="323">
        <f>'2021'!D66</f>
        <v>4214</v>
      </c>
      <c r="E2089" s="99" t="s">
        <v>4649</v>
      </c>
      <c r="F2089" s="99" t="s">
        <v>3709</v>
      </c>
      <c r="N2089" s="95"/>
    </row>
    <row r="2090" spans="1:14" s="94" customFormat="1" ht="30" customHeight="1" x14ac:dyDescent="0.2">
      <c r="A2090" s="114">
        <v>2087</v>
      </c>
      <c r="B2090" s="96" t="s">
        <v>2824</v>
      </c>
      <c r="C2090" s="238">
        <f>'1993 - 2019 m.'!C1868</f>
        <v>25224.860982391103</v>
      </c>
      <c r="D2090" s="238">
        <f>'1993 - 2019 m.'!D1868</f>
        <v>7880</v>
      </c>
      <c r="E2090" s="106">
        <v>39108</v>
      </c>
      <c r="F2090" s="99" t="s">
        <v>383</v>
      </c>
      <c r="N2090" s="95"/>
    </row>
    <row r="2091" spans="1:14" s="94" customFormat="1" ht="30" customHeight="1" x14ac:dyDescent="0.2">
      <c r="A2091" s="320">
        <v>2088</v>
      </c>
      <c r="B2091" s="96" t="s">
        <v>4177</v>
      </c>
      <c r="C2091" s="238">
        <f>'1993 - 2019 m.'!C1869</f>
        <v>25179.83</v>
      </c>
      <c r="D2091" s="238">
        <f>'1993 - 2019 m.'!D1869</f>
        <v>4525</v>
      </c>
      <c r="E2091" s="102">
        <v>43420</v>
      </c>
      <c r="F2091" s="99" t="s">
        <v>119</v>
      </c>
      <c r="N2091" s="95"/>
    </row>
    <row r="2092" spans="1:14" s="94" customFormat="1" ht="30" customHeight="1" x14ac:dyDescent="0.2">
      <c r="A2092" s="114">
        <v>2089</v>
      </c>
      <c r="B2092" s="96" t="s">
        <v>3707</v>
      </c>
      <c r="C2092" s="238">
        <f>'1993 - 2019 m.'!C1870</f>
        <v>25145</v>
      </c>
      <c r="D2092" s="238">
        <f>'1993 - 2019 m.'!D1870</f>
        <v>6285</v>
      </c>
      <c r="E2092" s="102">
        <v>42748</v>
      </c>
      <c r="F2092" s="99" t="s">
        <v>3722</v>
      </c>
      <c r="N2092" s="95"/>
    </row>
    <row r="2093" spans="1:14" s="94" customFormat="1" ht="30" customHeight="1" x14ac:dyDescent="0.2">
      <c r="A2093" s="320">
        <v>2090</v>
      </c>
      <c r="B2093" s="96" t="s">
        <v>1213</v>
      </c>
      <c r="C2093" s="238">
        <f>'1993 - 2019 m.'!C1871</f>
        <v>25130.821362372568</v>
      </c>
      <c r="D2093" s="238">
        <f>'1993 - 2019 m.'!D1871</f>
        <v>6707</v>
      </c>
      <c r="E2093" s="106">
        <v>38394</v>
      </c>
      <c r="F2093" s="99" t="s">
        <v>696</v>
      </c>
      <c r="N2093" s="95"/>
    </row>
    <row r="2094" spans="1:14" s="94" customFormat="1" ht="30" customHeight="1" x14ac:dyDescent="0.2">
      <c r="A2094" s="114">
        <v>2091</v>
      </c>
      <c r="B2094" s="96" t="s">
        <v>838</v>
      </c>
      <c r="C2094" s="238">
        <f>'1993 - 2019 m.'!C1872</f>
        <v>25130.18419833179</v>
      </c>
      <c r="D2094" s="238">
        <f>'1993 - 2019 m.'!D1872</f>
        <v>5666</v>
      </c>
      <c r="E2094" s="106" t="s">
        <v>1238</v>
      </c>
      <c r="F2094" s="99" t="s">
        <v>1853</v>
      </c>
      <c r="N2094" s="95"/>
    </row>
    <row r="2095" spans="1:14" s="94" customFormat="1" ht="30" customHeight="1" x14ac:dyDescent="0.2">
      <c r="A2095" s="320">
        <v>2092</v>
      </c>
      <c r="B2095" s="321" t="s">
        <v>5045</v>
      </c>
      <c r="C2095" s="237">
        <f>'2020'!C68</f>
        <v>25060.19</v>
      </c>
      <c r="D2095" s="237">
        <f>'2020'!D68</f>
        <v>5394</v>
      </c>
      <c r="E2095" s="99" t="s">
        <v>4742</v>
      </c>
      <c r="F2095" s="99" t="s">
        <v>38</v>
      </c>
      <c r="N2095" s="95"/>
    </row>
    <row r="2096" spans="1:14" s="94" customFormat="1" ht="30" customHeight="1" x14ac:dyDescent="0.2">
      <c r="A2096" s="114">
        <v>2093</v>
      </c>
      <c r="B2096" s="96" t="s">
        <v>3623</v>
      </c>
      <c r="C2096" s="238">
        <f>'1993 - 2019 m.'!C1873</f>
        <v>25024.739999999998</v>
      </c>
      <c r="D2096" s="238">
        <f>'1993 - 2019 m.'!D1873</f>
        <v>5268</v>
      </c>
      <c r="E2096" s="102">
        <v>42482</v>
      </c>
      <c r="F2096" s="99" t="s">
        <v>725</v>
      </c>
      <c r="N2096" s="95"/>
    </row>
    <row r="2097" spans="1:14" s="94" customFormat="1" ht="30" customHeight="1" x14ac:dyDescent="0.2">
      <c r="A2097" s="320">
        <v>2094</v>
      </c>
      <c r="B2097" s="96" t="s">
        <v>2864</v>
      </c>
      <c r="C2097" s="238">
        <f>'1993 - 2019 m.'!C1874</f>
        <v>24997.972659870251</v>
      </c>
      <c r="D2097" s="238">
        <f>'1993 - 2019 m.'!D1874</f>
        <v>8576</v>
      </c>
      <c r="E2097" s="106">
        <v>38744</v>
      </c>
      <c r="F2097" s="99" t="s">
        <v>1521</v>
      </c>
      <c r="N2097" s="95"/>
    </row>
    <row r="2098" spans="1:14" s="94" customFormat="1" ht="30" customHeight="1" x14ac:dyDescent="0.2">
      <c r="A2098" s="114">
        <v>2095</v>
      </c>
      <c r="B2098" s="128" t="s">
        <v>1811</v>
      </c>
      <c r="C2098" s="238">
        <f>'1993 - 2019 m.'!C1875</f>
        <v>24991.601019462465</v>
      </c>
      <c r="D2098" s="238">
        <f>'1993 - 2019 m.'!D1875</f>
        <v>12415</v>
      </c>
      <c r="E2098" s="102">
        <v>36007</v>
      </c>
      <c r="F2098" s="99" t="s">
        <v>1872</v>
      </c>
      <c r="N2098" s="95"/>
    </row>
    <row r="2099" spans="1:14" s="94" customFormat="1" ht="30" customHeight="1" x14ac:dyDescent="0.2">
      <c r="A2099" s="320">
        <v>2096</v>
      </c>
      <c r="B2099" s="96" t="s">
        <v>2905</v>
      </c>
      <c r="C2099" s="238">
        <f>'1993 - 2019 m.'!C1876</f>
        <v>24979.20528266914</v>
      </c>
      <c r="D2099" s="238">
        <f>'1993 - 2019 m.'!D1876</f>
        <v>7705</v>
      </c>
      <c r="E2099" s="106">
        <v>38975</v>
      </c>
      <c r="F2099" s="99" t="s">
        <v>639</v>
      </c>
      <c r="N2099" s="95"/>
    </row>
    <row r="2100" spans="1:14" s="94" customFormat="1" ht="30" customHeight="1" x14ac:dyDescent="0.2">
      <c r="A2100" s="114">
        <v>2097</v>
      </c>
      <c r="B2100" s="96" t="s">
        <v>1894</v>
      </c>
      <c r="C2100" s="238">
        <f>'1993 - 2019 m.'!C1877</f>
        <v>24946.594068582024</v>
      </c>
      <c r="D2100" s="238">
        <f>'1993 - 2019 m.'!D1877</f>
        <v>7454</v>
      </c>
      <c r="E2100" s="106">
        <v>38660</v>
      </c>
      <c r="F2100" s="99" t="s">
        <v>1023</v>
      </c>
      <c r="N2100" s="95"/>
    </row>
    <row r="2101" spans="1:14" s="94" customFormat="1" ht="30" customHeight="1" x14ac:dyDescent="0.2">
      <c r="A2101" s="320">
        <v>2098</v>
      </c>
      <c r="B2101" s="96" t="s">
        <v>1090</v>
      </c>
      <c r="C2101" s="238">
        <f>'1993 - 2019 m.'!C1878</f>
        <v>24920.644114921226</v>
      </c>
      <c r="D2101" s="238">
        <f>'1993 - 2019 m.'!D1878</f>
        <v>8264</v>
      </c>
      <c r="E2101" s="136">
        <v>37351</v>
      </c>
      <c r="F2101" s="99" t="s">
        <v>645</v>
      </c>
      <c r="N2101" s="95"/>
    </row>
    <row r="2102" spans="1:14" s="94" customFormat="1" ht="30" customHeight="1" x14ac:dyDescent="0.2">
      <c r="A2102" s="114">
        <v>2099</v>
      </c>
      <c r="B2102" s="96" t="s">
        <v>3978</v>
      </c>
      <c r="C2102" s="238">
        <f>'1993 - 2019 m.'!C1879</f>
        <v>24865.58</v>
      </c>
      <c r="D2102" s="238">
        <f>'1993 - 2019 m.'!D1879</f>
        <v>4701</v>
      </c>
      <c r="E2102" s="102">
        <v>43238</v>
      </c>
      <c r="F2102" s="99" t="s">
        <v>725</v>
      </c>
      <c r="N2102" s="95"/>
    </row>
    <row r="2103" spans="1:14" s="94" customFormat="1" ht="30" customHeight="1" x14ac:dyDescent="0.2">
      <c r="A2103" s="320">
        <v>2100</v>
      </c>
      <c r="B2103" s="128" t="s">
        <v>1914</v>
      </c>
      <c r="C2103" s="238">
        <f>'1993 - 2019 m.'!C1880</f>
        <v>24856.927710843374</v>
      </c>
      <c r="D2103" s="238">
        <f>'1993 - 2019 m.'!D1880</f>
        <v>14143</v>
      </c>
      <c r="E2103" s="102">
        <v>35846</v>
      </c>
      <c r="F2103" s="99" t="s">
        <v>1987</v>
      </c>
      <c r="N2103" s="95"/>
    </row>
    <row r="2104" spans="1:14" s="94" customFormat="1" ht="30" customHeight="1" x14ac:dyDescent="0.2">
      <c r="A2104" s="114">
        <v>2101</v>
      </c>
      <c r="B2104" s="321" t="s">
        <v>4830</v>
      </c>
      <c r="C2104" s="323">
        <f>'2021'!C67+'2022'!E274</f>
        <v>24843.65</v>
      </c>
      <c r="D2104" s="323">
        <f>'2021'!D67+'2022'!F274</f>
        <v>4412</v>
      </c>
      <c r="E2104" s="99" t="s">
        <v>4669</v>
      </c>
      <c r="F2104" s="99" t="s">
        <v>3177</v>
      </c>
      <c r="N2104" s="95"/>
    </row>
    <row r="2105" spans="1:14" s="94" customFormat="1" ht="30" customHeight="1" x14ac:dyDescent="0.2">
      <c r="A2105" s="320">
        <v>2102</v>
      </c>
      <c r="B2105" s="321" t="s">
        <v>5047</v>
      </c>
      <c r="C2105" s="237">
        <f>'2020'!C70+'2021'!C196</f>
        <v>24842.69</v>
      </c>
      <c r="D2105" s="237">
        <f>'2020'!D70+'2021'!D196</f>
        <v>5577</v>
      </c>
      <c r="E2105" s="233" t="s">
        <v>4705</v>
      </c>
      <c r="F2105" s="329" t="s">
        <v>4119</v>
      </c>
      <c r="N2105" s="95"/>
    </row>
    <row r="2106" spans="1:14" s="94" customFormat="1" ht="30" customHeight="1" x14ac:dyDescent="0.2">
      <c r="A2106" s="114">
        <v>2103</v>
      </c>
      <c r="B2106" s="96" t="s">
        <v>3634</v>
      </c>
      <c r="C2106" s="238">
        <f>'1993 - 2019 m.'!C1881</f>
        <v>24825.98</v>
      </c>
      <c r="D2106" s="238">
        <f>'1993 - 2019 m.'!D1881</f>
        <v>6453</v>
      </c>
      <c r="E2106" s="102">
        <v>42461</v>
      </c>
      <c r="F2106" s="99" t="s">
        <v>3183</v>
      </c>
      <c r="N2106" s="95"/>
    </row>
    <row r="2107" spans="1:14" s="94" customFormat="1" ht="30" customHeight="1" x14ac:dyDescent="0.2">
      <c r="A2107" s="320">
        <v>2104</v>
      </c>
      <c r="B2107" s="96" t="s">
        <v>1922</v>
      </c>
      <c r="C2107" s="238">
        <f>'1993 - 2019 m.'!C1882</f>
        <v>24807.460611677478</v>
      </c>
      <c r="D2107" s="238">
        <f>'1993 - 2019 m.'!D1882</f>
        <v>8641</v>
      </c>
      <c r="E2107" s="106">
        <v>38828</v>
      </c>
      <c r="F2107" s="99" t="s">
        <v>1610</v>
      </c>
      <c r="N2107" s="95"/>
    </row>
    <row r="2108" spans="1:14" s="94" customFormat="1" ht="30" customHeight="1" x14ac:dyDescent="0.2">
      <c r="A2108" s="114">
        <v>2105</v>
      </c>
      <c r="B2108" s="96" t="s">
        <v>3098</v>
      </c>
      <c r="C2108" s="238">
        <f>'1993 - 2019 m.'!C1883</f>
        <v>24790.894346617239</v>
      </c>
      <c r="D2108" s="238">
        <f>'1993 - 2019 m.'!D1883</f>
        <v>5946</v>
      </c>
      <c r="E2108" s="102">
        <v>41880</v>
      </c>
      <c r="F2108" s="99" t="s">
        <v>545</v>
      </c>
      <c r="N2108" s="95"/>
    </row>
    <row r="2109" spans="1:14" s="94" customFormat="1" ht="30" customHeight="1" x14ac:dyDescent="0.2">
      <c r="A2109" s="320">
        <v>2106</v>
      </c>
      <c r="B2109" s="236" t="s">
        <v>6137</v>
      </c>
      <c r="C2109" s="238">
        <f>'2022'!E107</f>
        <v>24752</v>
      </c>
      <c r="D2109" s="238">
        <f>'2022'!F107</f>
        <v>5116</v>
      </c>
      <c r="E2109" s="102" t="s">
        <v>5210</v>
      </c>
      <c r="F2109" s="99" t="s">
        <v>38</v>
      </c>
      <c r="N2109" s="95"/>
    </row>
    <row r="2110" spans="1:14" s="94" customFormat="1" ht="30" customHeight="1" x14ac:dyDescent="0.2">
      <c r="A2110" s="114">
        <v>2107</v>
      </c>
      <c r="B2110" s="128" t="s">
        <v>1852</v>
      </c>
      <c r="C2110" s="238">
        <f>'1993 - 2019 m.'!C1884</f>
        <v>24748.320203892494</v>
      </c>
      <c r="D2110" s="238">
        <f>'1993 - 2019 m.'!D1884</f>
        <v>11298</v>
      </c>
      <c r="E2110" s="106">
        <v>36945</v>
      </c>
      <c r="F2110" s="99" t="s">
        <v>1908</v>
      </c>
      <c r="N2110" s="95"/>
    </row>
    <row r="2111" spans="1:14" s="94" customFormat="1" ht="30" customHeight="1" x14ac:dyDescent="0.2">
      <c r="A2111" s="320">
        <v>2108</v>
      </c>
      <c r="B2111" s="96" t="s">
        <v>2590</v>
      </c>
      <c r="C2111" s="238">
        <f>'1993 - 2019 m.'!C1885</f>
        <v>24662.01343836886</v>
      </c>
      <c r="D2111" s="238">
        <f>'1993 - 2019 m.'!D1885</f>
        <v>13174</v>
      </c>
      <c r="E2111" s="136">
        <v>36784</v>
      </c>
      <c r="F2111" s="99" t="s">
        <v>1818</v>
      </c>
      <c r="N2111" s="95"/>
    </row>
    <row r="2112" spans="1:14" s="94" customFormat="1" ht="30" customHeight="1" x14ac:dyDescent="0.2">
      <c r="A2112" s="114">
        <v>2109</v>
      </c>
      <c r="B2112" s="96" t="s">
        <v>1243</v>
      </c>
      <c r="C2112" s="238">
        <f>'1993 - 2019 m.'!C1886</f>
        <v>24631.603336422613</v>
      </c>
      <c r="D2112" s="238">
        <f>'1993 - 2019 m.'!D1886</f>
        <v>8027</v>
      </c>
      <c r="E2112" s="106">
        <v>37680</v>
      </c>
      <c r="F2112" s="99" t="s">
        <v>1741</v>
      </c>
      <c r="N2112" s="95"/>
    </row>
    <row r="2113" spans="1:16" s="94" customFormat="1" ht="30" customHeight="1" x14ac:dyDescent="0.2">
      <c r="A2113" s="320">
        <v>2110</v>
      </c>
      <c r="B2113" s="96" t="s">
        <v>1556</v>
      </c>
      <c r="C2113" s="238">
        <f>'1993 - 2019 m.'!C1887</f>
        <v>24618.222891566267</v>
      </c>
      <c r="D2113" s="238">
        <f>'1993 - 2019 m.'!D1887</f>
        <v>7014</v>
      </c>
      <c r="E2113" s="106">
        <v>38261</v>
      </c>
      <c r="F2113" s="99" t="s">
        <v>1610</v>
      </c>
      <c r="N2113" s="95"/>
    </row>
    <row r="2114" spans="1:16" s="94" customFormat="1" ht="30" customHeight="1" x14ac:dyDescent="0.2">
      <c r="A2114" s="114">
        <v>2111</v>
      </c>
      <c r="B2114" s="96" t="s">
        <v>2715</v>
      </c>
      <c r="C2114" s="238">
        <f>'1993 - 2019 m.'!C1888</f>
        <v>24614.515755329008</v>
      </c>
      <c r="D2114" s="238">
        <f>'1993 - 2019 m.'!D1888</f>
        <v>7118</v>
      </c>
      <c r="E2114" s="102">
        <v>41166</v>
      </c>
      <c r="F2114" s="99" t="s">
        <v>99</v>
      </c>
      <c r="N2114" s="95"/>
    </row>
    <row r="2115" spans="1:16" s="94" customFormat="1" ht="30" customHeight="1" x14ac:dyDescent="0.2">
      <c r="A2115" s="320">
        <v>2112</v>
      </c>
      <c r="B2115" s="96" t="s">
        <v>304</v>
      </c>
      <c r="C2115" s="238">
        <f>'1993 - 2019 m.'!C1889</f>
        <v>24609.737025023169</v>
      </c>
      <c r="D2115" s="238">
        <f>'1993 - 2019 m.'!D1889</f>
        <v>4629</v>
      </c>
      <c r="E2115" s="102">
        <v>41327</v>
      </c>
      <c r="F2115" s="99" t="s">
        <v>187</v>
      </c>
      <c r="N2115" s="95"/>
    </row>
    <row r="2116" spans="1:16" s="94" customFormat="1" ht="30" customHeight="1" x14ac:dyDescent="0.2">
      <c r="A2116" s="114">
        <v>2113</v>
      </c>
      <c r="B2116" s="128" t="s">
        <v>2728</v>
      </c>
      <c r="C2116" s="238">
        <f>'1993 - 2019 m.'!C1890</f>
        <v>24606.696014828547</v>
      </c>
      <c r="D2116" s="238">
        <f>'1993 - 2019 m.'!D1890</f>
        <v>10311</v>
      </c>
      <c r="E2116" s="322">
        <v>36567</v>
      </c>
      <c r="F2116" s="99" t="s">
        <v>1597</v>
      </c>
      <c r="N2116" s="95"/>
    </row>
    <row r="2117" spans="1:16" s="94" customFormat="1" ht="30" customHeight="1" x14ac:dyDescent="0.2">
      <c r="A2117" s="320">
        <v>2114</v>
      </c>
      <c r="B2117" s="96" t="s">
        <v>4353</v>
      </c>
      <c r="C2117" s="238">
        <f>'1993 - 2019 m.'!C1891</f>
        <v>24597</v>
      </c>
      <c r="D2117" s="238">
        <f>'1993 - 2019 m.'!D1891</f>
        <v>4105</v>
      </c>
      <c r="E2117" s="102" t="s">
        <v>4568</v>
      </c>
      <c r="F2117" s="99" t="s">
        <v>545</v>
      </c>
      <c r="N2117" s="95"/>
    </row>
    <row r="2118" spans="1:16" s="94" customFormat="1" ht="30" customHeight="1" x14ac:dyDescent="0.2">
      <c r="A2118" s="114">
        <v>2115</v>
      </c>
      <c r="B2118" s="96" t="s">
        <v>2819</v>
      </c>
      <c r="C2118" s="238">
        <f>'1993 - 2019 m.'!C1892</f>
        <v>24584.221501390177</v>
      </c>
      <c r="D2118" s="238">
        <f>'1993 - 2019 m.'!D1892</f>
        <v>7368</v>
      </c>
      <c r="E2118" s="106">
        <v>39157</v>
      </c>
      <c r="F2118" s="99" t="s">
        <v>1853</v>
      </c>
      <c r="N2118" s="95"/>
    </row>
    <row r="2119" spans="1:16" s="94" customFormat="1" ht="30" customHeight="1" x14ac:dyDescent="0.2">
      <c r="A2119" s="320">
        <v>2116</v>
      </c>
      <c r="B2119" s="96" t="s">
        <v>4199</v>
      </c>
      <c r="C2119" s="238">
        <f>'1993 - 2019 m.'!C1893</f>
        <v>24563.87</v>
      </c>
      <c r="D2119" s="238">
        <f>'1993 - 2019 m.'!D1893</f>
        <v>4310</v>
      </c>
      <c r="E2119" s="102">
        <v>43392</v>
      </c>
      <c r="F2119" s="99" t="s">
        <v>725</v>
      </c>
      <c r="N2119" s="95"/>
    </row>
    <row r="2120" spans="1:16" s="94" customFormat="1" ht="30" customHeight="1" x14ac:dyDescent="0.2">
      <c r="A2120" s="114">
        <v>2117</v>
      </c>
      <c r="B2120" s="96" t="s">
        <v>2246</v>
      </c>
      <c r="C2120" s="238">
        <f>'1993 - 2019 m.'!C1894</f>
        <v>24540.952270620946</v>
      </c>
      <c r="D2120" s="238">
        <f>'1993 - 2019 m.'!D1894</f>
        <v>5789</v>
      </c>
      <c r="E2120" s="106">
        <v>40368</v>
      </c>
      <c r="F2120" s="99" t="s">
        <v>66</v>
      </c>
      <c r="N2120" s="95"/>
    </row>
    <row r="2121" spans="1:16" s="94" customFormat="1" ht="30" customHeight="1" x14ac:dyDescent="0.2">
      <c r="A2121" s="320">
        <v>2118</v>
      </c>
      <c r="B2121" s="96" t="s">
        <v>4069</v>
      </c>
      <c r="C2121" s="238">
        <f>'1993 - 2019 m.'!C1895</f>
        <v>24531</v>
      </c>
      <c r="D2121" s="238">
        <f>'1993 - 2019 m.'!D1895</f>
        <v>5617</v>
      </c>
      <c r="E2121" s="102">
        <v>43133</v>
      </c>
      <c r="F2121" s="99" t="s">
        <v>545</v>
      </c>
      <c r="N2121" s="95"/>
    </row>
    <row r="2122" spans="1:16" s="94" customFormat="1" ht="30" customHeight="1" x14ac:dyDescent="0.2">
      <c r="A2122" s="114">
        <v>2119</v>
      </c>
      <c r="B2122" s="96" t="s">
        <v>2908</v>
      </c>
      <c r="C2122" s="238">
        <f>'1993 - 2019 m.'!C1896</f>
        <v>24529.373262279893</v>
      </c>
      <c r="D2122" s="238">
        <f>'1993 - 2019 m.'!D1896</f>
        <v>6917</v>
      </c>
      <c r="E2122" s="322">
        <v>40634</v>
      </c>
      <c r="F2122" s="99" t="s">
        <v>2869</v>
      </c>
      <c r="N2122" s="95"/>
    </row>
    <row r="2123" spans="1:16" s="94" customFormat="1" ht="30" customHeight="1" x14ac:dyDescent="0.2">
      <c r="A2123" s="320">
        <v>2120</v>
      </c>
      <c r="B2123" s="96" t="s">
        <v>759</v>
      </c>
      <c r="C2123" s="238">
        <f>'1993 - 2019 m.'!C1897</f>
        <v>24483.086190917515</v>
      </c>
      <c r="D2123" s="238">
        <f>'1993 - 2019 m.'!D1897</f>
        <v>7950</v>
      </c>
      <c r="E2123" s="106">
        <v>38499</v>
      </c>
      <c r="F2123" s="99" t="s">
        <v>1023</v>
      </c>
      <c r="N2123" s="95"/>
    </row>
    <row r="2124" spans="1:16" s="94" customFormat="1" ht="30" customHeight="1" x14ac:dyDescent="0.2">
      <c r="A2124" s="114">
        <v>2121</v>
      </c>
      <c r="B2124" s="96" t="s">
        <v>3835</v>
      </c>
      <c r="C2124" s="238">
        <f>'1993 - 2019 m.'!C1898</f>
        <v>24467.85</v>
      </c>
      <c r="D2124" s="238">
        <f>'1993 - 2019 m.'!D1898</f>
        <v>5151</v>
      </c>
      <c r="E2124" s="102">
        <v>42895</v>
      </c>
      <c r="F2124" s="99" t="s">
        <v>545</v>
      </c>
      <c r="N2124" s="95"/>
    </row>
    <row r="2125" spans="1:16" s="94" customFormat="1" ht="30" customHeight="1" x14ac:dyDescent="0.2">
      <c r="A2125" s="320">
        <v>2122</v>
      </c>
      <c r="B2125" s="96" t="s">
        <v>4109</v>
      </c>
      <c r="C2125" s="238">
        <f>'1993 - 2019 m.'!C1899</f>
        <v>24431.66</v>
      </c>
      <c r="D2125" s="238">
        <f>'1993 - 2019 m.'!D1899</f>
        <v>4161</v>
      </c>
      <c r="E2125" s="102" t="s">
        <v>4106</v>
      </c>
      <c r="F2125" s="99" t="s">
        <v>3365</v>
      </c>
      <c r="N2125" s="95"/>
    </row>
    <row r="2126" spans="1:16" s="94" customFormat="1" ht="30" customHeight="1" x14ac:dyDescent="0.2">
      <c r="A2126" s="114">
        <v>2123</v>
      </c>
      <c r="B2126" s="96" t="s">
        <v>1208</v>
      </c>
      <c r="C2126" s="238">
        <f>'1993 - 2019 m.'!C1900</f>
        <v>24419.54355885079</v>
      </c>
      <c r="D2126" s="238">
        <f>'1993 - 2019 m.'!D1900</f>
        <v>7881</v>
      </c>
      <c r="E2126" s="106">
        <v>39017</v>
      </c>
      <c r="F2126" s="99" t="s">
        <v>1610</v>
      </c>
      <c r="H2126" s="324"/>
      <c r="I2126" s="324"/>
      <c r="J2126" s="324"/>
      <c r="K2126" s="324"/>
      <c r="L2126" s="324"/>
      <c r="M2126" s="324"/>
      <c r="N2126" s="332"/>
      <c r="O2126" s="324"/>
      <c r="P2126" s="324"/>
    </row>
    <row r="2127" spans="1:16" s="94" customFormat="1" ht="30" customHeight="1" x14ac:dyDescent="0.2">
      <c r="A2127" s="320">
        <v>2124</v>
      </c>
      <c r="B2127" s="321" t="s">
        <v>5046</v>
      </c>
      <c r="C2127" s="237">
        <f>'2020'!C69</f>
        <v>24401.649999999998</v>
      </c>
      <c r="D2127" s="237">
        <f>'2020'!D69</f>
        <v>4148</v>
      </c>
      <c r="E2127" s="99" t="s">
        <v>4711</v>
      </c>
      <c r="F2127" s="99" t="s">
        <v>725</v>
      </c>
      <c r="N2127" s="95"/>
    </row>
    <row r="2128" spans="1:16" s="94" customFormat="1" ht="30" customHeight="1" x14ac:dyDescent="0.2">
      <c r="A2128" s="114">
        <v>2125</v>
      </c>
      <c r="B2128" s="96" t="s">
        <v>561</v>
      </c>
      <c r="C2128" s="238">
        <f>'1993 - 2019 m.'!C1901</f>
        <v>24374.710379981465</v>
      </c>
      <c r="D2128" s="238">
        <f>'1993 - 2019 m.'!D1901</f>
        <v>6213</v>
      </c>
      <c r="E2128" s="102">
        <v>41110</v>
      </c>
      <c r="F2128" s="99" t="s">
        <v>99</v>
      </c>
      <c r="N2128" s="95"/>
    </row>
    <row r="2129" spans="1:17" s="94" customFormat="1" ht="30" customHeight="1" x14ac:dyDescent="0.2">
      <c r="A2129" s="320">
        <v>2126</v>
      </c>
      <c r="B2129" s="96" t="s">
        <v>1001</v>
      </c>
      <c r="C2129" s="238">
        <f>'1993 - 2019 m.'!C1902</f>
        <v>24341.577849860983</v>
      </c>
      <c r="D2129" s="238">
        <f>'1993 - 2019 m.'!D1902</f>
        <v>8923</v>
      </c>
      <c r="E2129" s="106">
        <v>40228</v>
      </c>
      <c r="F2129" s="99" t="s">
        <v>1871</v>
      </c>
      <c r="N2129" s="95"/>
    </row>
    <row r="2130" spans="1:17" s="94" customFormat="1" ht="30" customHeight="1" x14ac:dyDescent="0.2">
      <c r="A2130" s="114">
        <v>2127</v>
      </c>
      <c r="B2130" s="236" t="s">
        <v>6138</v>
      </c>
      <c r="C2130" s="238">
        <f>'2022'!E108</f>
        <v>24338.49</v>
      </c>
      <c r="D2130" s="238">
        <f>'2022'!F108</f>
        <v>3854</v>
      </c>
      <c r="E2130" s="102" t="s">
        <v>5404</v>
      </c>
      <c r="F2130" s="99" t="s">
        <v>2319</v>
      </c>
      <c r="N2130" s="95"/>
    </row>
    <row r="2131" spans="1:17" s="94" customFormat="1" ht="30" customHeight="1" x14ac:dyDescent="0.2">
      <c r="A2131" s="320">
        <v>2128</v>
      </c>
      <c r="B2131" s="96" t="s">
        <v>221</v>
      </c>
      <c r="C2131" s="238">
        <f>'1993 - 2019 m.'!C1903</f>
        <v>24326.343836886008</v>
      </c>
      <c r="D2131" s="238">
        <f>'1993 - 2019 m.'!D1903</f>
        <v>7609</v>
      </c>
      <c r="E2131" s="102">
        <v>41558</v>
      </c>
      <c r="F2131" s="99" t="s">
        <v>2851</v>
      </c>
      <c r="N2131" s="95"/>
    </row>
    <row r="2132" spans="1:17" s="94" customFormat="1" ht="30" customHeight="1" x14ac:dyDescent="0.2">
      <c r="A2132" s="114">
        <v>2129</v>
      </c>
      <c r="B2132" s="96" t="s">
        <v>2992</v>
      </c>
      <c r="C2132" s="238">
        <f>'1993 - 2019 m.'!C1904</f>
        <v>24317.365616311399</v>
      </c>
      <c r="D2132" s="238">
        <f>'1993 - 2019 m.'!D1904</f>
        <v>11838</v>
      </c>
      <c r="E2132" s="136">
        <v>36784</v>
      </c>
      <c r="F2132" s="99" t="s">
        <v>693</v>
      </c>
      <c r="N2132" s="95"/>
    </row>
    <row r="2133" spans="1:17" s="94" customFormat="1" ht="30" customHeight="1" x14ac:dyDescent="0.2">
      <c r="A2133" s="320">
        <v>2130</v>
      </c>
      <c r="B2133" s="96" t="s">
        <v>3603</v>
      </c>
      <c r="C2133" s="238">
        <f>'1993 - 2019 m.'!C1905</f>
        <v>24296.76</v>
      </c>
      <c r="D2133" s="238">
        <f>'1993 - 2019 m.'!D1905</f>
        <v>7266</v>
      </c>
      <c r="E2133" s="102">
        <v>42517</v>
      </c>
      <c r="F2133" s="235" t="s">
        <v>3187</v>
      </c>
      <c r="N2133" s="95"/>
    </row>
    <row r="2134" spans="1:17" s="94" customFormat="1" ht="30" customHeight="1" x14ac:dyDescent="0.2">
      <c r="A2134" s="114">
        <v>2131</v>
      </c>
      <c r="B2134" s="96" t="s">
        <v>1950</v>
      </c>
      <c r="C2134" s="238">
        <f>'1993 - 2019 m.'!C1906</f>
        <v>24280.499884151996</v>
      </c>
      <c r="D2134" s="238">
        <f>'1993 - 2019 m.'!D1906</f>
        <v>6208</v>
      </c>
      <c r="E2134" s="106">
        <v>39528</v>
      </c>
      <c r="F2134" s="99" t="s">
        <v>565</v>
      </c>
      <c r="N2134" s="95"/>
    </row>
    <row r="2135" spans="1:17" s="94" customFormat="1" ht="30" customHeight="1" x14ac:dyDescent="0.2">
      <c r="A2135" s="320">
        <v>2132</v>
      </c>
      <c r="B2135" s="96" t="s">
        <v>2066</v>
      </c>
      <c r="C2135" s="238">
        <f>'1993 - 2019 m.'!C1907</f>
        <v>24258.283132530123</v>
      </c>
      <c r="D2135" s="238">
        <f>'1993 - 2019 m.'!D1907</f>
        <v>7221</v>
      </c>
      <c r="E2135" s="106">
        <v>38247</v>
      </c>
      <c r="F2135" s="99" t="s">
        <v>193</v>
      </c>
      <c r="N2135" s="95"/>
    </row>
    <row r="2136" spans="1:17" s="94" customFormat="1" ht="30" customHeight="1" x14ac:dyDescent="0.2">
      <c r="A2136" s="114">
        <v>2133</v>
      </c>
      <c r="B2136" s="96" t="s">
        <v>1845</v>
      </c>
      <c r="C2136" s="238">
        <f>'1993 - 2019 m.'!C1908</f>
        <v>24230.074142724749</v>
      </c>
      <c r="D2136" s="238">
        <f>'1993 - 2019 m.'!D1908</f>
        <v>6413</v>
      </c>
      <c r="E2136" s="106">
        <v>39926</v>
      </c>
      <c r="F2136" s="99" t="s">
        <v>551</v>
      </c>
      <c r="N2136" s="95"/>
    </row>
    <row r="2137" spans="1:17" s="94" customFormat="1" ht="30" customHeight="1" x14ac:dyDescent="0.2">
      <c r="A2137" s="320">
        <v>2134</v>
      </c>
      <c r="B2137" s="96" t="s">
        <v>2612</v>
      </c>
      <c r="C2137" s="238">
        <f>'1993 - 2019 m.'!C1909</f>
        <v>24225.950231696017</v>
      </c>
      <c r="D2137" s="238">
        <f>'1993 - 2019 m.'!D1909</f>
        <v>7031</v>
      </c>
      <c r="E2137" s="102">
        <v>40907</v>
      </c>
      <c r="F2137" s="99" t="s">
        <v>66</v>
      </c>
      <c r="N2137" s="95"/>
    </row>
    <row r="2138" spans="1:17" s="94" customFormat="1" ht="30" customHeight="1" x14ac:dyDescent="0.2">
      <c r="A2138" s="114">
        <v>2135</v>
      </c>
      <c r="B2138" s="96" t="s">
        <v>4540</v>
      </c>
      <c r="C2138" s="238">
        <f>'1993 - 2019 m.'!C1910</f>
        <v>24219.68</v>
      </c>
      <c r="D2138" s="238">
        <f>'1993 - 2019 m.'!D1910</f>
        <v>4339</v>
      </c>
      <c r="E2138" s="102" t="s">
        <v>4608</v>
      </c>
      <c r="F2138" s="99" t="s">
        <v>3187</v>
      </c>
      <c r="N2138" s="95"/>
    </row>
    <row r="2139" spans="1:17" s="94" customFormat="1" ht="30" customHeight="1" x14ac:dyDescent="0.2">
      <c r="A2139" s="320">
        <v>2136</v>
      </c>
      <c r="B2139" s="96" t="s">
        <v>2417</v>
      </c>
      <c r="C2139" s="238">
        <f>'1993 - 2019 m.'!C1911</f>
        <v>24219.329240037074</v>
      </c>
      <c r="D2139" s="238">
        <f>'1993 - 2019 m.'!D1911</f>
        <v>6694</v>
      </c>
      <c r="E2139" s="106">
        <v>40424</v>
      </c>
      <c r="F2139" s="99" t="s">
        <v>608</v>
      </c>
      <c r="N2139" s="95"/>
    </row>
    <row r="2140" spans="1:17" s="94" customFormat="1" ht="30" customHeight="1" x14ac:dyDescent="0.2">
      <c r="A2140" s="114">
        <v>2137</v>
      </c>
      <c r="B2140" s="96" t="s">
        <v>3599</v>
      </c>
      <c r="C2140" s="238">
        <f>'1993 - 2019 m.'!C1912</f>
        <v>24219.29</v>
      </c>
      <c r="D2140" s="238">
        <f>'1993 - 2019 m.'!D1912</f>
        <v>4904</v>
      </c>
      <c r="E2140" s="102">
        <v>42524</v>
      </c>
      <c r="F2140" s="125" t="s">
        <v>3462</v>
      </c>
      <c r="N2140" s="95"/>
    </row>
    <row r="2141" spans="1:17" s="94" customFormat="1" ht="30" customHeight="1" x14ac:dyDescent="0.2">
      <c r="A2141" s="320">
        <v>2138</v>
      </c>
      <c r="B2141" s="96" t="s">
        <v>2047</v>
      </c>
      <c r="C2141" s="238">
        <f>'1993 - 2019 m.'!C1913</f>
        <v>24211.943929564412</v>
      </c>
      <c r="D2141" s="238">
        <f>'1993 - 2019 m.'!D1913</f>
        <v>11016</v>
      </c>
      <c r="E2141" s="106">
        <v>36861</v>
      </c>
      <c r="F2141" s="99" t="s">
        <v>1818</v>
      </c>
      <c r="N2141" s="95"/>
    </row>
    <row r="2142" spans="1:17" s="324" customFormat="1" ht="30" customHeight="1" x14ac:dyDescent="0.2">
      <c r="A2142" s="114">
        <v>2139</v>
      </c>
      <c r="B2142" s="96" t="s">
        <v>580</v>
      </c>
      <c r="C2142" s="238">
        <f>'1993 - 2019 m.'!C1914</f>
        <v>24199.490268767378</v>
      </c>
      <c r="D2142" s="238">
        <f>'1993 - 2019 m.'!D1914</f>
        <v>8073</v>
      </c>
      <c r="E2142" s="106">
        <v>38457</v>
      </c>
      <c r="F2142" s="99" t="s">
        <v>479</v>
      </c>
      <c r="G2142" s="94"/>
      <c r="H2142" s="94"/>
      <c r="I2142" s="94"/>
      <c r="J2142" s="94"/>
      <c r="K2142" s="94"/>
      <c r="L2142" s="94"/>
      <c r="M2142" s="94"/>
      <c r="N2142" s="95"/>
      <c r="O2142" s="94"/>
      <c r="P2142" s="94"/>
      <c r="Q2142" s="94"/>
    </row>
    <row r="2143" spans="1:17" s="94" customFormat="1" ht="30" customHeight="1" x14ac:dyDescent="0.2">
      <c r="A2143" s="320">
        <v>2140</v>
      </c>
      <c r="B2143" s="321" t="s">
        <v>4968</v>
      </c>
      <c r="C2143" s="237">
        <f>'2020'!C71+'2021'!C217</f>
        <v>24195.77</v>
      </c>
      <c r="D2143" s="237">
        <f>'2020'!D71+'2021'!D217</f>
        <v>5772</v>
      </c>
      <c r="E2143" s="328" t="s">
        <v>4716</v>
      </c>
      <c r="F2143" s="329" t="s">
        <v>4119</v>
      </c>
      <c r="N2143" s="95"/>
    </row>
    <row r="2144" spans="1:17" s="94" customFormat="1" ht="30" customHeight="1" x14ac:dyDescent="0.2">
      <c r="A2144" s="114">
        <v>2141</v>
      </c>
      <c r="B2144" s="137" t="s">
        <v>2537</v>
      </c>
      <c r="C2144" s="238">
        <f>'1993 - 2019 m.'!C1915</f>
        <v>24184.430027803523</v>
      </c>
      <c r="D2144" s="238">
        <f>'1993 - 2019 m.'!D1915</f>
        <v>6949</v>
      </c>
      <c r="E2144" s="106">
        <v>39381</v>
      </c>
      <c r="F2144" s="99" t="s">
        <v>1610</v>
      </c>
      <c r="N2144" s="95"/>
    </row>
    <row r="2145" spans="1:14" s="94" customFormat="1" ht="30" customHeight="1" x14ac:dyDescent="0.2">
      <c r="A2145" s="320">
        <v>2142</v>
      </c>
      <c r="B2145" s="96" t="s">
        <v>4247</v>
      </c>
      <c r="C2145" s="238">
        <f>'1993 - 2019 m.'!C1941+'2022'!E282</f>
        <v>24176.3</v>
      </c>
      <c r="D2145" s="238">
        <f>'1993 - 2019 m.'!D1941+'2022'!F282</f>
        <v>5093</v>
      </c>
      <c r="E2145" s="102">
        <v>43336</v>
      </c>
      <c r="F2145" s="99" t="s">
        <v>4114</v>
      </c>
      <c r="N2145" s="95"/>
    </row>
    <row r="2146" spans="1:14" s="94" customFormat="1" ht="30" customHeight="1" x14ac:dyDescent="0.2">
      <c r="A2146" s="114">
        <v>2143</v>
      </c>
      <c r="B2146" s="128" t="s">
        <v>1581</v>
      </c>
      <c r="C2146" s="238">
        <f>'1993 - 2019 m.'!C1916</f>
        <v>24160.681186283597</v>
      </c>
      <c r="D2146" s="238">
        <f>'1993 - 2019 m.'!D1916</f>
        <v>12861</v>
      </c>
      <c r="E2146" s="322">
        <v>36189</v>
      </c>
      <c r="F2146" s="99" t="s">
        <v>1910</v>
      </c>
      <c r="N2146" s="95"/>
    </row>
    <row r="2147" spans="1:14" s="94" customFormat="1" ht="30" customHeight="1" x14ac:dyDescent="0.2">
      <c r="A2147" s="320">
        <v>2144</v>
      </c>
      <c r="B2147" s="96" t="s">
        <v>1070</v>
      </c>
      <c r="C2147" s="238">
        <f>'1993 - 2019 m.'!C1917</f>
        <v>24148.314411492123</v>
      </c>
      <c r="D2147" s="238">
        <f>'1993 - 2019 m.'!D1917</f>
        <v>7496</v>
      </c>
      <c r="E2147" s="106">
        <v>38681</v>
      </c>
      <c r="F2147" s="99" t="s">
        <v>1610</v>
      </c>
      <c r="N2147" s="95"/>
    </row>
    <row r="2148" spans="1:14" s="94" customFormat="1" ht="30" customHeight="1" x14ac:dyDescent="0.2">
      <c r="A2148" s="114">
        <v>2145</v>
      </c>
      <c r="B2148" s="96" t="s">
        <v>4477</v>
      </c>
      <c r="C2148" s="238">
        <f>'1993 - 2019 m.'!C1918</f>
        <v>24113</v>
      </c>
      <c r="D2148" s="238">
        <f>'1993 - 2019 m.'!D1918</f>
        <v>5454</v>
      </c>
      <c r="E2148" s="102" t="s">
        <v>4613</v>
      </c>
      <c r="F2148" s="99" t="s">
        <v>545</v>
      </c>
      <c r="N2148" s="95"/>
    </row>
    <row r="2149" spans="1:14" s="94" customFormat="1" ht="30" customHeight="1" x14ac:dyDescent="0.2">
      <c r="A2149" s="320">
        <v>2146</v>
      </c>
      <c r="B2149" s="96" t="s">
        <v>3661</v>
      </c>
      <c r="C2149" s="238">
        <f>'1993 - 2019 m.'!C1919</f>
        <v>24096.71</v>
      </c>
      <c r="D2149" s="238">
        <f>'1993 - 2019 m.'!D1919</f>
        <v>5242</v>
      </c>
      <c r="E2149" s="322">
        <v>42419</v>
      </c>
      <c r="F2149" s="235" t="s">
        <v>3364</v>
      </c>
      <c r="N2149" s="95"/>
    </row>
    <row r="2150" spans="1:14" s="94" customFormat="1" ht="30" customHeight="1" x14ac:dyDescent="0.2">
      <c r="A2150" s="114">
        <v>2147</v>
      </c>
      <c r="B2150" s="96" t="s">
        <v>2415</v>
      </c>
      <c r="C2150" s="238">
        <f>'1993 - 2019 m.'!C1921</f>
        <v>24084.511121408712</v>
      </c>
      <c r="D2150" s="238">
        <f>'1993 - 2019 m.'!D1921</f>
        <v>8579</v>
      </c>
      <c r="E2150" s="106">
        <v>40508</v>
      </c>
      <c r="F2150" s="99" t="s">
        <v>66</v>
      </c>
      <c r="N2150" s="95"/>
    </row>
    <row r="2151" spans="1:14" s="94" customFormat="1" ht="30" customHeight="1" x14ac:dyDescent="0.2">
      <c r="A2151" s="320">
        <v>2148</v>
      </c>
      <c r="B2151" s="96" t="s">
        <v>1034</v>
      </c>
      <c r="C2151" s="238">
        <f>'1993 - 2019 m.'!C1922</f>
        <v>24050.915199258572</v>
      </c>
      <c r="D2151" s="238">
        <f>'1993 - 2019 m.'!D1922</f>
        <v>7874</v>
      </c>
      <c r="E2151" s="106">
        <v>38618</v>
      </c>
      <c r="F2151" s="99" t="s">
        <v>696</v>
      </c>
      <c r="N2151" s="95"/>
    </row>
    <row r="2152" spans="1:14" s="94" customFormat="1" ht="30" customHeight="1" x14ac:dyDescent="0.2">
      <c r="A2152" s="114">
        <v>2149</v>
      </c>
      <c r="B2152" s="321" t="s">
        <v>4831</v>
      </c>
      <c r="C2152" s="323">
        <f>'2021'!C68</f>
        <v>24046.51</v>
      </c>
      <c r="D2152" s="323">
        <f>'2021'!D68</f>
        <v>3758</v>
      </c>
      <c r="E2152" s="99" t="s">
        <v>4677</v>
      </c>
      <c r="F2152" s="99" t="s">
        <v>725</v>
      </c>
      <c r="N2152" s="95"/>
    </row>
    <row r="2153" spans="1:14" s="94" customFormat="1" ht="30" customHeight="1" x14ac:dyDescent="0.2">
      <c r="A2153" s="320">
        <v>2150</v>
      </c>
      <c r="B2153" s="96" t="s">
        <v>1939</v>
      </c>
      <c r="C2153" s="238">
        <f>'1993 - 2019 m.'!C1923</f>
        <v>24008.920296570901</v>
      </c>
      <c r="D2153" s="238">
        <f>'1993 - 2019 m.'!D1923</f>
        <v>7242</v>
      </c>
      <c r="E2153" s="106">
        <v>37582</v>
      </c>
      <c r="F2153" s="99" t="s">
        <v>1818</v>
      </c>
      <c r="N2153" s="95"/>
    </row>
    <row r="2154" spans="1:14" s="94" customFormat="1" ht="30" customHeight="1" x14ac:dyDescent="0.2">
      <c r="A2154" s="114">
        <v>2151</v>
      </c>
      <c r="B2154" s="96" t="s">
        <v>3953</v>
      </c>
      <c r="C2154" s="238">
        <f>'1993 - 2019 m.'!C1924</f>
        <v>23997.52</v>
      </c>
      <c r="D2154" s="238">
        <f>'1993 - 2019 m.'!D1924</f>
        <v>4427</v>
      </c>
      <c r="E2154" s="102" t="s">
        <v>3943</v>
      </c>
      <c r="F2154" s="99" t="s">
        <v>725</v>
      </c>
      <c r="N2154" s="95"/>
    </row>
    <row r="2155" spans="1:14" s="94" customFormat="1" ht="30" customHeight="1" x14ac:dyDescent="0.2">
      <c r="A2155" s="320">
        <v>2152</v>
      </c>
      <c r="B2155" s="96" t="s">
        <v>3244</v>
      </c>
      <c r="C2155" s="238">
        <f>'1993 - 2019 m.'!C1925</f>
        <v>23977.34</v>
      </c>
      <c r="D2155" s="238">
        <f>'1993 - 2019 m.'!D1925</f>
        <v>5483</v>
      </c>
      <c r="E2155" s="102">
        <v>42153</v>
      </c>
      <c r="F2155" s="99" t="s">
        <v>3185</v>
      </c>
      <c r="N2155" s="95"/>
    </row>
    <row r="2156" spans="1:14" s="94" customFormat="1" ht="30" customHeight="1" x14ac:dyDescent="0.2">
      <c r="A2156" s="114">
        <v>2153</v>
      </c>
      <c r="B2156" s="96" t="s">
        <v>2835</v>
      </c>
      <c r="C2156" s="238">
        <f>'1993 - 2019 m.'!C1926</f>
        <v>23959.438716404078</v>
      </c>
      <c r="D2156" s="238">
        <f>'1993 - 2019 m.'!D1926</f>
        <v>6671</v>
      </c>
      <c r="E2156" s="102">
        <v>41292</v>
      </c>
      <c r="F2156" s="99" t="s">
        <v>1</v>
      </c>
      <c r="N2156" s="95"/>
    </row>
    <row r="2157" spans="1:14" s="94" customFormat="1" ht="30" customHeight="1" x14ac:dyDescent="0.2">
      <c r="A2157" s="320">
        <v>2154</v>
      </c>
      <c r="B2157" s="96" t="s">
        <v>1606</v>
      </c>
      <c r="C2157" s="238">
        <f>'1993 - 2019 m.'!C1927</f>
        <v>23940.569972196477</v>
      </c>
      <c r="D2157" s="238">
        <f>'1993 - 2019 m.'!D1927</f>
        <v>10357</v>
      </c>
      <c r="E2157" s="136">
        <v>36574</v>
      </c>
      <c r="F2157" s="99" t="s">
        <v>531</v>
      </c>
      <c r="N2157" s="95"/>
    </row>
    <row r="2158" spans="1:14" s="94" customFormat="1" ht="30" customHeight="1" x14ac:dyDescent="0.2">
      <c r="A2158" s="114">
        <v>2155</v>
      </c>
      <c r="B2158" s="96" t="s">
        <v>3099</v>
      </c>
      <c r="C2158" s="238">
        <f>'1993 - 2019 m.'!C1928</f>
        <v>23836.645620945321</v>
      </c>
      <c r="D2158" s="238">
        <f>'1993 - 2019 m.'!D1928</f>
        <v>5783</v>
      </c>
      <c r="E2158" s="102">
        <v>41663</v>
      </c>
      <c r="F2158" s="99" t="s">
        <v>725</v>
      </c>
      <c r="N2158" s="95"/>
    </row>
    <row r="2159" spans="1:14" s="94" customFormat="1" ht="30" customHeight="1" x14ac:dyDescent="0.2">
      <c r="A2159" s="320">
        <v>2156</v>
      </c>
      <c r="B2159" s="96" t="s">
        <v>1846</v>
      </c>
      <c r="C2159" s="238">
        <f>'1993 - 2019 m.'!C1929</f>
        <v>23802.131603336424</v>
      </c>
      <c r="D2159" s="238">
        <f>'1993 - 2019 m.'!D1929</f>
        <v>6285</v>
      </c>
      <c r="E2159" s="106">
        <v>40088</v>
      </c>
      <c r="F2159" s="99" t="s">
        <v>1853</v>
      </c>
      <c r="N2159" s="95"/>
    </row>
    <row r="2160" spans="1:14" s="94" customFormat="1" ht="30" customHeight="1" x14ac:dyDescent="0.2">
      <c r="A2160" s="114">
        <v>2157</v>
      </c>
      <c r="B2160" s="96" t="s">
        <v>3541</v>
      </c>
      <c r="C2160" s="238">
        <f>'1993 - 2019 m.'!C1930</f>
        <v>23788.670000000002</v>
      </c>
      <c r="D2160" s="238">
        <f>'1993 - 2019 m.'!D1930</f>
        <v>4919</v>
      </c>
      <c r="E2160" s="102">
        <v>42636</v>
      </c>
      <c r="F2160" s="99" t="s">
        <v>725</v>
      </c>
      <c r="N2160" s="95"/>
    </row>
    <row r="2161" spans="1:14" s="94" customFormat="1" ht="30" customHeight="1" x14ac:dyDescent="0.2">
      <c r="A2161" s="320">
        <v>2158</v>
      </c>
      <c r="B2161" s="96" t="s">
        <v>494</v>
      </c>
      <c r="C2161" s="238">
        <f>'1993 - 2019 m.'!C1931</f>
        <v>23779.106811862835</v>
      </c>
      <c r="D2161" s="238">
        <f>'1993 - 2019 m.'!D1931</f>
        <v>6420</v>
      </c>
      <c r="E2161" s="102">
        <v>40991</v>
      </c>
      <c r="F2161" s="99" t="s">
        <v>66</v>
      </c>
      <c r="N2161" s="95"/>
    </row>
    <row r="2162" spans="1:14" s="94" customFormat="1" ht="30" customHeight="1" x14ac:dyDescent="0.2">
      <c r="A2162" s="114">
        <v>2159</v>
      </c>
      <c r="B2162" s="96" t="s">
        <v>1284</v>
      </c>
      <c r="C2162" s="238">
        <f>'1993 - 2019 m.'!C1932</f>
        <v>23775.139017608897</v>
      </c>
      <c r="D2162" s="238">
        <f>'1993 - 2019 m.'!D1932</f>
        <v>8499</v>
      </c>
      <c r="E2162" s="106">
        <v>38415</v>
      </c>
      <c r="F2162" s="99" t="s">
        <v>1023</v>
      </c>
      <c r="N2162" s="95"/>
    </row>
    <row r="2163" spans="1:14" s="94" customFormat="1" ht="30" customHeight="1" x14ac:dyDescent="0.2">
      <c r="A2163" s="320">
        <v>2160</v>
      </c>
      <c r="B2163" s="96" t="s">
        <v>1265</v>
      </c>
      <c r="C2163" s="238">
        <f>'1993 - 2019 m.'!C1933</f>
        <v>23772.011121408712</v>
      </c>
      <c r="D2163" s="238">
        <f>'1993 - 2019 m.'!D1933</f>
        <v>7413</v>
      </c>
      <c r="E2163" s="106">
        <v>37750</v>
      </c>
      <c r="F2163" s="99" t="s">
        <v>1818</v>
      </c>
      <c r="N2163" s="95"/>
    </row>
    <row r="2164" spans="1:14" s="94" customFormat="1" ht="30" customHeight="1" x14ac:dyDescent="0.2">
      <c r="A2164" s="114">
        <v>2161</v>
      </c>
      <c r="B2164" s="96" t="s">
        <v>1935</v>
      </c>
      <c r="C2164" s="238">
        <f>'1993 - 2019 m.'!C1934</f>
        <v>23757.399791473588</v>
      </c>
      <c r="D2164" s="238">
        <f>'1993 - 2019 m.'!D1934</f>
        <v>6312</v>
      </c>
      <c r="E2164" s="106">
        <v>39878</v>
      </c>
      <c r="F2164" s="99" t="s">
        <v>1908</v>
      </c>
      <c r="N2164" s="95"/>
    </row>
    <row r="2165" spans="1:14" s="94" customFormat="1" ht="30" customHeight="1" x14ac:dyDescent="0.2">
      <c r="A2165" s="320">
        <v>2162</v>
      </c>
      <c r="B2165" s="96" t="s">
        <v>3100</v>
      </c>
      <c r="C2165" s="238">
        <f>'1993 - 2019 m.'!C1935</f>
        <v>23744.497219647823</v>
      </c>
      <c r="D2165" s="238">
        <f>'1993 - 2019 m.'!D1935</f>
        <v>5737</v>
      </c>
      <c r="E2165" s="102">
        <v>41894</v>
      </c>
      <c r="F2165" s="99" t="s">
        <v>3185</v>
      </c>
      <c r="N2165" s="95"/>
    </row>
    <row r="2166" spans="1:14" s="94" customFormat="1" ht="30" customHeight="1" x14ac:dyDescent="0.2">
      <c r="A2166" s="114">
        <v>2163</v>
      </c>
      <c r="B2166" s="96" t="s">
        <v>3549</v>
      </c>
      <c r="C2166" s="238">
        <f>'1993 - 2019 m.'!C1936</f>
        <v>23724.2</v>
      </c>
      <c r="D2166" s="238">
        <f>'1993 - 2019 m.'!D1936</f>
        <v>6013</v>
      </c>
      <c r="E2166" s="102">
        <v>42622</v>
      </c>
      <c r="F2166" s="99" t="s">
        <v>3472</v>
      </c>
      <c r="N2166" s="95"/>
    </row>
    <row r="2167" spans="1:14" s="94" customFormat="1" ht="30" customHeight="1" x14ac:dyDescent="0.2">
      <c r="A2167" s="320">
        <v>2164</v>
      </c>
      <c r="B2167" s="128" t="s">
        <v>1120</v>
      </c>
      <c r="C2167" s="238">
        <f>'1993 - 2019 m.'!C1937</f>
        <v>23691.786376274329</v>
      </c>
      <c r="D2167" s="238">
        <f>'1993 - 2019 m.'!D1937</f>
        <v>10268</v>
      </c>
      <c r="E2167" s="322">
        <v>36266</v>
      </c>
      <c r="F2167" s="99" t="s">
        <v>2208</v>
      </c>
      <c r="N2167" s="95"/>
    </row>
    <row r="2168" spans="1:14" s="94" customFormat="1" ht="30" customHeight="1" x14ac:dyDescent="0.2">
      <c r="A2168" s="114">
        <v>2165</v>
      </c>
      <c r="B2168" s="321" t="s">
        <v>4832</v>
      </c>
      <c r="C2168" s="323">
        <f>'2021'!C69</f>
        <v>23636.92</v>
      </c>
      <c r="D2168" s="323">
        <f>'2021'!D69</f>
        <v>4294</v>
      </c>
      <c r="E2168" s="99" t="s">
        <v>4673</v>
      </c>
      <c r="F2168" s="99" t="s">
        <v>4672</v>
      </c>
      <c r="N2168" s="95"/>
    </row>
    <row r="2169" spans="1:14" s="94" customFormat="1" ht="30" customHeight="1" x14ac:dyDescent="0.2">
      <c r="A2169" s="320">
        <v>2166</v>
      </c>
      <c r="B2169" s="96" t="s">
        <v>1126</v>
      </c>
      <c r="C2169" s="238">
        <f>'1993 - 2019 m.'!C1938</f>
        <v>23622.856811862835</v>
      </c>
      <c r="D2169" s="238">
        <f>'1993 - 2019 m.'!D1938</f>
        <v>12130</v>
      </c>
      <c r="E2169" s="106">
        <v>36931</v>
      </c>
      <c r="F2169" s="99" t="s">
        <v>1872</v>
      </c>
      <c r="N2169" s="95"/>
    </row>
    <row r="2170" spans="1:14" s="94" customFormat="1" ht="30" customHeight="1" x14ac:dyDescent="0.2">
      <c r="A2170" s="114">
        <v>2167</v>
      </c>
      <c r="B2170" s="96" t="s">
        <v>869</v>
      </c>
      <c r="C2170" s="238">
        <f>'1993 - 2019 m.'!C1939</f>
        <v>23584.56904541242</v>
      </c>
      <c r="D2170" s="238">
        <f>'1993 - 2019 m.'!D1939</f>
        <v>7746</v>
      </c>
      <c r="E2170" s="106">
        <v>38786</v>
      </c>
      <c r="F2170" s="99" t="s">
        <v>584</v>
      </c>
      <c r="N2170" s="95"/>
    </row>
    <row r="2171" spans="1:14" s="94" customFormat="1" ht="30" customHeight="1" x14ac:dyDescent="0.2">
      <c r="A2171" s="320">
        <v>2168</v>
      </c>
      <c r="B2171" s="128" t="s">
        <v>1317</v>
      </c>
      <c r="C2171" s="238">
        <f>'1993 - 2019 m.'!C1940</f>
        <v>23582.310009267843</v>
      </c>
      <c r="D2171" s="238">
        <f>'1993 - 2019 m.'!D1940</f>
        <v>11902</v>
      </c>
      <c r="E2171" s="322">
        <v>36462</v>
      </c>
      <c r="F2171" s="99" t="s">
        <v>2050</v>
      </c>
      <c r="N2171" s="95"/>
    </row>
    <row r="2172" spans="1:14" s="94" customFormat="1" ht="30" customHeight="1" x14ac:dyDescent="0.2">
      <c r="A2172" s="114">
        <v>2169</v>
      </c>
      <c r="B2172" s="96" t="s">
        <v>1814</v>
      </c>
      <c r="C2172" s="238">
        <f>'1993 - 2019 m.'!C1942</f>
        <v>23570.43558850788</v>
      </c>
      <c r="D2172" s="238">
        <f>'1993 - 2019 m.'!D1942</f>
        <v>7196</v>
      </c>
      <c r="E2172" s="106">
        <v>37631</v>
      </c>
      <c r="F2172" s="99" t="s">
        <v>1910</v>
      </c>
      <c r="N2172" s="95"/>
    </row>
    <row r="2173" spans="1:14" s="94" customFormat="1" ht="30" customHeight="1" x14ac:dyDescent="0.2">
      <c r="A2173" s="320">
        <v>2170</v>
      </c>
      <c r="B2173" s="96" t="s">
        <v>2827</v>
      </c>
      <c r="C2173" s="238">
        <f>'1993 - 2019 m.'!C1943</f>
        <v>23561.312557924004</v>
      </c>
      <c r="D2173" s="238">
        <f>'1993 - 2019 m.'!D1943</f>
        <v>5998</v>
      </c>
      <c r="E2173" s="102">
        <v>41103</v>
      </c>
      <c r="F2173" s="99" t="s">
        <v>99</v>
      </c>
      <c r="N2173" s="95"/>
    </row>
    <row r="2174" spans="1:14" s="94" customFormat="1" ht="30" customHeight="1" x14ac:dyDescent="0.2">
      <c r="A2174" s="114">
        <v>2171</v>
      </c>
      <c r="B2174" s="96" t="s">
        <v>2245</v>
      </c>
      <c r="C2174" s="238">
        <f>'1993 - 2019 m.'!C1944</f>
        <v>23543.211306765523</v>
      </c>
      <c r="D2174" s="238">
        <f>'1993 - 2019 m.'!D1944</f>
        <v>6723</v>
      </c>
      <c r="E2174" s="106">
        <v>40382</v>
      </c>
      <c r="F2174" s="99" t="s">
        <v>725</v>
      </c>
      <c r="N2174" s="95"/>
    </row>
    <row r="2175" spans="1:14" s="94" customFormat="1" ht="30" customHeight="1" x14ac:dyDescent="0.2">
      <c r="A2175" s="320">
        <v>2172</v>
      </c>
      <c r="B2175" s="96" t="s">
        <v>4275</v>
      </c>
      <c r="C2175" s="238">
        <f>'1993 - 2019 m.'!C1945</f>
        <v>23500</v>
      </c>
      <c r="D2175" s="238">
        <f>'1993 - 2019 m.'!D1945</f>
        <v>5287</v>
      </c>
      <c r="E2175" s="102" t="s">
        <v>4568</v>
      </c>
      <c r="F2175" s="99" t="s">
        <v>545</v>
      </c>
      <c r="N2175" s="95"/>
    </row>
    <row r="2176" spans="1:14" s="94" customFormat="1" ht="30" customHeight="1" x14ac:dyDescent="0.2">
      <c r="A2176" s="114">
        <v>2173</v>
      </c>
      <c r="B2176" s="96" t="s">
        <v>3245</v>
      </c>
      <c r="C2176" s="238">
        <f>'1993 - 2019 m.'!C1946</f>
        <v>23460</v>
      </c>
      <c r="D2176" s="238">
        <f>'1993 - 2019 m.'!D1946</f>
        <v>5925</v>
      </c>
      <c r="E2176" s="102">
        <v>42104</v>
      </c>
      <c r="F2176" s="99" t="s">
        <v>3187</v>
      </c>
      <c r="N2176" s="95"/>
    </row>
    <row r="2177" spans="1:14" s="94" customFormat="1" ht="30" customHeight="1" x14ac:dyDescent="0.2">
      <c r="A2177" s="320">
        <v>2174</v>
      </c>
      <c r="B2177" s="96" t="s">
        <v>1512</v>
      </c>
      <c r="C2177" s="238">
        <f>'1993 - 2019 m.'!C1947</f>
        <v>23458.063021316033</v>
      </c>
      <c r="D2177" s="238">
        <f>'1993 - 2019 m.'!D1947</f>
        <v>9826</v>
      </c>
      <c r="E2177" s="106">
        <v>39122</v>
      </c>
      <c r="F2177" s="99" t="s">
        <v>3328</v>
      </c>
      <c r="N2177" s="95"/>
    </row>
    <row r="2178" spans="1:14" s="94" customFormat="1" ht="30" customHeight="1" x14ac:dyDescent="0.2">
      <c r="A2178" s="114">
        <v>2175</v>
      </c>
      <c r="B2178" s="325" t="s">
        <v>3697</v>
      </c>
      <c r="C2178" s="238">
        <f>'1993 - 2019 m.'!C1948</f>
        <v>23429</v>
      </c>
      <c r="D2178" s="238">
        <f>'1993 - 2019 m.'!D1948</f>
        <v>4573</v>
      </c>
      <c r="E2178" s="102">
        <v>43021</v>
      </c>
      <c r="F2178" s="99" t="s">
        <v>545</v>
      </c>
      <c r="N2178" s="95"/>
    </row>
    <row r="2179" spans="1:14" s="94" customFormat="1" ht="30" customHeight="1" x14ac:dyDescent="0.2">
      <c r="A2179" s="320">
        <v>2176</v>
      </c>
      <c r="B2179" s="128" t="s">
        <v>1388</v>
      </c>
      <c r="C2179" s="238">
        <f>'1993 - 2019 m.'!C1949</f>
        <v>23423.598239110288</v>
      </c>
      <c r="D2179" s="238">
        <f>'1993 - 2019 m.'!D1949</f>
        <v>12495</v>
      </c>
      <c r="E2179" s="102">
        <v>35832</v>
      </c>
      <c r="F2179" s="99" t="s">
        <v>1987</v>
      </c>
      <c r="N2179" s="95"/>
    </row>
    <row r="2180" spans="1:14" s="94" customFormat="1" ht="30" customHeight="1" x14ac:dyDescent="0.2">
      <c r="A2180" s="114">
        <v>2177</v>
      </c>
      <c r="B2180" s="128" t="s">
        <v>1633</v>
      </c>
      <c r="C2180" s="238">
        <f>'1993 - 2019 m.'!C1950</f>
        <v>23407.669138090827</v>
      </c>
      <c r="D2180" s="238">
        <f>'1993 - 2019 m.'!D1950</f>
        <v>11014</v>
      </c>
      <c r="E2180" s="322">
        <v>36483</v>
      </c>
      <c r="F2180" s="99" t="s">
        <v>1069</v>
      </c>
      <c r="N2180" s="95"/>
    </row>
    <row r="2181" spans="1:14" s="94" customFormat="1" ht="30" customHeight="1" x14ac:dyDescent="0.2">
      <c r="A2181" s="320">
        <v>2178</v>
      </c>
      <c r="B2181" s="96" t="s">
        <v>3981</v>
      </c>
      <c r="C2181" s="238">
        <f>'1993 - 2019 m.'!C1951</f>
        <v>23407</v>
      </c>
      <c r="D2181" s="238">
        <f>'1993 - 2019 m.'!D1951</f>
        <v>5965</v>
      </c>
      <c r="E2181" s="102">
        <v>43231</v>
      </c>
      <c r="F2181" s="99" t="s">
        <v>545</v>
      </c>
      <c r="N2181" s="95"/>
    </row>
    <row r="2182" spans="1:14" s="94" customFormat="1" ht="30" customHeight="1" x14ac:dyDescent="0.2">
      <c r="A2182" s="114">
        <v>2179</v>
      </c>
      <c r="B2182" s="128" t="s">
        <v>969</v>
      </c>
      <c r="C2182" s="238">
        <f>'1993 - 2019 m.'!C1952</f>
        <v>23400.139017608897</v>
      </c>
      <c r="D2182" s="238">
        <f>'1993 - 2019 m.'!D1952</f>
        <v>14804</v>
      </c>
      <c r="E2182" s="102">
        <v>35706</v>
      </c>
      <c r="F2182" s="99" t="s">
        <v>1910</v>
      </c>
      <c r="N2182" s="95"/>
    </row>
    <row r="2183" spans="1:14" s="94" customFormat="1" ht="30" customHeight="1" x14ac:dyDescent="0.2">
      <c r="A2183" s="320">
        <v>2180</v>
      </c>
      <c r="B2183" s="96" t="s">
        <v>2831</v>
      </c>
      <c r="C2183" s="238">
        <f>'1993 - 2019 m.'!C1953</f>
        <v>23372.335495829473</v>
      </c>
      <c r="D2183" s="238">
        <f>'1993 - 2019 m.'!D1953</f>
        <v>7382</v>
      </c>
      <c r="E2183" s="322">
        <v>40711</v>
      </c>
      <c r="F2183" s="99" t="s">
        <v>1853</v>
      </c>
      <c r="N2183" s="95"/>
    </row>
    <row r="2184" spans="1:14" s="94" customFormat="1" ht="30" customHeight="1" x14ac:dyDescent="0.2">
      <c r="A2184" s="114">
        <v>2181</v>
      </c>
      <c r="B2184" s="96" t="s">
        <v>4025</v>
      </c>
      <c r="C2184" s="238">
        <f>'1993 - 2019 m.'!C1959+'2020'!C245</f>
        <v>23364.77</v>
      </c>
      <c r="D2184" s="238">
        <f>'1993 - 2019 m.'!D1959+'2020'!D245</f>
        <v>4127</v>
      </c>
      <c r="E2184" s="102">
        <v>43189</v>
      </c>
      <c r="F2184" s="99" t="s">
        <v>725</v>
      </c>
      <c r="N2184" s="95"/>
    </row>
    <row r="2185" spans="1:14" s="94" customFormat="1" ht="30" customHeight="1" x14ac:dyDescent="0.2">
      <c r="A2185" s="320">
        <v>2182</v>
      </c>
      <c r="B2185" s="96" t="s">
        <v>1072</v>
      </c>
      <c r="C2185" s="238">
        <f>'1993 - 2019 m.'!C1954</f>
        <v>23359.418443002778</v>
      </c>
      <c r="D2185" s="238">
        <f>'1993 - 2019 m.'!D1954</f>
        <v>6291</v>
      </c>
      <c r="E2185" s="106">
        <v>38373</v>
      </c>
      <c r="F2185" s="99" t="s">
        <v>2934</v>
      </c>
      <c r="N2185" s="95"/>
    </row>
    <row r="2186" spans="1:14" s="94" customFormat="1" ht="30" customHeight="1" x14ac:dyDescent="0.2">
      <c r="A2186" s="114">
        <v>2183</v>
      </c>
      <c r="B2186" s="128" t="s">
        <v>981</v>
      </c>
      <c r="C2186" s="238">
        <f>'1993 - 2019 m.'!C1955</f>
        <v>23345.400834105654</v>
      </c>
      <c r="D2186" s="238">
        <f>'1993 - 2019 m.'!D1955</f>
        <v>10516</v>
      </c>
      <c r="E2186" s="322">
        <v>36553</v>
      </c>
      <c r="F2186" s="99" t="s">
        <v>1910</v>
      </c>
      <c r="N2186" s="95"/>
    </row>
    <row r="2187" spans="1:14" s="94" customFormat="1" ht="30" customHeight="1" x14ac:dyDescent="0.2">
      <c r="A2187" s="320">
        <v>2184</v>
      </c>
      <c r="B2187" s="96" t="s">
        <v>4372</v>
      </c>
      <c r="C2187" s="238">
        <f>'1993 - 2019 m.'!C1956</f>
        <v>23338.800000000003</v>
      </c>
      <c r="D2187" s="238">
        <f>'1993 - 2019 m.'!D1956</f>
        <v>3994</v>
      </c>
      <c r="E2187" s="102" t="s">
        <v>4573</v>
      </c>
      <c r="F2187" s="99" t="s">
        <v>1424</v>
      </c>
      <c r="N2187" s="95"/>
    </row>
    <row r="2188" spans="1:14" s="94" customFormat="1" ht="30" customHeight="1" x14ac:dyDescent="0.2">
      <c r="A2188" s="114">
        <v>2185</v>
      </c>
      <c r="B2188" s="96" t="s">
        <v>3537</v>
      </c>
      <c r="C2188" s="238">
        <f>'1993 - 2019 m.'!C1957</f>
        <v>23323</v>
      </c>
      <c r="D2188" s="238">
        <f>'1993 - 2019 m.'!D1957</f>
        <v>5681</v>
      </c>
      <c r="E2188" s="102">
        <v>42643</v>
      </c>
      <c r="F2188" s="99" t="s">
        <v>545</v>
      </c>
      <c r="N2188" s="95"/>
    </row>
    <row r="2189" spans="1:14" s="94" customFormat="1" ht="30" customHeight="1" x14ac:dyDescent="0.2">
      <c r="A2189" s="320">
        <v>2186</v>
      </c>
      <c r="B2189" s="96" t="s">
        <v>1568</v>
      </c>
      <c r="C2189" s="238">
        <f>'1993 - 2019 m.'!C1958</f>
        <v>23312.673772011123</v>
      </c>
      <c r="D2189" s="238">
        <f>'1993 - 2019 m.'!D1958</f>
        <v>6868</v>
      </c>
      <c r="E2189" s="106">
        <v>37995</v>
      </c>
      <c r="F2189" s="99" t="s">
        <v>751</v>
      </c>
      <c r="N2189" s="95"/>
    </row>
    <row r="2190" spans="1:14" s="94" customFormat="1" ht="30" customHeight="1" x14ac:dyDescent="0.2">
      <c r="A2190" s="114">
        <v>2187</v>
      </c>
      <c r="B2190" s="96" t="s">
        <v>1165</v>
      </c>
      <c r="C2190" s="238">
        <f>'1993 - 2019 m.'!C1960</f>
        <v>23217.67840593142</v>
      </c>
      <c r="D2190" s="238">
        <f>'1993 - 2019 m.'!D1960</f>
        <v>8651</v>
      </c>
      <c r="E2190" s="106">
        <v>37512</v>
      </c>
      <c r="F2190" s="99" t="s">
        <v>1539</v>
      </c>
      <c r="N2190" s="95"/>
    </row>
    <row r="2191" spans="1:14" s="94" customFormat="1" ht="30" customHeight="1" x14ac:dyDescent="0.2">
      <c r="A2191" s="320">
        <v>2188</v>
      </c>
      <c r="B2191" s="236" t="s">
        <v>6139</v>
      </c>
      <c r="C2191" s="238">
        <f>'2022'!E110</f>
        <v>23173.29</v>
      </c>
      <c r="D2191" s="238">
        <f>'2022'!F110</f>
        <v>3964</v>
      </c>
      <c r="E2191" s="102" t="s">
        <v>5195</v>
      </c>
      <c r="F2191" s="99" t="s">
        <v>3187</v>
      </c>
      <c r="N2191" s="95"/>
    </row>
    <row r="2192" spans="1:14" s="94" customFormat="1" ht="30" customHeight="1" x14ac:dyDescent="0.2">
      <c r="A2192" s="114">
        <v>2189</v>
      </c>
      <c r="B2192" s="96" t="s">
        <v>1290</v>
      </c>
      <c r="C2192" s="238">
        <f>'1993 - 2019 m.'!C1961</f>
        <v>23155.989341983317</v>
      </c>
      <c r="D2192" s="238">
        <f>'1993 - 2019 m.'!D1961</f>
        <v>6819</v>
      </c>
      <c r="E2192" s="106">
        <v>37876</v>
      </c>
      <c r="F2192" s="99" t="s">
        <v>597</v>
      </c>
      <c r="N2192" s="95"/>
    </row>
    <row r="2193" spans="1:14" s="94" customFormat="1" ht="30" customHeight="1" x14ac:dyDescent="0.2">
      <c r="A2193" s="320">
        <v>2190</v>
      </c>
      <c r="B2193" s="96" t="s">
        <v>2169</v>
      </c>
      <c r="C2193" s="238">
        <f>'1993 - 2019 m.'!C1962</f>
        <v>23148.459221501391</v>
      </c>
      <c r="D2193" s="238">
        <f>'1993 - 2019 m.'!D1962</f>
        <v>6669</v>
      </c>
      <c r="E2193" s="106">
        <v>40508</v>
      </c>
      <c r="F2193" s="99" t="s">
        <v>1610</v>
      </c>
      <c r="N2193" s="95"/>
    </row>
    <row r="2194" spans="1:14" s="94" customFormat="1" ht="30" customHeight="1" x14ac:dyDescent="0.2">
      <c r="A2194" s="114">
        <v>2191</v>
      </c>
      <c r="B2194" s="96" t="s">
        <v>2158</v>
      </c>
      <c r="C2194" s="238">
        <f>'1993 - 2019 m.'!C1963</f>
        <v>23094.010658016683</v>
      </c>
      <c r="D2194" s="238">
        <f>'1993 - 2019 m.'!D1963</f>
        <v>7134</v>
      </c>
      <c r="E2194" s="106">
        <v>39234</v>
      </c>
      <c r="F2194" s="99" t="s">
        <v>1908</v>
      </c>
      <c r="N2194" s="95"/>
    </row>
    <row r="2195" spans="1:14" s="94" customFormat="1" ht="30" customHeight="1" x14ac:dyDescent="0.2">
      <c r="A2195" s="320">
        <v>2192</v>
      </c>
      <c r="B2195" s="96" t="s">
        <v>2484</v>
      </c>
      <c r="C2195" s="238">
        <f>'1993 - 2019 m.'!C1964</f>
        <v>23066.207136237259</v>
      </c>
      <c r="D2195" s="238">
        <f>'1993 - 2019 m.'!D1964</f>
        <v>6966</v>
      </c>
      <c r="E2195" s="106">
        <v>37778</v>
      </c>
      <c r="F2195" s="99" t="s">
        <v>1910</v>
      </c>
      <c r="N2195" s="95"/>
    </row>
    <row r="2196" spans="1:14" s="94" customFormat="1" ht="30" customHeight="1" x14ac:dyDescent="0.2">
      <c r="A2196" s="114">
        <v>2193</v>
      </c>
      <c r="B2196" s="96" t="s">
        <v>2215</v>
      </c>
      <c r="C2196" s="238">
        <f>'1993 - 2019 m.'!C1965</f>
        <v>23053.029425393885</v>
      </c>
      <c r="D2196" s="238">
        <f>'1993 - 2019 m.'!D1965</f>
        <v>7093</v>
      </c>
      <c r="E2196" s="322">
        <v>40641</v>
      </c>
      <c r="F2196" s="99" t="s">
        <v>2642</v>
      </c>
      <c r="N2196" s="95"/>
    </row>
    <row r="2197" spans="1:14" s="94" customFormat="1" ht="30" customHeight="1" x14ac:dyDescent="0.2">
      <c r="A2197" s="320">
        <v>2194</v>
      </c>
      <c r="B2197" s="96" t="s">
        <v>362</v>
      </c>
      <c r="C2197" s="238">
        <f>'1993 - 2019 m.'!C1966</f>
        <v>22957.860287303058</v>
      </c>
      <c r="D2197" s="238">
        <f>'1993 - 2019 m.'!D1966</f>
        <v>6152</v>
      </c>
      <c r="E2197" s="102">
        <v>41446</v>
      </c>
      <c r="F2197" s="99" t="s">
        <v>99</v>
      </c>
      <c r="N2197" s="95"/>
    </row>
    <row r="2198" spans="1:14" s="94" customFormat="1" ht="30" customHeight="1" x14ac:dyDescent="0.2">
      <c r="A2198" s="114">
        <v>2195</v>
      </c>
      <c r="B2198" s="96" t="s">
        <v>2814</v>
      </c>
      <c r="C2198" s="238">
        <f>'1993 - 2019 m.'!C1967</f>
        <v>22952.502316960148</v>
      </c>
      <c r="D2198" s="238">
        <f>'1993 - 2019 m.'!D1967</f>
        <v>6495</v>
      </c>
      <c r="E2198" s="106">
        <v>38912</v>
      </c>
      <c r="F2198" s="99" t="s">
        <v>598</v>
      </c>
      <c r="N2198" s="95"/>
    </row>
    <row r="2199" spans="1:14" s="94" customFormat="1" ht="30" customHeight="1" x14ac:dyDescent="0.2">
      <c r="A2199" s="320">
        <v>2196</v>
      </c>
      <c r="B2199" s="96" t="s">
        <v>3859</v>
      </c>
      <c r="C2199" s="238">
        <f>'1993 - 2019 m.'!C1968</f>
        <v>22948.91</v>
      </c>
      <c r="D2199" s="238">
        <f>'1993 - 2019 m.'!D1968</f>
        <v>4937</v>
      </c>
      <c r="E2199" s="102">
        <v>42846</v>
      </c>
      <c r="F2199" s="99" t="s">
        <v>3187</v>
      </c>
      <c r="N2199" s="95"/>
    </row>
    <row r="2200" spans="1:14" s="94" customFormat="1" ht="30" customHeight="1" x14ac:dyDescent="0.2">
      <c r="A2200" s="114">
        <v>2197</v>
      </c>
      <c r="B2200" s="96" t="s">
        <v>1954</v>
      </c>
      <c r="C2200" s="238">
        <f>'1993 - 2019 m.'!C1969</f>
        <v>22934.140407784987</v>
      </c>
      <c r="D2200" s="238">
        <f>'1993 - 2019 m.'!D1969</f>
        <v>6093</v>
      </c>
      <c r="E2200" s="106">
        <v>39472</v>
      </c>
      <c r="F2200" s="99" t="s">
        <v>2642</v>
      </c>
      <c r="N2200" s="95"/>
    </row>
    <row r="2201" spans="1:14" s="94" customFormat="1" ht="30" customHeight="1" x14ac:dyDescent="0.2">
      <c r="A2201" s="320">
        <v>2198</v>
      </c>
      <c r="B2201" s="96" t="s">
        <v>1018</v>
      </c>
      <c r="C2201" s="238">
        <f>'1993 - 2019 m.'!C1970</f>
        <v>22923.714087117703</v>
      </c>
      <c r="D2201" s="238">
        <f>'1993 - 2019 m.'!D1970</f>
        <v>8581</v>
      </c>
      <c r="E2201" s="106">
        <v>36931</v>
      </c>
      <c r="F2201" s="99" t="s">
        <v>472</v>
      </c>
      <c r="N2201" s="95"/>
    </row>
    <row r="2202" spans="1:14" s="94" customFormat="1" ht="30" customHeight="1" x14ac:dyDescent="0.2">
      <c r="A2202" s="114">
        <v>2199</v>
      </c>
      <c r="B2202" s="96" t="s">
        <v>3390</v>
      </c>
      <c r="C2202" s="238">
        <f>'1993 - 2019 m.'!C1971</f>
        <v>22903</v>
      </c>
      <c r="D2202" s="238">
        <f>'1993 - 2019 m.'!D1971</f>
        <v>5097</v>
      </c>
      <c r="E2202" s="102">
        <v>42335</v>
      </c>
      <c r="F2202" s="99" t="s">
        <v>545</v>
      </c>
      <c r="N2202" s="95"/>
    </row>
    <row r="2203" spans="1:14" s="94" customFormat="1" ht="30" customHeight="1" x14ac:dyDescent="0.2">
      <c r="A2203" s="320">
        <v>2200</v>
      </c>
      <c r="B2203" s="96" t="s">
        <v>3101</v>
      </c>
      <c r="C2203" s="238">
        <f>'1993 - 2019 m.'!C1972</f>
        <v>22898</v>
      </c>
      <c r="D2203" s="238">
        <f>'1993 - 2019 m.'!D1972</f>
        <v>4995</v>
      </c>
      <c r="E2203" s="102">
        <v>41985</v>
      </c>
      <c r="F2203" s="99" t="s">
        <v>2033</v>
      </c>
      <c r="N2203" s="95"/>
    </row>
    <row r="2204" spans="1:14" s="94" customFormat="1" ht="30" customHeight="1" x14ac:dyDescent="0.2">
      <c r="A2204" s="114">
        <v>2201</v>
      </c>
      <c r="B2204" s="96" t="s">
        <v>3577</v>
      </c>
      <c r="C2204" s="238">
        <f>'1993 - 2019 m.'!C1973</f>
        <v>22887.61</v>
      </c>
      <c r="D2204" s="238">
        <f>'1993 - 2019 m.'!D1973</f>
        <v>4907</v>
      </c>
      <c r="E2204" s="322">
        <v>42580</v>
      </c>
      <c r="F2204" s="99" t="s">
        <v>3365</v>
      </c>
      <c r="N2204" s="95"/>
    </row>
    <row r="2205" spans="1:14" s="94" customFormat="1" ht="30" customHeight="1" x14ac:dyDescent="0.2">
      <c r="A2205" s="320">
        <v>2202</v>
      </c>
      <c r="B2205" s="96" t="s">
        <v>3347</v>
      </c>
      <c r="C2205" s="238">
        <f>'1993 - 2019 m.'!C1974</f>
        <v>22872.39</v>
      </c>
      <c r="D2205" s="238">
        <f>'1993 - 2019 m.'!D1974</f>
        <v>5955</v>
      </c>
      <c r="E2205" s="106">
        <v>42202</v>
      </c>
      <c r="F2205" s="99" t="s">
        <v>38</v>
      </c>
      <c r="N2205" s="95"/>
    </row>
    <row r="2206" spans="1:14" s="94" customFormat="1" ht="30" customHeight="1" x14ac:dyDescent="0.2">
      <c r="A2206" s="114">
        <v>2203</v>
      </c>
      <c r="B2206" s="96" t="s">
        <v>4497</v>
      </c>
      <c r="C2206" s="238">
        <f>'1993 - 2019 m.'!C1975</f>
        <v>22776.250000000004</v>
      </c>
      <c r="D2206" s="238">
        <f>'1993 - 2019 m.'!D1975</f>
        <v>4273</v>
      </c>
      <c r="E2206" s="102" t="s">
        <v>4600</v>
      </c>
      <c r="F2206" s="99" t="s">
        <v>2319</v>
      </c>
      <c r="N2206" s="95"/>
    </row>
    <row r="2207" spans="1:14" s="94" customFormat="1" ht="30" customHeight="1" x14ac:dyDescent="0.2">
      <c r="A2207" s="320">
        <v>2204</v>
      </c>
      <c r="B2207" s="96" t="s">
        <v>3582</v>
      </c>
      <c r="C2207" s="238">
        <f>'1993 - 2019 m.'!C1976</f>
        <v>22743</v>
      </c>
      <c r="D2207" s="238">
        <f>'1993 - 2019 m.'!D1976</f>
        <v>4756</v>
      </c>
      <c r="E2207" s="322">
        <v>42566</v>
      </c>
      <c r="F2207" s="99" t="s">
        <v>545</v>
      </c>
      <c r="N2207" s="95"/>
    </row>
    <row r="2208" spans="1:14" s="94" customFormat="1" ht="30" customHeight="1" x14ac:dyDescent="0.2">
      <c r="A2208" s="114">
        <v>2205</v>
      </c>
      <c r="B2208" s="236" t="s">
        <v>6140</v>
      </c>
      <c r="C2208" s="238">
        <f>'2022'!E111</f>
        <v>22738</v>
      </c>
      <c r="D2208" s="238">
        <f>'2022'!F111</f>
        <v>3537</v>
      </c>
      <c r="E2208" s="102" t="s">
        <v>5247</v>
      </c>
      <c r="F2208" s="99" t="s">
        <v>4640</v>
      </c>
      <c r="N2208" s="95"/>
    </row>
    <row r="2209" spans="1:14" s="94" customFormat="1" ht="30" customHeight="1" x14ac:dyDescent="0.2">
      <c r="A2209" s="320">
        <v>2206</v>
      </c>
      <c r="B2209" s="96" t="s">
        <v>1772</v>
      </c>
      <c r="C2209" s="238">
        <f>'1993 - 2019 m.'!C1978+'2020'!C270</f>
        <v>22722.634782205747</v>
      </c>
      <c r="D2209" s="238">
        <f>'1993 - 2019 m.'!D1978+'2020'!D270</f>
        <v>7864</v>
      </c>
      <c r="E2209" s="106">
        <v>38520</v>
      </c>
      <c r="F2209" s="99" t="s">
        <v>5175</v>
      </c>
      <c r="N2209" s="95"/>
    </row>
    <row r="2210" spans="1:14" s="94" customFormat="1" ht="30" customHeight="1" x14ac:dyDescent="0.2">
      <c r="A2210" s="114">
        <v>2207</v>
      </c>
      <c r="B2210" s="96" t="s">
        <v>2291</v>
      </c>
      <c r="C2210" s="238">
        <f>'1993 - 2019 m.'!C1977</f>
        <v>22697.520852641337</v>
      </c>
      <c r="D2210" s="238">
        <f>'1993 - 2019 m.'!D1977</f>
        <v>6805</v>
      </c>
      <c r="E2210" s="106">
        <v>37904</v>
      </c>
      <c r="F2210" s="99" t="s">
        <v>751</v>
      </c>
      <c r="N2210" s="95"/>
    </row>
    <row r="2211" spans="1:14" s="94" customFormat="1" ht="30" customHeight="1" x14ac:dyDescent="0.2">
      <c r="A2211" s="320">
        <v>2208</v>
      </c>
      <c r="B2211" s="96" t="s">
        <v>1353</v>
      </c>
      <c r="C2211" s="238">
        <f>'1993 - 2019 m.'!C1979</f>
        <v>22654.657089898054</v>
      </c>
      <c r="D2211" s="238">
        <f>'1993 - 2019 m.'!D1979</f>
        <v>10297</v>
      </c>
      <c r="E2211" s="136">
        <v>36630</v>
      </c>
      <c r="F2211" s="99" t="s">
        <v>2082</v>
      </c>
      <c r="N2211" s="95"/>
    </row>
    <row r="2212" spans="1:14" s="94" customFormat="1" ht="30" customHeight="1" x14ac:dyDescent="0.2">
      <c r="A2212" s="114">
        <v>2209</v>
      </c>
      <c r="B2212" s="128" t="s">
        <v>2736</v>
      </c>
      <c r="C2212" s="238">
        <f>'1993 - 2019 m.'!C1980</f>
        <v>22653.788229842448</v>
      </c>
      <c r="D2212" s="238">
        <f>'1993 - 2019 m.'!D1980</f>
        <v>9714</v>
      </c>
      <c r="E2212" s="322">
        <v>36525</v>
      </c>
      <c r="F2212" s="99" t="s">
        <v>2863</v>
      </c>
      <c r="N2212" s="95"/>
    </row>
    <row r="2213" spans="1:14" s="94" customFormat="1" ht="30" customHeight="1" x14ac:dyDescent="0.2">
      <c r="A2213" s="320">
        <v>2210</v>
      </c>
      <c r="B2213" s="96" t="s">
        <v>373</v>
      </c>
      <c r="C2213" s="238">
        <f>'1993 - 2019 m.'!C1981</f>
        <v>22594.155468025954</v>
      </c>
      <c r="D2213" s="238">
        <f>'1993 - 2019 m.'!D1981</f>
        <v>5510</v>
      </c>
      <c r="E2213" s="102">
        <v>41355</v>
      </c>
      <c r="F2213" s="99" t="s">
        <v>32</v>
      </c>
      <c r="N2213" s="95"/>
    </row>
    <row r="2214" spans="1:14" s="94" customFormat="1" ht="30" customHeight="1" x14ac:dyDescent="0.2">
      <c r="A2214" s="114">
        <v>2211</v>
      </c>
      <c r="B2214" s="96" t="s">
        <v>4159</v>
      </c>
      <c r="C2214" s="238">
        <f>'1993 - 2019 m.'!C1982</f>
        <v>22589.599999999999</v>
      </c>
      <c r="D2214" s="238">
        <f>'1993 - 2019 m.'!D1982</f>
        <v>6350</v>
      </c>
      <c r="E2214" s="102" t="s">
        <v>4160</v>
      </c>
      <c r="F2214" s="99" t="s">
        <v>4161</v>
      </c>
      <c r="N2214" s="95"/>
    </row>
    <row r="2215" spans="1:14" s="94" customFormat="1" ht="30" customHeight="1" x14ac:dyDescent="0.2">
      <c r="A2215" s="320">
        <v>2212</v>
      </c>
      <c r="B2215" s="96" t="s">
        <v>546</v>
      </c>
      <c r="C2215" s="238">
        <f>'1993 - 2019 m.'!C1983</f>
        <v>22584.134615384617</v>
      </c>
      <c r="D2215" s="238">
        <f>'1993 - 2019 m.'!D1983</f>
        <v>5815</v>
      </c>
      <c r="E2215" s="102">
        <v>40914</v>
      </c>
      <c r="F2215" s="99" t="s">
        <v>488</v>
      </c>
      <c r="N2215" s="95"/>
    </row>
    <row r="2216" spans="1:14" s="94" customFormat="1" ht="30" customHeight="1" x14ac:dyDescent="0.2">
      <c r="A2216" s="114">
        <v>2213</v>
      </c>
      <c r="B2216" s="96" t="s">
        <v>2216</v>
      </c>
      <c r="C2216" s="238">
        <f>'1993 - 2019 m.'!C1984</f>
        <v>22571.767840593144</v>
      </c>
      <c r="D2216" s="238">
        <f>'1993 - 2019 m.'!D1984</f>
        <v>7237</v>
      </c>
      <c r="E2216" s="106">
        <v>38821</v>
      </c>
      <c r="F2216" s="99" t="s">
        <v>1023</v>
      </c>
      <c r="N2216" s="95"/>
    </row>
    <row r="2217" spans="1:14" s="94" customFormat="1" ht="30" customHeight="1" x14ac:dyDescent="0.2">
      <c r="A2217" s="320">
        <v>2214</v>
      </c>
      <c r="B2217" s="96" t="s">
        <v>765</v>
      </c>
      <c r="C2217" s="238">
        <f>'1993 - 2019 m.'!C1985</f>
        <v>22533.98980537535</v>
      </c>
      <c r="D2217" s="238">
        <f>'1993 - 2019 m.'!D1985</f>
        <v>6925</v>
      </c>
      <c r="E2217" s="106">
        <v>40193</v>
      </c>
      <c r="F2217" s="99" t="s">
        <v>1908</v>
      </c>
      <c r="N2217" s="95"/>
    </row>
    <row r="2218" spans="1:14" s="94" customFormat="1" ht="30" customHeight="1" x14ac:dyDescent="0.2">
      <c r="A2218" s="114">
        <v>2215</v>
      </c>
      <c r="B2218" s="330" t="s">
        <v>3387</v>
      </c>
      <c r="C2218" s="238">
        <f>'1993 - 2019 m.'!C1986</f>
        <v>22525.3</v>
      </c>
      <c r="D2218" s="238">
        <f>'1993 - 2019 m.'!D1986</f>
        <v>5181</v>
      </c>
      <c r="E2218" s="102">
        <v>42342</v>
      </c>
      <c r="F2218" s="99" t="s">
        <v>3367</v>
      </c>
      <c r="N2218" s="95"/>
    </row>
    <row r="2219" spans="1:14" s="94" customFormat="1" ht="30" customHeight="1" x14ac:dyDescent="0.2">
      <c r="A2219" s="320">
        <v>2216</v>
      </c>
      <c r="B2219" s="96" t="s">
        <v>4254</v>
      </c>
      <c r="C2219" s="238">
        <f>'1993 - 2019 m.'!C1987</f>
        <v>22469.19</v>
      </c>
      <c r="D2219" s="238">
        <f>'1993 - 2019 m.'!D1987</f>
        <v>3920</v>
      </c>
      <c r="E2219" s="102">
        <v>43322</v>
      </c>
      <c r="F2219" s="99" t="s">
        <v>3187</v>
      </c>
      <c r="N2219" s="95"/>
    </row>
    <row r="2220" spans="1:14" s="94" customFormat="1" ht="30" customHeight="1" x14ac:dyDescent="0.2">
      <c r="A2220" s="114">
        <v>2217</v>
      </c>
      <c r="B2220" s="236" t="s">
        <v>6141</v>
      </c>
      <c r="C2220" s="238">
        <f>'2022'!E112</f>
        <v>22435.74</v>
      </c>
      <c r="D2220" s="238">
        <f>'2022'!F112</f>
        <v>3550</v>
      </c>
      <c r="E2220" s="102" t="s">
        <v>5353</v>
      </c>
      <c r="F2220" s="99" t="s">
        <v>4640</v>
      </c>
      <c r="N2220" s="95"/>
    </row>
    <row r="2221" spans="1:14" s="94" customFormat="1" ht="30" customHeight="1" x14ac:dyDescent="0.2">
      <c r="A2221" s="320">
        <v>2218</v>
      </c>
      <c r="B2221" s="96" t="s">
        <v>4331</v>
      </c>
      <c r="C2221" s="238">
        <f>'1993 - 2019 m.'!C1988</f>
        <v>22427.599999999999</v>
      </c>
      <c r="D2221" s="238">
        <f>'1993 - 2019 m.'!D1988</f>
        <v>5003</v>
      </c>
      <c r="E2221" s="102" t="s">
        <v>4561</v>
      </c>
      <c r="F2221" s="99" t="s">
        <v>4548</v>
      </c>
      <c r="N2221" s="95"/>
    </row>
    <row r="2222" spans="1:14" s="94" customFormat="1" ht="30" customHeight="1" x14ac:dyDescent="0.2">
      <c r="A2222" s="114">
        <v>2219</v>
      </c>
      <c r="B2222" s="96" t="s">
        <v>1851</v>
      </c>
      <c r="C2222" s="238">
        <f>'1993 - 2019 m.'!C1989</f>
        <v>22414.127664504173</v>
      </c>
      <c r="D2222" s="238">
        <f>'1993 - 2019 m.'!D1989</f>
        <v>5677</v>
      </c>
      <c r="E2222" s="106">
        <v>40081</v>
      </c>
      <c r="F2222" s="99" t="s">
        <v>66</v>
      </c>
      <c r="N2222" s="95"/>
    </row>
    <row r="2223" spans="1:14" s="94" customFormat="1" ht="30" customHeight="1" x14ac:dyDescent="0.2">
      <c r="A2223" s="320">
        <v>2220</v>
      </c>
      <c r="B2223" s="96" t="s">
        <v>52</v>
      </c>
      <c r="C2223" s="238">
        <f>'1993 - 2019 m.'!C1991</f>
        <v>22309.140407784987</v>
      </c>
      <c r="D2223" s="238">
        <f>'1993 - 2019 m.'!D1991</f>
        <v>6320</v>
      </c>
      <c r="E2223" s="102">
        <v>41586</v>
      </c>
      <c r="F2223" s="99" t="s">
        <v>129</v>
      </c>
      <c r="N2223" s="95"/>
    </row>
    <row r="2224" spans="1:14" s="94" customFormat="1" ht="30" customHeight="1" x14ac:dyDescent="0.2">
      <c r="A2224" s="114">
        <v>2221</v>
      </c>
      <c r="B2224" s="96" t="s">
        <v>2253</v>
      </c>
      <c r="C2224" s="238">
        <f>'1993 - 2019 m.'!C1992</f>
        <v>22281.568582020391</v>
      </c>
      <c r="D2224" s="238">
        <f>'1993 - 2019 m.'!D1992</f>
        <v>6859</v>
      </c>
      <c r="E2224" s="106">
        <v>39353</v>
      </c>
      <c r="F2224" s="99" t="s">
        <v>680</v>
      </c>
      <c r="N2224" s="95"/>
    </row>
    <row r="2225" spans="1:15" s="94" customFormat="1" ht="30" customHeight="1" x14ac:dyDescent="0.2">
      <c r="A2225" s="320">
        <v>2222</v>
      </c>
      <c r="B2225" s="96" t="s">
        <v>844</v>
      </c>
      <c r="C2225" s="238">
        <f>'1993 - 2019 m.'!C1993</f>
        <v>22269.983781278963</v>
      </c>
      <c r="D2225" s="238">
        <f>'1993 - 2019 m.'!D1993</f>
        <v>6804</v>
      </c>
      <c r="E2225" s="106">
        <v>38807</v>
      </c>
      <c r="F2225" s="99" t="s">
        <v>595</v>
      </c>
      <c r="N2225" s="95"/>
    </row>
    <row r="2226" spans="1:15" s="94" customFormat="1" ht="30" customHeight="1" x14ac:dyDescent="0.2">
      <c r="A2226" s="114">
        <v>2223</v>
      </c>
      <c r="B2226" s="128" t="s">
        <v>1073</v>
      </c>
      <c r="C2226" s="238">
        <f>'1993 - 2019 m.'!C1994</f>
        <v>22217.041241890642</v>
      </c>
      <c r="D2226" s="238">
        <f>'1993 - 2019 m.'!D1994</f>
        <v>11214</v>
      </c>
      <c r="E2226" s="322">
        <v>36350</v>
      </c>
      <c r="F2226" s="99" t="s">
        <v>1910</v>
      </c>
      <c r="N2226" s="95"/>
    </row>
    <row r="2227" spans="1:15" s="94" customFormat="1" ht="30" customHeight="1" x14ac:dyDescent="0.2">
      <c r="A2227" s="320">
        <v>2224</v>
      </c>
      <c r="B2227" s="96" t="s">
        <v>1558</v>
      </c>
      <c r="C2227" s="238">
        <f>'1993 - 2019 m.'!C1995</f>
        <v>22216.751621872103</v>
      </c>
      <c r="D2227" s="238">
        <f>'1993 - 2019 m.'!D1995</f>
        <v>6942</v>
      </c>
      <c r="E2227" s="106">
        <v>38142</v>
      </c>
      <c r="F2227" s="99" t="s">
        <v>2934</v>
      </c>
      <c r="N2227" s="95"/>
    </row>
    <row r="2228" spans="1:15" s="94" customFormat="1" ht="30" customHeight="1" x14ac:dyDescent="0.2">
      <c r="A2228" s="114">
        <v>2225</v>
      </c>
      <c r="B2228" s="96" t="s">
        <v>46</v>
      </c>
      <c r="C2228" s="238">
        <f>'1993 - 2019 m.'!C1996</f>
        <v>22211.828081557</v>
      </c>
      <c r="D2228" s="238">
        <f>'1993 - 2019 m.'!D1996</f>
        <v>5183</v>
      </c>
      <c r="E2228" s="102">
        <v>41600</v>
      </c>
      <c r="F2228" s="99" t="s">
        <v>54</v>
      </c>
      <c r="N2228" s="95"/>
    </row>
    <row r="2229" spans="1:15" s="94" customFormat="1" ht="30" customHeight="1" x14ac:dyDescent="0.2">
      <c r="A2229" s="320">
        <v>2226</v>
      </c>
      <c r="B2229" s="96" t="s">
        <v>2482</v>
      </c>
      <c r="C2229" s="238">
        <f>'1993 - 2019 m.'!C1997</f>
        <v>22207.599629286375</v>
      </c>
      <c r="D2229" s="238">
        <f>'1993 - 2019 m.'!D1997</f>
        <v>6378</v>
      </c>
      <c r="E2229" s="106">
        <v>39150</v>
      </c>
      <c r="F2229" s="99" t="s">
        <v>1610</v>
      </c>
      <c r="N2229" s="95"/>
    </row>
    <row r="2230" spans="1:15" s="94" customFormat="1" ht="30" customHeight="1" x14ac:dyDescent="0.2">
      <c r="A2230" s="114">
        <v>2227</v>
      </c>
      <c r="B2230" s="96" t="s">
        <v>4400</v>
      </c>
      <c r="C2230" s="238">
        <f>'1993 - 2019 m.'!C1998</f>
        <v>22203.919999999998</v>
      </c>
      <c r="D2230" s="238">
        <f>'1993 - 2019 m.'!D1998</f>
        <v>3916</v>
      </c>
      <c r="E2230" s="102" t="s">
        <v>4583</v>
      </c>
      <c r="F2230" s="99" t="s">
        <v>725</v>
      </c>
      <c r="N2230" s="95"/>
    </row>
    <row r="2231" spans="1:15" s="94" customFormat="1" ht="30" customHeight="1" x14ac:dyDescent="0.2">
      <c r="A2231" s="320">
        <v>2228</v>
      </c>
      <c r="B2231" s="96" t="s">
        <v>4046</v>
      </c>
      <c r="C2231" s="238">
        <f>'1993 - 2019 m.'!C1999</f>
        <v>22203.46</v>
      </c>
      <c r="D2231" s="238">
        <f>'1993 - 2019 m.'!D1999</f>
        <v>4125</v>
      </c>
      <c r="E2231" s="102">
        <v>43168</v>
      </c>
      <c r="F2231" s="99" t="s">
        <v>725</v>
      </c>
      <c r="N2231" s="95"/>
    </row>
    <row r="2232" spans="1:15" s="94" customFormat="1" ht="30" customHeight="1" x14ac:dyDescent="0.2">
      <c r="A2232" s="114">
        <v>2229</v>
      </c>
      <c r="B2232" s="321" t="s">
        <v>5048</v>
      </c>
      <c r="C2232" s="237">
        <f>'2020'!C74</f>
        <v>22202</v>
      </c>
      <c r="D2232" s="237">
        <f>'2020'!D74</f>
        <v>3875</v>
      </c>
      <c r="E2232" s="99" t="s">
        <v>4705</v>
      </c>
      <c r="F2232" s="99" t="s">
        <v>545</v>
      </c>
      <c r="N2232" s="95"/>
    </row>
    <row r="2233" spans="1:15" s="94" customFormat="1" ht="30" customHeight="1" x14ac:dyDescent="0.2">
      <c r="A2233" s="320">
        <v>2230</v>
      </c>
      <c r="B2233" s="96" t="s">
        <v>3511</v>
      </c>
      <c r="C2233" s="238">
        <f>'1993 - 2019 m.'!C2000</f>
        <v>22099.94</v>
      </c>
      <c r="D2233" s="238">
        <f>'1993 - 2019 m.'!D2000</f>
        <v>4233</v>
      </c>
      <c r="E2233" s="102">
        <v>42692</v>
      </c>
      <c r="F2233" s="235" t="s">
        <v>725</v>
      </c>
      <c r="N2233" s="95"/>
    </row>
    <row r="2234" spans="1:15" s="94" customFormat="1" ht="30" customHeight="1" x14ac:dyDescent="0.2">
      <c r="A2234" s="114">
        <v>2231</v>
      </c>
      <c r="B2234" s="96" t="s">
        <v>932</v>
      </c>
      <c r="C2234" s="238">
        <f>'1993 - 2019 m.'!C2001</f>
        <v>22096.559314179798</v>
      </c>
      <c r="D2234" s="238">
        <f>'1993 - 2019 m.'!D2001</f>
        <v>7053</v>
      </c>
      <c r="E2234" s="106">
        <v>37638</v>
      </c>
      <c r="F2234" s="99" t="s">
        <v>530</v>
      </c>
      <c r="I2234" s="130"/>
      <c r="J2234" s="130"/>
      <c r="K2234" s="113"/>
      <c r="L2234" s="113"/>
    </row>
    <row r="2235" spans="1:15" s="94" customFormat="1" ht="30" customHeight="1" x14ac:dyDescent="0.2">
      <c r="A2235" s="320">
        <v>2232</v>
      </c>
      <c r="B2235" s="321" t="s">
        <v>5049</v>
      </c>
      <c r="C2235" s="237">
        <f>'2020'!C75</f>
        <v>22074.239999999998</v>
      </c>
      <c r="D2235" s="237">
        <f>'2020'!D75</f>
        <v>4896</v>
      </c>
      <c r="E2235" s="233" t="s">
        <v>4702</v>
      </c>
      <c r="F2235" s="329" t="s">
        <v>4196</v>
      </c>
      <c r="K2235" s="113"/>
      <c r="L2235" s="108"/>
    </row>
    <row r="2236" spans="1:15" s="94" customFormat="1" ht="30" customHeight="1" x14ac:dyDescent="0.2">
      <c r="A2236" s="114">
        <v>2233</v>
      </c>
      <c r="B2236" s="96" t="s">
        <v>1361</v>
      </c>
      <c r="C2236" s="238">
        <f>'1993 - 2019 m.'!C2002</f>
        <v>22065.280352177942</v>
      </c>
      <c r="D2236" s="238">
        <f>'1993 - 2019 m.'!D2002</f>
        <v>7495</v>
      </c>
      <c r="E2236" s="106">
        <v>38191</v>
      </c>
      <c r="F2236" s="99" t="s">
        <v>2934</v>
      </c>
      <c r="K2236" s="113"/>
      <c r="L2236" s="108"/>
    </row>
    <row r="2237" spans="1:15" s="94" customFormat="1" ht="30" customHeight="1" x14ac:dyDescent="0.2">
      <c r="A2237" s="320">
        <v>2234</v>
      </c>
      <c r="B2237" s="96" t="s">
        <v>4242</v>
      </c>
      <c r="C2237" s="238">
        <f>'1993 - 2019 m.'!C2003</f>
        <v>22049.71</v>
      </c>
      <c r="D2237" s="238">
        <f>'1993 - 2019 m.'!D2003</f>
        <v>3819</v>
      </c>
      <c r="E2237" s="102">
        <v>43343</v>
      </c>
      <c r="F2237" s="99" t="s">
        <v>38</v>
      </c>
      <c r="M2237" s="115"/>
      <c r="N2237" s="113"/>
      <c r="O2237" s="117"/>
    </row>
    <row r="2238" spans="1:15" s="94" customFormat="1" ht="30" customHeight="1" x14ac:dyDescent="0.2">
      <c r="A2238" s="114">
        <v>2235</v>
      </c>
      <c r="B2238" s="96" t="s">
        <v>2023</v>
      </c>
      <c r="C2238" s="238">
        <f>'1993 - 2019 m.'!C2004</f>
        <v>22045.586190917518</v>
      </c>
      <c r="D2238" s="238">
        <f>'1993 - 2019 m.'!D2004</f>
        <v>6671</v>
      </c>
      <c r="E2238" s="106">
        <v>40417</v>
      </c>
      <c r="F2238" s="99" t="s">
        <v>1610</v>
      </c>
    </row>
    <row r="2239" spans="1:15" s="94" customFormat="1" ht="30" customHeight="1" x14ac:dyDescent="0.2">
      <c r="A2239" s="320">
        <v>2236</v>
      </c>
      <c r="B2239" s="96" t="s">
        <v>4157</v>
      </c>
      <c r="C2239" s="238">
        <f>'1993 - 2019 m.'!C2005</f>
        <v>21960.86</v>
      </c>
      <c r="D2239" s="238">
        <f>'1993 - 2019 m.'!D2005</f>
        <v>4002</v>
      </c>
      <c r="E2239" s="102" t="s">
        <v>4155</v>
      </c>
      <c r="F2239" s="99" t="s">
        <v>725</v>
      </c>
    </row>
    <row r="2240" spans="1:15" s="94" customFormat="1" ht="30" customHeight="1" x14ac:dyDescent="0.2">
      <c r="A2240" s="114">
        <v>2237</v>
      </c>
      <c r="B2240" s="96" t="s">
        <v>1226</v>
      </c>
      <c r="C2240" s="238">
        <f>'1993 - 2019 m.'!C2006</f>
        <v>21944.392956441152</v>
      </c>
      <c r="D2240" s="238">
        <f>'1993 - 2019 m.'!D2006</f>
        <v>7503</v>
      </c>
      <c r="E2240" s="106">
        <v>38877</v>
      </c>
      <c r="F2240" s="99" t="s">
        <v>696</v>
      </c>
      <c r="N2240" s="95"/>
    </row>
    <row r="2241" spans="1:14" s="94" customFormat="1" ht="30" customHeight="1" x14ac:dyDescent="0.2">
      <c r="A2241" s="320">
        <v>2238</v>
      </c>
      <c r="B2241" s="96" t="s">
        <v>1850</v>
      </c>
      <c r="C2241" s="238">
        <f>'1993 - 2019 m.'!C2007</f>
        <v>21911.781742354033</v>
      </c>
      <c r="D2241" s="238">
        <f>'1993 - 2019 m.'!D2007</f>
        <v>5842</v>
      </c>
      <c r="E2241" s="106">
        <v>40018</v>
      </c>
      <c r="F2241" s="99" t="s">
        <v>1853</v>
      </c>
      <c r="N2241" s="95"/>
    </row>
    <row r="2242" spans="1:14" s="94" customFormat="1" ht="30" customHeight="1" x14ac:dyDescent="0.2">
      <c r="A2242" s="114">
        <v>2239</v>
      </c>
      <c r="B2242" s="96" t="s">
        <v>2976</v>
      </c>
      <c r="C2242" s="238">
        <f>'1993 - 2019 m.'!C2008</f>
        <v>21904.830861909177</v>
      </c>
      <c r="D2242" s="238">
        <f>'1993 - 2019 m.'!D2008</f>
        <v>7342</v>
      </c>
      <c r="E2242" s="106">
        <v>40592</v>
      </c>
      <c r="F2242" s="99" t="s">
        <v>545</v>
      </c>
      <c r="N2242" s="95"/>
    </row>
    <row r="2243" spans="1:14" s="94" customFormat="1" ht="30" customHeight="1" x14ac:dyDescent="0.2">
      <c r="A2243" s="320">
        <v>2240</v>
      </c>
      <c r="B2243" s="96" t="s">
        <v>4373</v>
      </c>
      <c r="C2243" s="238">
        <f>'1993 - 2019 m.'!C2009</f>
        <v>21896.91</v>
      </c>
      <c r="D2243" s="238">
        <f>'1993 - 2019 m.'!D2009</f>
        <v>4042</v>
      </c>
      <c r="E2243" s="102" t="s">
        <v>4573</v>
      </c>
      <c r="F2243" s="99" t="s">
        <v>4119</v>
      </c>
      <c r="N2243" s="95"/>
    </row>
    <row r="2244" spans="1:14" s="94" customFormat="1" ht="30" customHeight="1" x14ac:dyDescent="0.2">
      <c r="A2244" s="114">
        <v>2241</v>
      </c>
      <c r="B2244" s="96" t="s">
        <v>4325</v>
      </c>
      <c r="C2244" s="238">
        <f>'1993 - 2019 m.'!C2010</f>
        <v>21892.5</v>
      </c>
      <c r="D2244" s="238">
        <f>'1993 - 2019 m.'!D2010</f>
        <v>3445</v>
      </c>
      <c r="E2244" s="102" t="s">
        <v>4559</v>
      </c>
      <c r="F2244" s="99" t="s">
        <v>3459</v>
      </c>
      <c r="N2244" s="95"/>
    </row>
    <row r="2245" spans="1:14" s="94" customFormat="1" ht="30" customHeight="1" x14ac:dyDescent="0.2">
      <c r="A2245" s="320">
        <v>2242</v>
      </c>
      <c r="B2245" s="96" t="s">
        <v>3102</v>
      </c>
      <c r="C2245" s="238">
        <f>'1993 - 2019 m.'!C2011</f>
        <v>21878.475440222428</v>
      </c>
      <c r="D2245" s="238">
        <f>'1993 - 2019 m.'!D2011</f>
        <v>4969</v>
      </c>
      <c r="E2245" s="102">
        <v>41705</v>
      </c>
      <c r="F2245" s="99" t="s">
        <v>545</v>
      </c>
      <c r="N2245" s="95"/>
    </row>
    <row r="2246" spans="1:14" s="94" customFormat="1" ht="30" customHeight="1" x14ac:dyDescent="0.2">
      <c r="A2246" s="114">
        <v>2243</v>
      </c>
      <c r="B2246" s="96" t="s">
        <v>2512</v>
      </c>
      <c r="C2246" s="238">
        <f>'1993 - 2019 m.'!C2012</f>
        <v>21839.666357738646</v>
      </c>
      <c r="D2246" s="238">
        <f>'1993 - 2019 m.'!D2012</f>
        <v>6023</v>
      </c>
      <c r="E2246" s="102">
        <v>40879</v>
      </c>
      <c r="F2246" s="99" t="s">
        <v>66</v>
      </c>
      <c r="N2246" s="95"/>
    </row>
    <row r="2247" spans="1:14" s="94" customFormat="1" ht="30" customHeight="1" x14ac:dyDescent="0.2">
      <c r="A2247" s="320">
        <v>2244</v>
      </c>
      <c r="B2247" s="96" t="s">
        <v>3405</v>
      </c>
      <c r="C2247" s="238">
        <f>'1993 - 2019 m.'!C2013</f>
        <v>21826.09</v>
      </c>
      <c r="D2247" s="238">
        <f>'1993 - 2019 m.'!D2013</f>
        <v>4476</v>
      </c>
      <c r="E2247" s="102">
        <v>42307</v>
      </c>
      <c r="F2247" s="99" t="s">
        <v>38</v>
      </c>
      <c r="N2247" s="95"/>
    </row>
    <row r="2248" spans="1:14" s="94" customFormat="1" ht="30" customHeight="1" x14ac:dyDescent="0.2">
      <c r="A2248" s="114">
        <v>2245</v>
      </c>
      <c r="B2248" s="96" t="s">
        <v>2870</v>
      </c>
      <c r="C2248" s="238">
        <f>'1993 - 2019 m.'!C2014</f>
        <v>21820.985866543095</v>
      </c>
      <c r="D2248" s="238">
        <f>'1993 - 2019 m.'!D2014</f>
        <v>7180</v>
      </c>
      <c r="E2248" s="102">
        <v>40802</v>
      </c>
      <c r="F2248" s="99" t="s">
        <v>2304</v>
      </c>
      <c r="N2248" s="95"/>
    </row>
    <row r="2249" spans="1:14" s="94" customFormat="1" ht="30" customHeight="1" x14ac:dyDescent="0.2">
      <c r="A2249" s="320">
        <v>2246</v>
      </c>
      <c r="B2249" s="96" t="s">
        <v>2400</v>
      </c>
      <c r="C2249" s="238">
        <f>'1993 - 2019 m.'!C2015</f>
        <v>21810.559545875811</v>
      </c>
      <c r="D2249" s="238">
        <f>'1993 - 2019 m.'!D2015</f>
        <v>6068</v>
      </c>
      <c r="E2249" s="102">
        <v>40991</v>
      </c>
      <c r="F2249" s="99" t="s">
        <v>64</v>
      </c>
    </row>
    <row r="2250" spans="1:14" s="94" customFormat="1" ht="30" customHeight="1" x14ac:dyDescent="0.2">
      <c r="A2250" s="114">
        <v>2247</v>
      </c>
      <c r="B2250" s="96" t="s">
        <v>3103</v>
      </c>
      <c r="C2250" s="238">
        <f>'1993 - 2019 m.'!C2016</f>
        <v>21783.132530120485</v>
      </c>
      <c r="D2250" s="238">
        <f>'1993 - 2019 m.'!D2016</f>
        <v>5242</v>
      </c>
      <c r="E2250" s="102">
        <v>41803</v>
      </c>
      <c r="F2250" s="99" t="s">
        <v>3187</v>
      </c>
    </row>
    <row r="2251" spans="1:14" s="94" customFormat="1" ht="30" customHeight="1" x14ac:dyDescent="0.2">
      <c r="A2251" s="320">
        <v>2248</v>
      </c>
      <c r="B2251" s="96" t="s">
        <v>2058</v>
      </c>
      <c r="C2251" s="238">
        <f>'1993 - 2019 m.'!C2017</f>
        <v>21781.74235403151</v>
      </c>
      <c r="D2251" s="238">
        <f>'1993 - 2019 m.'!D2017</f>
        <v>6412</v>
      </c>
      <c r="E2251" s="106">
        <v>37722</v>
      </c>
      <c r="F2251" s="99" t="s">
        <v>1910</v>
      </c>
    </row>
    <row r="2252" spans="1:14" s="94" customFormat="1" ht="30" customHeight="1" x14ac:dyDescent="0.2">
      <c r="A2252" s="114">
        <v>2249</v>
      </c>
      <c r="B2252" s="96" t="s">
        <v>3246</v>
      </c>
      <c r="C2252" s="238">
        <f>'1993 - 2019 m.'!C2018</f>
        <v>21718</v>
      </c>
      <c r="D2252" s="238">
        <f>'1993 - 2019 m.'!D2018</f>
        <v>4865</v>
      </c>
      <c r="E2252" s="102">
        <v>42083</v>
      </c>
      <c r="F2252" s="99" t="s">
        <v>3180</v>
      </c>
      <c r="H2252" s="113"/>
      <c r="I2252" s="113"/>
      <c r="J2252" s="117"/>
      <c r="K2252" s="115"/>
    </row>
    <row r="2253" spans="1:14" s="94" customFormat="1" ht="30" customHeight="1" x14ac:dyDescent="0.2">
      <c r="A2253" s="320">
        <v>2250</v>
      </c>
      <c r="B2253" s="96" t="s">
        <v>3814</v>
      </c>
      <c r="C2253" s="238">
        <f>'1993 - 2019 m.'!C2019</f>
        <v>21693.67</v>
      </c>
      <c r="D2253" s="238">
        <f>'1993 - 2019 m.'!D2019</f>
        <v>4098</v>
      </c>
      <c r="E2253" s="102">
        <v>42951</v>
      </c>
      <c r="F2253" s="99" t="s">
        <v>3459</v>
      </c>
    </row>
    <row r="2254" spans="1:14" s="94" customFormat="1" ht="30" customHeight="1" x14ac:dyDescent="0.2">
      <c r="A2254" s="114">
        <v>2251</v>
      </c>
      <c r="B2254" s="96" t="s">
        <v>2872</v>
      </c>
      <c r="C2254" s="238">
        <f>'1993 - 2019 m.'!C2020</f>
        <v>21683.561167747917</v>
      </c>
      <c r="D2254" s="238">
        <f>'1993 - 2019 m.'!D2020</f>
        <v>7806</v>
      </c>
      <c r="E2254" s="106">
        <v>40648</v>
      </c>
      <c r="F2254" s="99" t="s">
        <v>2033</v>
      </c>
    </row>
    <row r="2255" spans="1:14" s="94" customFormat="1" ht="30" customHeight="1" x14ac:dyDescent="0.2">
      <c r="A2255" s="320">
        <v>2252</v>
      </c>
      <c r="B2255" s="96" t="s">
        <v>2457</v>
      </c>
      <c r="C2255" s="238">
        <f>'1993 - 2019 m.'!C2021</f>
        <v>21655.583873957366</v>
      </c>
      <c r="D2255" s="238">
        <f>'1993 - 2019 m.'!D2021</f>
        <v>6902</v>
      </c>
      <c r="E2255" s="106">
        <v>39192</v>
      </c>
      <c r="F2255" s="99" t="s">
        <v>1610</v>
      </c>
      <c r="H2255" s="115"/>
      <c r="I2255" s="117"/>
      <c r="J2255" s="115"/>
      <c r="K2255" s="113"/>
      <c r="M2255" s="113"/>
      <c r="N2255" s="117"/>
    </row>
    <row r="2256" spans="1:14" s="94" customFormat="1" ht="30" customHeight="1" x14ac:dyDescent="0.2">
      <c r="A2256" s="114">
        <v>2253</v>
      </c>
      <c r="B2256" s="96" t="s">
        <v>3249</v>
      </c>
      <c r="C2256" s="238">
        <f>'1993 - 2019 m.'!C2022</f>
        <v>21650</v>
      </c>
      <c r="D2256" s="238">
        <f>'1993 - 2019 m.'!D2022</f>
        <v>5270</v>
      </c>
      <c r="E2256" s="102">
        <v>42006</v>
      </c>
      <c r="F2256" s="99" t="s">
        <v>3180</v>
      </c>
      <c r="I2256" s="117"/>
    </row>
    <row r="2257" spans="1:14" s="94" customFormat="1" ht="30" customHeight="1" x14ac:dyDescent="0.2">
      <c r="A2257" s="320">
        <v>2254</v>
      </c>
      <c r="B2257" s="321" t="s">
        <v>5050</v>
      </c>
      <c r="C2257" s="237">
        <f>'2020'!C76</f>
        <v>21627</v>
      </c>
      <c r="D2257" s="237">
        <f>'2020'!D76</f>
        <v>3725</v>
      </c>
      <c r="E2257" s="99" t="s">
        <v>4698</v>
      </c>
      <c r="F2257" s="99" t="s">
        <v>545</v>
      </c>
      <c r="J2257" s="115"/>
      <c r="K2257" s="115"/>
      <c r="L2257" s="113"/>
      <c r="M2257" s="117"/>
      <c r="N2257" s="117"/>
    </row>
    <row r="2258" spans="1:14" s="94" customFormat="1" ht="30" customHeight="1" x14ac:dyDescent="0.2">
      <c r="A2258" s="114">
        <v>2255</v>
      </c>
      <c r="B2258" s="96" t="s">
        <v>2061</v>
      </c>
      <c r="C2258" s="238">
        <f>'1993 - 2019 m.'!C2023</f>
        <v>21558.879749768304</v>
      </c>
      <c r="D2258" s="238">
        <f>'1993 - 2019 m.'!D2023</f>
        <v>6589</v>
      </c>
      <c r="E2258" s="106">
        <v>40529</v>
      </c>
      <c r="F2258" s="99" t="s">
        <v>2815</v>
      </c>
      <c r="I2258" s="108"/>
    </row>
    <row r="2259" spans="1:14" s="94" customFormat="1" ht="30" customHeight="1" x14ac:dyDescent="0.2">
      <c r="A2259" s="320">
        <v>2256</v>
      </c>
      <c r="B2259" s="96" t="s">
        <v>1456</v>
      </c>
      <c r="C2259" s="238">
        <f>'1993 - 2019 m.'!C2024</f>
        <v>21534.696478220576</v>
      </c>
      <c r="D2259" s="238">
        <f>'1993 - 2019 m.'!D2024</f>
        <v>6682</v>
      </c>
      <c r="E2259" s="106">
        <v>38002</v>
      </c>
      <c r="F2259" s="99" t="s">
        <v>326</v>
      </c>
    </row>
    <row r="2260" spans="1:14" s="94" customFormat="1" ht="30" customHeight="1" x14ac:dyDescent="0.2">
      <c r="A2260" s="114">
        <v>2257</v>
      </c>
      <c r="B2260" s="96" t="s">
        <v>2010</v>
      </c>
      <c r="C2260" s="238">
        <f>'1993 - 2019 m.'!C2025</f>
        <v>21526.297497683041</v>
      </c>
      <c r="D2260" s="238">
        <f>'1993 - 2019 m.'!D2025</f>
        <v>7945</v>
      </c>
      <c r="E2260" s="106">
        <v>39318</v>
      </c>
      <c r="F2260" s="99" t="s">
        <v>1908</v>
      </c>
      <c r="K2260" s="113"/>
      <c r="L2260" s="108"/>
    </row>
    <row r="2261" spans="1:14" s="94" customFormat="1" ht="30" customHeight="1" x14ac:dyDescent="0.2">
      <c r="A2261" s="320">
        <v>2258</v>
      </c>
      <c r="B2261" s="96" t="s">
        <v>2251</v>
      </c>
      <c r="C2261" s="238">
        <f>'1993 - 2019 m.'!C2026</f>
        <v>21500.231696014831</v>
      </c>
      <c r="D2261" s="238">
        <f>'1993 - 2019 m.'!D2026</f>
        <v>6407</v>
      </c>
      <c r="E2261" s="106">
        <v>37736</v>
      </c>
      <c r="F2261" s="99" t="s">
        <v>1910</v>
      </c>
      <c r="H2261" s="115"/>
    </row>
    <row r="2262" spans="1:14" s="94" customFormat="1" ht="30" customHeight="1" x14ac:dyDescent="0.2">
      <c r="A2262" s="114">
        <v>2259</v>
      </c>
      <c r="B2262" s="96" t="s">
        <v>3356</v>
      </c>
      <c r="C2262" s="238">
        <f>'1993 - 2019 m.'!C2027</f>
        <v>21473.43</v>
      </c>
      <c r="D2262" s="238">
        <f>'1993 - 2019 m.'!D2027</f>
        <v>4538</v>
      </c>
      <c r="E2262" s="106">
        <v>42188</v>
      </c>
      <c r="F2262" s="99" t="s">
        <v>119</v>
      </c>
    </row>
    <row r="2263" spans="1:14" s="94" customFormat="1" ht="30" customHeight="1" x14ac:dyDescent="0.2">
      <c r="A2263" s="320">
        <v>2260</v>
      </c>
      <c r="B2263" s="96" t="s">
        <v>3791</v>
      </c>
      <c r="C2263" s="238">
        <f>'1993 - 2019 m.'!C2028</f>
        <v>21445.68</v>
      </c>
      <c r="D2263" s="238">
        <f>'1993 - 2019 m.'!D2028</f>
        <v>4244</v>
      </c>
      <c r="E2263" s="102">
        <v>42986</v>
      </c>
      <c r="F2263" s="99" t="s">
        <v>725</v>
      </c>
    </row>
    <row r="2264" spans="1:14" s="94" customFormat="1" ht="30" customHeight="1" x14ac:dyDescent="0.2">
      <c r="A2264" s="114">
        <v>2261</v>
      </c>
      <c r="B2264" s="96" t="s">
        <v>279</v>
      </c>
      <c r="C2264" s="238">
        <f>'1993 - 2019 m.'!C2029</f>
        <v>21444.190222428177</v>
      </c>
      <c r="D2264" s="238">
        <f>'1993 - 2019 m.'!D2029</f>
        <v>5553</v>
      </c>
      <c r="E2264" s="102">
        <v>41348</v>
      </c>
      <c r="F2264" s="99" t="s">
        <v>141</v>
      </c>
    </row>
    <row r="2265" spans="1:14" s="94" customFormat="1" ht="30" customHeight="1" x14ac:dyDescent="0.2">
      <c r="A2265" s="320">
        <v>2262</v>
      </c>
      <c r="B2265" s="96" t="s">
        <v>764</v>
      </c>
      <c r="C2265" s="238">
        <f>'1993 - 2019 m.'!C2030</f>
        <v>21429.129981464321</v>
      </c>
      <c r="D2265" s="238">
        <f>'1993 - 2019 m.'!D2030</f>
        <v>6528</v>
      </c>
      <c r="E2265" s="106">
        <v>40228</v>
      </c>
      <c r="F2265" s="99" t="s">
        <v>2033</v>
      </c>
    </row>
    <row r="2266" spans="1:14" s="94" customFormat="1" ht="30" customHeight="1" x14ac:dyDescent="0.2">
      <c r="A2266" s="114">
        <v>2263</v>
      </c>
      <c r="B2266" s="96" t="s">
        <v>3247</v>
      </c>
      <c r="C2266" s="238">
        <f>'1993 - 2019 m.'!C2031</f>
        <v>21415.72</v>
      </c>
      <c r="D2266" s="238">
        <f>'1993 - 2019 m.'!D2031</f>
        <v>4749</v>
      </c>
      <c r="E2266" s="102">
        <v>42097</v>
      </c>
      <c r="F2266" s="99" t="s">
        <v>119</v>
      </c>
    </row>
    <row r="2267" spans="1:14" s="94" customFormat="1" ht="30" customHeight="1" x14ac:dyDescent="0.2">
      <c r="A2267" s="320">
        <v>2264</v>
      </c>
      <c r="B2267" s="96" t="s">
        <v>4136</v>
      </c>
      <c r="C2267" s="238">
        <f>'1993 - 2019 m.'!C2032</f>
        <v>21362.3</v>
      </c>
      <c r="D2267" s="238">
        <f>'1993 - 2019 m.'!D2032</f>
        <v>4132</v>
      </c>
      <c r="E2267" s="102" t="s">
        <v>4135</v>
      </c>
      <c r="F2267" s="99" t="s">
        <v>3947</v>
      </c>
      <c r="H2267" s="113"/>
    </row>
    <row r="2268" spans="1:14" s="94" customFormat="1" ht="30" customHeight="1" x14ac:dyDescent="0.2">
      <c r="A2268" s="114">
        <v>2265</v>
      </c>
      <c r="B2268" s="96" t="s">
        <v>3248</v>
      </c>
      <c r="C2268" s="238">
        <f>'1993 - 2019 m.'!C2033</f>
        <v>21361.31</v>
      </c>
      <c r="D2268" s="238">
        <f>'1993 - 2019 m.'!D2033</f>
        <v>4683</v>
      </c>
      <c r="E2268" s="102">
        <v>42111</v>
      </c>
      <c r="F2268" s="99" t="s">
        <v>119</v>
      </c>
    </row>
    <row r="2269" spans="1:14" s="94" customFormat="1" ht="30" customHeight="1" x14ac:dyDescent="0.2">
      <c r="A2269" s="320">
        <v>2266</v>
      </c>
      <c r="B2269" s="96" t="s">
        <v>1848</v>
      </c>
      <c r="C2269" s="238">
        <f>'1993 - 2019 m.'!C2034</f>
        <v>21344.705746061169</v>
      </c>
      <c r="D2269" s="238">
        <f>'1993 - 2019 m.'!D2034</f>
        <v>6459</v>
      </c>
      <c r="E2269" s="106">
        <v>40025</v>
      </c>
      <c r="F2269" s="99" t="s">
        <v>2642</v>
      </c>
    </row>
    <row r="2270" spans="1:14" s="94" customFormat="1" ht="30" customHeight="1" x14ac:dyDescent="0.2">
      <c r="A2270" s="114">
        <v>2267</v>
      </c>
      <c r="B2270" s="96" t="s">
        <v>4440</v>
      </c>
      <c r="C2270" s="238">
        <f>'1993 - 2019 m.'!C2035</f>
        <v>21328.31</v>
      </c>
      <c r="D2270" s="238">
        <f>'1993 - 2019 m.'!D2035</f>
        <v>3730</v>
      </c>
      <c r="E2270" s="102" t="s">
        <v>4596</v>
      </c>
      <c r="F2270" s="99" t="s">
        <v>4555</v>
      </c>
    </row>
    <row r="2271" spans="1:14" s="94" customFormat="1" ht="30" customHeight="1" x14ac:dyDescent="0.2">
      <c r="A2271" s="320">
        <v>2268</v>
      </c>
      <c r="B2271" s="96" t="s">
        <v>2573</v>
      </c>
      <c r="C2271" s="238">
        <f>'1993 - 2019 m.'!C2036</f>
        <v>21322.578776645045</v>
      </c>
      <c r="D2271" s="238">
        <f>'1993 - 2019 m.'!D2036</f>
        <v>6631</v>
      </c>
      <c r="E2271" s="106">
        <v>39227</v>
      </c>
      <c r="F2271" s="99" t="s">
        <v>596</v>
      </c>
    </row>
    <row r="2272" spans="1:14" s="94" customFormat="1" ht="30" customHeight="1" x14ac:dyDescent="0.2">
      <c r="A2272" s="114">
        <v>2269</v>
      </c>
      <c r="B2272" s="96" t="s">
        <v>4367</v>
      </c>
      <c r="C2272" s="238">
        <f>'1993 - 2019 m.'!C2037</f>
        <v>21315</v>
      </c>
      <c r="D2272" s="238">
        <f>'1993 - 2019 m.'!D2037</f>
        <v>3535</v>
      </c>
      <c r="E2272" s="102" t="s">
        <v>4571</v>
      </c>
      <c r="F2272" s="99" t="s">
        <v>545</v>
      </c>
    </row>
    <row r="2273" spans="1:14" s="94" customFormat="1" ht="30" customHeight="1" x14ac:dyDescent="0.2">
      <c r="A2273" s="320">
        <v>2270</v>
      </c>
      <c r="B2273" s="128" t="s">
        <v>1347</v>
      </c>
      <c r="C2273" s="238">
        <f>'1993 - 2019 m.'!C2038</f>
        <v>21309.08248378128</v>
      </c>
      <c r="D2273" s="238">
        <f>'1993 - 2019 m.'!D2038</f>
        <v>9830</v>
      </c>
      <c r="E2273" s="322">
        <v>36287</v>
      </c>
      <c r="F2273" s="99" t="s">
        <v>1910</v>
      </c>
      <c r="H2273" s="117"/>
      <c r="I2273" s="113"/>
      <c r="K2273" s="113"/>
      <c r="L2273" s="115"/>
    </row>
    <row r="2274" spans="1:14" s="94" customFormat="1" ht="30" customHeight="1" x14ac:dyDescent="0.2">
      <c r="A2274" s="114">
        <v>2271</v>
      </c>
      <c r="B2274" s="96" t="s">
        <v>363</v>
      </c>
      <c r="C2274" s="238">
        <f>'1993 - 2019 m.'!C2039</f>
        <v>21208.873957367934</v>
      </c>
      <c r="D2274" s="238">
        <f>'1993 - 2019 m.'!D2039</f>
        <v>4985</v>
      </c>
      <c r="E2274" s="102">
        <v>41397</v>
      </c>
      <c r="F2274" s="99" t="s">
        <v>545</v>
      </c>
      <c r="I2274" s="113"/>
      <c r="K2274" s="115"/>
    </row>
    <row r="2275" spans="1:14" s="94" customFormat="1" ht="30" customHeight="1" x14ac:dyDescent="0.2">
      <c r="A2275" s="320">
        <v>2272</v>
      </c>
      <c r="B2275" s="96" t="s">
        <v>2406</v>
      </c>
      <c r="C2275" s="238">
        <f>'1993 - 2019 m.'!C2040</f>
        <v>21196.999536607971</v>
      </c>
      <c r="D2275" s="238">
        <f>'1993 - 2019 m.'!D2040</f>
        <v>6318</v>
      </c>
      <c r="E2275" s="106">
        <v>40473</v>
      </c>
      <c r="F2275" s="99" t="s">
        <v>1853</v>
      </c>
      <c r="I2275" s="108"/>
      <c r="J2275" s="108"/>
      <c r="M2275" s="113"/>
    </row>
    <row r="2276" spans="1:14" s="94" customFormat="1" ht="30" customHeight="1" x14ac:dyDescent="0.2">
      <c r="A2276" s="114">
        <v>2273</v>
      </c>
      <c r="B2276" s="96" t="s">
        <v>4327</v>
      </c>
      <c r="C2276" s="238">
        <f>'1993 - 2019 m.'!C2041</f>
        <v>21191.73</v>
      </c>
      <c r="D2276" s="238">
        <f>'1993 - 2019 m.'!D2041</f>
        <v>3850</v>
      </c>
      <c r="E2276" s="102" t="s">
        <v>4560</v>
      </c>
      <c r="F2276" s="99" t="s">
        <v>3365</v>
      </c>
      <c r="N2276" s="95"/>
    </row>
    <row r="2277" spans="1:14" s="94" customFormat="1" ht="30" customHeight="1" x14ac:dyDescent="0.2">
      <c r="A2277" s="320">
        <v>2274</v>
      </c>
      <c r="B2277" s="96" t="s">
        <v>2924</v>
      </c>
      <c r="C2277" s="238">
        <f>'1993 - 2019 m.'!C2042</f>
        <v>21186.862835959222</v>
      </c>
      <c r="D2277" s="238">
        <f>'1993 - 2019 m.'!D2042</f>
        <v>5442</v>
      </c>
      <c r="E2277" s="102">
        <v>41278</v>
      </c>
      <c r="F2277" s="99" t="s">
        <v>32</v>
      </c>
      <c r="N2277" s="95"/>
    </row>
    <row r="2278" spans="1:14" s="94" customFormat="1" ht="30" customHeight="1" x14ac:dyDescent="0.2">
      <c r="A2278" s="114">
        <v>2275</v>
      </c>
      <c r="B2278" s="96" t="s">
        <v>1435</v>
      </c>
      <c r="C2278" s="238">
        <f>'1993 - 2019 m.'!C2043</f>
        <v>21164.156626506028</v>
      </c>
      <c r="D2278" s="238">
        <f>'1993 - 2019 m.'!D2043</f>
        <v>6479</v>
      </c>
      <c r="E2278" s="106">
        <v>38800</v>
      </c>
      <c r="F2278" s="99" t="s">
        <v>696</v>
      </c>
      <c r="N2278" s="95"/>
    </row>
    <row r="2279" spans="1:14" s="94" customFormat="1" ht="30" customHeight="1" x14ac:dyDescent="0.2">
      <c r="A2279" s="320">
        <v>2276</v>
      </c>
      <c r="B2279" s="96" t="s">
        <v>3932</v>
      </c>
      <c r="C2279" s="238">
        <f>'1993 - 2019 m.'!C2044</f>
        <v>21132.79</v>
      </c>
      <c r="D2279" s="238">
        <f>'1993 - 2019 m.'!D2044</f>
        <v>4181</v>
      </c>
      <c r="E2279" s="102">
        <v>42741</v>
      </c>
      <c r="F2279" s="99" t="s">
        <v>725</v>
      </c>
      <c r="N2279" s="95"/>
    </row>
    <row r="2280" spans="1:14" s="94" customFormat="1" ht="30" customHeight="1" x14ac:dyDescent="0.2">
      <c r="A2280" s="114">
        <v>2277</v>
      </c>
      <c r="B2280" s="96" t="s">
        <v>2053</v>
      </c>
      <c r="C2280" s="238">
        <f>'1993 - 2019 m.'!C2045</f>
        <v>21111.329935125115</v>
      </c>
      <c r="D2280" s="238">
        <f>'1993 - 2019 m.'!D2045</f>
        <v>6696</v>
      </c>
      <c r="E2280" s="106">
        <v>38835</v>
      </c>
      <c r="F2280" s="99" t="s">
        <v>696</v>
      </c>
      <c r="N2280" s="95"/>
    </row>
    <row r="2281" spans="1:14" s="94" customFormat="1" ht="30" customHeight="1" x14ac:dyDescent="0.2">
      <c r="A2281" s="320">
        <v>2278</v>
      </c>
      <c r="B2281" s="96" t="s">
        <v>961</v>
      </c>
      <c r="C2281" s="238">
        <f>'1993 - 2019 m.'!C2046</f>
        <v>21102.728220574609</v>
      </c>
      <c r="D2281" s="238">
        <f>'1993 - 2019 m.'!D2046</f>
        <v>6611</v>
      </c>
      <c r="E2281" s="106">
        <v>39052</v>
      </c>
      <c r="F2281" s="99" t="s">
        <v>544</v>
      </c>
      <c r="N2281" s="95"/>
    </row>
    <row r="2282" spans="1:14" s="94" customFormat="1" ht="30" customHeight="1" x14ac:dyDescent="0.2">
      <c r="A2282" s="114">
        <v>2279</v>
      </c>
      <c r="B2282" s="96" t="s">
        <v>2328</v>
      </c>
      <c r="C2282" s="238">
        <f>'1993 - 2019 m.'!C2047</f>
        <v>21101.135310472662</v>
      </c>
      <c r="D2282" s="238">
        <f>'1993 - 2019 m.'!D2047</f>
        <v>6157</v>
      </c>
      <c r="E2282" s="106">
        <v>37687</v>
      </c>
      <c r="F2282" s="99" t="s">
        <v>640</v>
      </c>
      <c r="N2282" s="95"/>
    </row>
    <row r="2283" spans="1:14" s="94" customFormat="1" ht="30" customHeight="1" x14ac:dyDescent="0.2">
      <c r="A2283" s="320">
        <v>2280</v>
      </c>
      <c r="B2283" s="96" t="s">
        <v>3550</v>
      </c>
      <c r="C2283" s="238">
        <f>'1993 - 2019 m.'!C2048</f>
        <v>21096.27</v>
      </c>
      <c r="D2283" s="238">
        <f>'1993 - 2019 m.'!D2048</f>
        <v>4356</v>
      </c>
      <c r="E2283" s="102">
        <v>42622</v>
      </c>
      <c r="F2283" s="235" t="s">
        <v>725</v>
      </c>
      <c r="N2283" s="95"/>
    </row>
    <row r="2284" spans="1:14" s="94" customFormat="1" ht="30" customHeight="1" x14ac:dyDescent="0.2">
      <c r="A2284" s="114">
        <v>2281</v>
      </c>
      <c r="B2284" s="321" t="s">
        <v>4833</v>
      </c>
      <c r="C2284" s="323">
        <f>'2021'!C70</f>
        <v>21071.74</v>
      </c>
      <c r="D2284" s="323">
        <f>'2021'!D70</f>
        <v>3362</v>
      </c>
      <c r="E2284" s="233" t="s">
        <v>4679</v>
      </c>
      <c r="F2284" s="99" t="s">
        <v>4672</v>
      </c>
      <c r="N2284" s="95"/>
    </row>
    <row r="2285" spans="1:14" s="94" customFormat="1" ht="30" customHeight="1" x14ac:dyDescent="0.2">
      <c r="A2285" s="320">
        <v>2282</v>
      </c>
      <c r="B2285" s="96" t="s">
        <v>868</v>
      </c>
      <c r="C2285" s="238">
        <f>'1993 - 2019 m.'!C2049</f>
        <v>21070.203892493049</v>
      </c>
      <c r="D2285" s="238">
        <f>'1993 - 2019 m.'!D2049</f>
        <v>7789</v>
      </c>
      <c r="E2285" s="106">
        <v>38905</v>
      </c>
      <c r="F2285" s="99" t="s">
        <v>841</v>
      </c>
      <c r="N2285" s="95"/>
    </row>
    <row r="2286" spans="1:14" s="94" customFormat="1" ht="30" customHeight="1" x14ac:dyDescent="0.2">
      <c r="A2286" s="114">
        <v>2283</v>
      </c>
      <c r="B2286" s="96" t="s">
        <v>2249</v>
      </c>
      <c r="C2286" s="238">
        <f>'1993 - 2019 m.'!C2050</f>
        <v>21047.845227062095</v>
      </c>
      <c r="D2286" s="238">
        <f>'1993 - 2019 m.'!D2050</f>
        <v>6673</v>
      </c>
      <c r="E2286" s="106">
        <v>40410</v>
      </c>
      <c r="F2286" s="99" t="s">
        <v>2033</v>
      </c>
      <c r="N2286" s="95"/>
    </row>
    <row r="2287" spans="1:14" s="94" customFormat="1" ht="30" customHeight="1" x14ac:dyDescent="0.2">
      <c r="A2287" s="320">
        <v>2284</v>
      </c>
      <c r="B2287" s="96" t="s">
        <v>3492</v>
      </c>
      <c r="C2287" s="238">
        <f>'1993 - 2019 m.'!C2051</f>
        <v>21046.47</v>
      </c>
      <c r="D2287" s="238">
        <f>'1993 - 2019 m.'!D2051</f>
        <v>4049</v>
      </c>
      <c r="E2287" s="102">
        <v>42720</v>
      </c>
      <c r="F2287" s="235" t="s">
        <v>3459</v>
      </c>
      <c r="N2287" s="95"/>
    </row>
    <row r="2288" spans="1:14" s="94" customFormat="1" ht="30" customHeight="1" x14ac:dyDescent="0.2">
      <c r="A2288" s="114">
        <v>2285</v>
      </c>
      <c r="B2288" s="96" t="s">
        <v>1220</v>
      </c>
      <c r="C2288" s="238">
        <f>'1993 - 2019 m.'!C2052</f>
        <v>21027.513901760893</v>
      </c>
      <c r="D2288" s="238">
        <f>'1993 - 2019 m.'!D2052</f>
        <v>7565</v>
      </c>
      <c r="E2288" s="106">
        <v>38884</v>
      </c>
      <c r="F2288" s="99" t="s">
        <v>681</v>
      </c>
      <c r="N2288" s="95"/>
    </row>
    <row r="2289" spans="1:15" s="94" customFormat="1" ht="30" customHeight="1" x14ac:dyDescent="0.2">
      <c r="A2289" s="320">
        <v>2286</v>
      </c>
      <c r="B2289" s="96" t="s">
        <v>3538</v>
      </c>
      <c r="C2289" s="238">
        <f>'1993 - 2019 m.'!C2053</f>
        <v>21020.080000000002</v>
      </c>
      <c r="D2289" s="238">
        <f>'1993 - 2019 m.'!D2053</f>
        <v>4349</v>
      </c>
      <c r="E2289" s="102">
        <v>42643</v>
      </c>
      <c r="F2289" s="99" t="s">
        <v>3461</v>
      </c>
      <c r="N2289" s="95"/>
    </row>
    <row r="2290" spans="1:15" s="94" customFormat="1" ht="30" customHeight="1" x14ac:dyDescent="0.2">
      <c r="A2290" s="114">
        <v>2287</v>
      </c>
      <c r="B2290" s="321" t="s">
        <v>5051</v>
      </c>
      <c r="C2290" s="237">
        <f>'2020'!C77</f>
        <v>20982.7</v>
      </c>
      <c r="D2290" s="237">
        <f>'2020'!D77</f>
        <v>3646</v>
      </c>
      <c r="E2290" s="99" t="s">
        <v>4714</v>
      </c>
      <c r="F2290" s="99" t="s">
        <v>38</v>
      </c>
      <c r="N2290" s="95"/>
    </row>
    <row r="2291" spans="1:15" s="94" customFormat="1" ht="30" customHeight="1" x14ac:dyDescent="0.2">
      <c r="A2291" s="320">
        <v>2288</v>
      </c>
      <c r="B2291" s="96" t="s">
        <v>2771</v>
      </c>
      <c r="C2291" s="238">
        <f>'1993 - 2019 m.'!C2054</f>
        <v>20977.177942539391</v>
      </c>
      <c r="D2291" s="238">
        <f>'1993 - 2019 m.'!D2054</f>
        <v>10171</v>
      </c>
      <c r="E2291" s="106">
        <v>37001</v>
      </c>
      <c r="F2291" s="99" t="s">
        <v>1069</v>
      </c>
      <c r="J2291" s="115"/>
      <c r="K2291" s="115"/>
      <c r="L2291" s="113"/>
      <c r="M2291" s="117"/>
      <c r="N2291" s="117"/>
    </row>
    <row r="2292" spans="1:15" s="94" customFormat="1" ht="30" customHeight="1" x14ac:dyDescent="0.2">
      <c r="A2292" s="114">
        <v>2289</v>
      </c>
      <c r="B2292" s="96" t="s">
        <v>2823</v>
      </c>
      <c r="C2292" s="238">
        <f>'1993 - 2019 m.'!C2055</f>
        <v>20973.528730305839</v>
      </c>
      <c r="D2292" s="238">
        <f>'1993 - 2019 m.'!D2055</f>
        <v>6795</v>
      </c>
      <c r="E2292" s="106">
        <v>39101</v>
      </c>
      <c r="F2292" s="99" t="s">
        <v>559</v>
      </c>
      <c r="M2292" s="130"/>
      <c r="N2292" s="130"/>
      <c r="O2292" s="130"/>
    </row>
    <row r="2293" spans="1:15" s="94" customFormat="1" ht="30" customHeight="1" x14ac:dyDescent="0.2">
      <c r="A2293" s="320">
        <v>2290</v>
      </c>
      <c r="B2293" s="96" t="s">
        <v>744</v>
      </c>
      <c r="C2293" s="238">
        <f>'1993 - 2019 m.'!C2056</f>
        <v>20972.833642261354</v>
      </c>
      <c r="D2293" s="238">
        <f>'1993 - 2019 m.'!D2056</f>
        <v>7613</v>
      </c>
      <c r="E2293" s="106">
        <v>37372</v>
      </c>
      <c r="F2293" s="99" t="s">
        <v>1433</v>
      </c>
      <c r="N2293" s="95"/>
    </row>
    <row r="2294" spans="1:15" s="94" customFormat="1" ht="30" customHeight="1" x14ac:dyDescent="0.2">
      <c r="A2294" s="114">
        <v>2291</v>
      </c>
      <c r="B2294" s="96" t="s">
        <v>4466</v>
      </c>
      <c r="C2294" s="238">
        <f>'1993 - 2019 m.'!C2057</f>
        <v>20970.289999999997</v>
      </c>
      <c r="D2294" s="238">
        <f>'1993 - 2019 m.'!D2057</f>
        <v>4125</v>
      </c>
      <c r="E2294" s="102" t="s">
        <v>4104</v>
      </c>
      <c r="F2294" s="99" t="s">
        <v>4616</v>
      </c>
      <c r="N2294" s="95"/>
    </row>
    <row r="2295" spans="1:15" s="94" customFormat="1" ht="30" customHeight="1" x14ac:dyDescent="0.2">
      <c r="A2295" s="320">
        <v>2292</v>
      </c>
      <c r="B2295" s="96" t="s">
        <v>1876</v>
      </c>
      <c r="C2295" s="238">
        <f>'1993 - 2019 m.'!C2058</f>
        <v>20936.631139944395</v>
      </c>
      <c r="D2295" s="238">
        <f>'1993 - 2019 m.'!D2058</f>
        <v>5516</v>
      </c>
      <c r="E2295" s="106">
        <v>39445</v>
      </c>
      <c r="F2295" s="99" t="s">
        <v>193</v>
      </c>
      <c r="N2295" s="95"/>
    </row>
    <row r="2296" spans="1:15" s="94" customFormat="1" ht="30" customHeight="1" x14ac:dyDescent="0.2">
      <c r="A2296" s="114">
        <v>2293</v>
      </c>
      <c r="B2296" s="321" t="s">
        <v>5052</v>
      </c>
      <c r="C2296" s="237">
        <f>'2020'!C78</f>
        <v>20923</v>
      </c>
      <c r="D2296" s="237">
        <f>'2020'!D78</f>
        <v>4429</v>
      </c>
      <c r="E2296" s="99" t="s">
        <v>4735</v>
      </c>
      <c r="F2296" s="99" t="s">
        <v>4551</v>
      </c>
      <c r="N2296" s="95"/>
    </row>
    <row r="2297" spans="1:15" s="94" customFormat="1" ht="30" customHeight="1" x14ac:dyDescent="0.2">
      <c r="A2297" s="320">
        <v>2294</v>
      </c>
      <c r="B2297" s="96" t="s">
        <v>1860</v>
      </c>
      <c r="C2297" s="238">
        <f>'1993 - 2019 m.'!C2059</f>
        <v>20922.584569045412</v>
      </c>
      <c r="D2297" s="238">
        <f>'1993 - 2019 m.'!D2059</f>
        <v>6598</v>
      </c>
      <c r="E2297" s="106">
        <v>39528</v>
      </c>
      <c r="F2297" s="99" t="s">
        <v>2934</v>
      </c>
      <c r="N2297" s="95"/>
    </row>
    <row r="2298" spans="1:15" s="94" customFormat="1" ht="30" customHeight="1" x14ac:dyDescent="0.2">
      <c r="A2298" s="114">
        <v>2295</v>
      </c>
      <c r="B2298" s="96" t="s">
        <v>972</v>
      </c>
      <c r="C2298" s="238">
        <f>'1993 - 2019 m.'!C2060</f>
        <v>20914.040778498609</v>
      </c>
      <c r="D2298" s="238">
        <f>'1993 - 2019 m.'!D2060</f>
        <v>6479</v>
      </c>
      <c r="E2298" s="106">
        <v>37841</v>
      </c>
      <c r="F2298" s="99" t="s">
        <v>1910</v>
      </c>
      <c r="N2298" s="95"/>
    </row>
    <row r="2299" spans="1:15" s="94" customFormat="1" ht="30" customHeight="1" x14ac:dyDescent="0.2">
      <c r="A2299" s="320">
        <v>2296</v>
      </c>
      <c r="B2299" s="236" t="s">
        <v>6142</v>
      </c>
      <c r="C2299" s="238">
        <f>'2022'!E113</f>
        <v>20895</v>
      </c>
      <c r="D2299" s="238">
        <f>'2022'!F113</f>
        <v>3466</v>
      </c>
      <c r="E2299" s="102" t="s">
        <v>5301</v>
      </c>
      <c r="F2299" s="99" t="s">
        <v>545</v>
      </c>
      <c r="N2299" s="95"/>
    </row>
    <row r="2300" spans="1:15" s="94" customFormat="1" ht="30" customHeight="1" x14ac:dyDescent="0.2">
      <c r="A2300" s="114">
        <v>2297</v>
      </c>
      <c r="B2300" s="96" t="s">
        <v>1383</v>
      </c>
      <c r="C2300" s="238">
        <f>'1993 - 2019 m.'!C2061</f>
        <v>20855.595458758111</v>
      </c>
      <c r="D2300" s="238">
        <f>'1993 - 2019 m.'!D2061</f>
        <v>6277</v>
      </c>
      <c r="E2300" s="106">
        <v>38401</v>
      </c>
      <c r="F2300" s="99" t="s">
        <v>696</v>
      </c>
      <c r="N2300" s="95"/>
    </row>
    <row r="2301" spans="1:15" s="94" customFormat="1" ht="30" customHeight="1" x14ac:dyDescent="0.2">
      <c r="A2301" s="320">
        <v>2298</v>
      </c>
      <c r="B2301" s="128" t="s">
        <v>889</v>
      </c>
      <c r="C2301" s="238">
        <f>'1993 - 2019 m.'!C2062</f>
        <v>20853.510194624654</v>
      </c>
      <c r="D2301" s="238">
        <f>'1993 - 2019 m.'!D2062</f>
        <v>9767</v>
      </c>
      <c r="E2301" s="322">
        <v>36371</v>
      </c>
      <c r="F2301" s="99" t="s">
        <v>1910</v>
      </c>
      <c r="N2301" s="95"/>
    </row>
    <row r="2302" spans="1:15" s="94" customFormat="1" ht="30" customHeight="1" x14ac:dyDescent="0.2">
      <c r="A2302" s="114">
        <v>2299</v>
      </c>
      <c r="B2302" s="96" t="s">
        <v>4357</v>
      </c>
      <c r="C2302" s="238">
        <f>'1993 - 2019 m.'!C2063</f>
        <v>20853.36</v>
      </c>
      <c r="D2302" s="238">
        <f>'1993 - 2019 m.'!D2063</f>
        <v>3875</v>
      </c>
      <c r="E2302" s="102" t="s">
        <v>4569</v>
      </c>
      <c r="F2302" s="99" t="s">
        <v>38</v>
      </c>
      <c r="N2302" s="95"/>
    </row>
    <row r="2303" spans="1:15" s="94" customFormat="1" ht="30" customHeight="1" x14ac:dyDescent="0.2">
      <c r="A2303" s="320">
        <v>2300</v>
      </c>
      <c r="B2303" s="96" t="s">
        <v>733</v>
      </c>
      <c r="C2303" s="238">
        <f>'1993 - 2019 m.'!C2064</f>
        <v>20844.879518072288</v>
      </c>
      <c r="D2303" s="238">
        <f>'1993 - 2019 m.'!D2064</f>
        <v>6993</v>
      </c>
      <c r="E2303" s="106">
        <v>39045</v>
      </c>
      <c r="F2303" s="99" t="s">
        <v>1908</v>
      </c>
      <c r="N2303" s="95"/>
    </row>
    <row r="2304" spans="1:15" s="94" customFormat="1" ht="30" customHeight="1" x14ac:dyDescent="0.2">
      <c r="A2304" s="114">
        <v>2301</v>
      </c>
      <c r="B2304" s="96" t="s">
        <v>1014</v>
      </c>
      <c r="C2304" s="238">
        <f>'1993 - 2019 m.'!C2065</f>
        <v>20843.08387395737</v>
      </c>
      <c r="D2304" s="238">
        <f>'1993 - 2019 m.'!D2065</f>
        <v>7215</v>
      </c>
      <c r="E2304" s="106">
        <v>37589</v>
      </c>
      <c r="F2304" s="99" t="s">
        <v>1433</v>
      </c>
      <c r="N2304" s="95"/>
    </row>
    <row r="2305" spans="1:14" s="94" customFormat="1" ht="30" customHeight="1" x14ac:dyDescent="0.2">
      <c r="A2305" s="320">
        <v>2302</v>
      </c>
      <c r="B2305" s="128" t="s">
        <v>977</v>
      </c>
      <c r="C2305" s="238">
        <f>'1993 - 2019 m.'!C2066</f>
        <v>20830.630213160333</v>
      </c>
      <c r="D2305" s="238">
        <f>'1993 - 2019 m.'!D2066</f>
        <v>9294</v>
      </c>
      <c r="E2305" s="322">
        <v>36259</v>
      </c>
      <c r="F2305" s="99" t="s">
        <v>1614</v>
      </c>
      <c r="N2305" s="95"/>
    </row>
    <row r="2306" spans="1:14" s="94" customFormat="1" ht="30" customHeight="1" x14ac:dyDescent="0.2">
      <c r="A2306" s="114">
        <v>2303</v>
      </c>
      <c r="B2306" s="96" t="s">
        <v>1328</v>
      </c>
      <c r="C2306" s="238">
        <f>'1993 - 2019 m.'!C2067</f>
        <v>20807.026181649675</v>
      </c>
      <c r="D2306" s="238">
        <f>'1993 - 2019 m.'!D2067</f>
        <v>6208</v>
      </c>
      <c r="E2306" s="106">
        <v>39640</v>
      </c>
      <c r="F2306" s="99" t="s">
        <v>459</v>
      </c>
      <c r="N2306" s="95"/>
    </row>
    <row r="2307" spans="1:14" s="94" customFormat="1" ht="30" customHeight="1" x14ac:dyDescent="0.2">
      <c r="A2307" s="320">
        <v>2304</v>
      </c>
      <c r="B2307" s="96" t="s">
        <v>2327</v>
      </c>
      <c r="C2307" s="238">
        <f>'1993 - 2019 m.'!C2068</f>
        <v>20805.317423540317</v>
      </c>
      <c r="D2307" s="238">
        <f>'1993 - 2019 m.'!D2068</f>
        <v>6784</v>
      </c>
      <c r="E2307" s="106">
        <v>38625</v>
      </c>
      <c r="F2307" s="99" t="s">
        <v>2934</v>
      </c>
      <c r="N2307" s="95"/>
    </row>
    <row r="2308" spans="1:14" s="94" customFormat="1" ht="30" customHeight="1" x14ac:dyDescent="0.2">
      <c r="A2308" s="114">
        <v>2305</v>
      </c>
      <c r="B2308" s="96" t="s">
        <v>629</v>
      </c>
      <c r="C2308" s="238">
        <f>'1993 - 2019 m.'!C2069</f>
        <v>20795.70203892493</v>
      </c>
      <c r="D2308" s="238">
        <f>'1993 - 2019 m.'!D2069</f>
        <v>6440</v>
      </c>
      <c r="E2308" s="106">
        <v>40228</v>
      </c>
      <c r="F2308" s="99" t="s">
        <v>66</v>
      </c>
      <c r="N2308" s="95"/>
    </row>
    <row r="2309" spans="1:14" s="94" customFormat="1" ht="30" customHeight="1" x14ac:dyDescent="0.2">
      <c r="A2309" s="320">
        <v>2306</v>
      </c>
      <c r="B2309" s="128" t="s">
        <v>1301</v>
      </c>
      <c r="C2309" s="238">
        <f>'1993 - 2019 m.'!C2070</f>
        <v>20780.815569972197</v>
      </c>
      <c r="D2309" s="238">
        <f>'1993 - 2019 m.'!D2070</f>
        <v>7910</v>
      </c>
      <c r="E2309" s="102">
        <v>36125</v>
      </c>
      <c r="F2309" s="99" t="s">
        <v>2402</v>
      </c>
      <c r="N2309" s="95"/>
    </row>
    <row r="2310" spans="1:14" s="94" customFormat="1" ht="30" customHeight="1" x14ac:dyDescent="0.2">
      <c r="A2310" s="114">
        <v>2307</v>
      </c>
      <c r="B2310" s="96" t="s">
        <v>4341</v>
      </c>
      <c r="C2310" s="238">
        <f>'1993 - 2019 m.'!C2248+'2020'!C167+'2021'!C183</f>
        <v>20780.23</v>
      </c>
      <c r="D2310" s="238">
        <f>'1993 - 2019 m.'!D2248+'2020'!D167+'2021'!D183</f>
        <v>5645</v>
      </c>
      <c r="E2310" s="102" t="s">
        <v>4564</v>
      </c>
      <c r="F2310" s="99" t="s">
        <v>4558</v>
      </c>
      <c r="N2310" s="95"/>
    </row>
    <row r="2311" spans="1:14" s="94" customFormat="1" ht="30" customHeight="1" x14ac:dyDescent="0.2">
      <c r="A2311" s="320">
        <v>2308</v>
      </c>
      <c r="B2311" s="236" t="s">
        <v>6143</v>
      </c>
      <c r="C2311" s="238">
        <f>'2022'!E114</f>
        <v>20767.060000000001</v>
      </c>
      <c r="D2311" s="238">
        <f>'2022'!F114</f>
        <v>3918</v>
      </c>
      <c r="E2311" s="102" t="s">
        <v>5314</v>
      </c>
      <c r="F2311" s="99" t="s">
        <v>5472</v>
      </c>
      <c r="N2311" s="95"/>
    </row>
    <row r="2312" spans="1:14" s="94" customFormat="1" ht="30" customHeight="1" x14ac:dyDescent="0.2">
      <c r="A2312" s="114">
        <v>2309</v>
      </c>
      <c r="B2312" s="96" t="s">
        <v>875</v>
      </c>
      <c r="C2312" s="238">
        <f>'1993 - 2019 m.'!C2071</f>
        <v>20760.831788693235</v>
      </c>
      <c r="D2312" s="238">
        <f>'1993 - 2019 m.'!D2071</f>
        <v>9801</v>
      </c>
      <c r="E2312" s="106">
        <v>37127</v>
      </c>
      <c r="F2312" s="99" t="s">
        <v>1433</v>
      </c>
      <c r="N2312" s="95"/>
    </row>
    <row r="2313" spans="1:14" s="94" customFormat="1" ht="30" customHeight="1" x14ac:dyDescent="0.2">
      <c r="A2313" s="320">
        <v>2310</v>
      </c>
      <c r="B2313" s="96" t="s">
        <v>4284</v>
      </c>
      <c r="C2313" s="238">
        <f>'1993 - 2019 m.'!C2072</f>
        <v>20723.060000000001</v>
      </c>
      <c r="D2313" s="238">
        <f>'1993 - 2019 m.'!D2072</f>
        <v>3630</v>
      </c>
      <c r="E2313" s="102" t="s">
        <v>4592</v>
      </c>
      <c r="F2313" s="99" t="s">
        <v>3456</v>
      </c>
      <c r="N2313" s="95"/>
    </row>
    <row r="2314" spans="1:14" s="94" customFormat="1" ht="30" customHeight="1" x14ac:dyDescent="0.2">
      <c r="A2314" s="114">
        <v>2311</v>
      </c>
      <c r="B2314" s="96" t="s">
        <v>2225</v>
      </c>
      <c r="C2314" s="238">
        <f>'1993 - 2019 m.'!C2073</f>
        <v>20710.437905468028</v>
      </c>
      <c r="D2314" s="238">
        <f>'1993 - 2019 m.'!D2073</f>
        <v>6056</v>
      </c>
      <c r="E2314" s="106">
        <v>37491</v>
      </c>
      <c r="F2314" s="99" t="s">
        <v>1818</v>
      </c>
      <c r="N2314" s="95"/>
    </row>
    <row r="2315" spans="1:14" s="94" customFormat="1" ht="30" customHeight="1" x14ac:dyDescent="0.2">
      <c r="A2315" s="320">
        <v>2312</v>
      </c>
      <c r="B2315" s="128" t="s">
        <v>2241</v>
      </c>
      <c r="C2315" s="238">
        <f>'1993 - 2019 m.'!C2074</f>
        <v>20705.803985171457</v>
      </c>
      <c r="D2315" s="238">
        <f>'1993 - 2019 m.'!D2074</f>
        <v>6066</v>
      </c>
      <c r="E2315" s="106">
        <v>37610</v>
      </c>
      <c r="F2315" s="99" t="s">
        <v>460</v>
      </c>
      <c r="N2315" s="95"/>
    </row>
    <row r="2316" spans="1:14" s="94" customFormat="1" ht="30" customHeight="1" x14ac:dyDescent="0.2">
      <c r="A2316" s="114">
        <v>2313</v>
      </c>
      <c r="B2316" s="96" t="s">
        <v>485</v>
      </c>
      <c r="C2316" s="238">
        <f>'1993 - 2019 m.'!C2075</f>
        <v>20650.196941612605</v>
      </c>
      <c r="D2316" s="238">
        <f>'1993 - 2019 m.'!D2075</f>
        <v>6676</v>
      </c>
      <c r="E2316" s="102">
        <v>41082</v>
      </c>
      <c r="F2316" s="99" t="s">
        <v>2944</v>
      </c>
      <c r="N2316" s="95"/>
    </row>
    <row r="2317" spans="1:14" s="94" customFormat="1" ht="30" customHeight="1" x14ac:dyDescent="0.2">
      <c r="A2317" s="320">
        <v>2314</v>
      </c>
      <c r="B2317" s="96" t="s">
        <v>3754</v>
      </c>
      <c r="C2317" s="238">
        <f>'1993 - 2019 m.'!C2076</f>
        <v>20634</v>
      </c>
      <c r="D2317" s="238">
        <f>'1993 - 2019 m.'!D2076</f>
        <v>4344</v>
      </c>
      <c r="E2317" s="102">
        <v>43056</v>
      </c>
      <c r="F2317" s="99" t="s">
        <v>3455</v>
      </c>
      <c r="N2317" s="95"/>
    </row>
    <row r="2318" spans="1:14" s="94" customFormat="1" ht="30" customHeight="1" x14ac:dyDescent="0.2">
      <c r="A2318" s="114">
        <v>2315</v>
      </c>
      <c r="B2318" s="96" t="s">
        <v>2857</v>
      </c>
      <c r="C2318" s="238">
        <f>'1993 - 2019 m.'!C2077</f>
        <v>20629.344300278037</v>
      </c>
      <c r="D2318" s="238">
        <f>'1993 - 2019 m.'!D2077</f>
        <v>6346</v>
      </c>
      <c r="E2318" s="106">
        <v>38331</v>
      </c>
      <c r="F2318" s="99" t="s">
        <v>558</v>
      </c>
      <c r="N2318" s="95"/>
    </row>
    <row r="2319" spans="1:14" s="94" customFormat="1" ht="30" customHeight="1" x14ac:dyDescent="0.2">
      <c r="A2319" s="320">
        <v>2316</v>
      </c>
      <c r="B2319" s="96" t="s">
        <v>1356</v>
      </c>
      <c r="C2319" s="238">
        <f>'1993 - 2019 m.'!C2078</f>
        <v>20628.069972196481</v>
      </c>
      <c r="D2319" s="238">
        <f>'1993 - 2019 m.'!D2078</f>
        <v>6407</v>
      </c>
      <c r="E2319" s="106">
        <v>38786</v>
      </c>
      <c r="F2319" s="99" t="s">
        <v>1908</v>
      </c>
      <c r="N2319" s="95"/>
    </row>
    <row r="2320" spans="1:14" s="94" customFormat="1" ht="30" customHeight="1" x14ac:dyDescent="0.2">
      <c r="A2320" s="114">
        <v>2317</v>
      </c>
      <c r="B2320" s="128" t="s">
        <v>1947</v>
      </c>
      <c r="C2320" s="238">
        <f>'1993 - 2019 m.'!C2079</f>
        <v>20624.710379981465</v>
      </c>
      <c r="D2320" s="238">
        <f>'1993 - 2019 m.'!D2079</f>
        <v>12510</v>
      </c>
      <c r="E2320" s="102">
        <v>36126</v>
      </c>
      <c r="F2320" s="99" t="s">
        <v>1433</v>
      </c>
      <c r="N2320" s="95"/>
    </row>
    <row r="2321" spans="1:14" s="94" customFormat="1" ht="30" customHeight="1" x14ac:dyDescent="0.2">
      <c r="A2321" s="320">
        <v>2318</v>
      </c>
      <c r="B2321" s="96" t="s">
        <v>3104</v>
      </c>
      <c r="C2321" s="238">
        <f>'1993 - 2019 m.'!C2080</f>
        <v>20601.540778498609</v>
      </c>
      <c r="D2321" s="238">
        <f>'1993 - 2019 m.'!D2080</f>
        <v>4483</v>
      </c>
      <c r="E2321" s="102">
        <v>41922</v>
      </c>
      <c r="F2321" s="99" t="s">
        <v>3178</v>
      </c>
      <c r="N2321" s="95"/>
    </row>
    <row r="2322" spans="1:14" s="94" customFormat="1" ht="30" customHeight="1" x14ac:dyDescent="0.2">
      <c r="A2322" s="114">
        <v>2319</v>
      </c>
      <c r="B2322" s="96" t="s">
        <v>1055</v>
      </c>
      <c r="C2322" s="238">
        <f>'1993 - 2019 m.'!C2081</f>
        <v>20594.300278035218</v>
      </c>
      <c r="D2322" s="238">
        <f>'1993 - 2019 m.'!D2081</f>
        <v>7847</v>
      </c>
      <c r="E2322" s="106">
        <v>37918</v>
      </c>
      <c r="F2322" s="99" t="s">
        <v>1550</v>
      </c>
      <c r="N2322" s="95"/>
    </row>
    <row r="2323" spans="1:14" s="94" customFormat="1" ht="30" customHeight="1" x14ac:dyDescent="0.2">
      <c r="A2323" s="320">
        <v>2320</v>
      </c>
      <c r="B2323" s="96" t="s">
        <v>1466</v>
      </c>
      <c r="C2323" s="238">
        <f>'1993 - 2019 m.'!C2082</f>
        <v>20593.286607970345</v>
      </c>
      <c r="D2323" s="238">
        <f>'1993 - 2019 m.'!D2082</f>
        <v>6676</v>
      </c>
      <c r="E2323" s="106">
        <v>40130</v>
      </c>
      <c r="F2323" s="99" t="s">
        <v>1158</v>
      </c>
      <c r="N2323" s="95"/>
    </row>
    <row r="2324" spans="1:14" s="94" customFormat="1" ht="30" customHeight="1" x14ac:dyDescent="0.2">
      <c r="A2324" s="114">
        <v>2321</v>
      </c>
      <c r="B2324" s="96" t="s">
        <v>3896</v>
      </c>
      <c r="C2324" s="238">
        <f>'1993 - 2019 m.'!C2083</f>
        <v>20574.11</v>
      </c>
      <c r="D2324" s="238">
        <f>'1993 - 2019 m.'!D2083</f>
        <v>3771</v>
      </c>
      <c r="E2324" s="102">
        <v>42804</v>
      </c>
      <c r="F2324" s="99" t="s">
        <v>725</v>
      </c>
      <c r="N2324" s="95"/>
    </row>
    <row r="2325" spans="1:14" s="94" customFormat="1" ht="30" customHeight="1" x14ac:dyDescent="0.2">
      <c r="A2325" s="320">
        <v>2322</v>
      </c>
      <c r="B2325" s="96" t="s">
        <v>682</v>
      </c>
      <c r="C2325" s="238">
        <f>'1993 - 2019 m.'!C2084</f>
        <v>20549.988415199259</v>
      </c>
      <c r="D2325" s="238">
        <f>'1993 - 2019 m.'!D2084</f>
        <v>6609</v>
      </c>
      <c r="E2325" s="106">
        <v>38142</v>
      </c>
      <c r="F2325" s="99" t="s">
        <v>618</v>
      </c>
      <c r="G2325" s="327"/>
      <c r="N2325" s="95"/>
    </row>
    <row r="2326" spans="1:14" s="94" customFormat="1" ht="30" customHeight="1" x14ac:dyDescent="0.2">
      <c r="A2326" s="114">
        <v>2323</v>
      </c>
      <c r="B2326" s="96" t="s">
        <v>2690</v>
      </c>
      <c r="C2326" s="238">
        <f>'1993 - 2019 m.'!C2085</f>
        <v>20542.168674698794</v>
      </c>
      <c r="D2326" s="238">
        <f>'1993 - 2019 m.'!D2085</f>
        <v>9445</v>
      </c>
      <c r="E2326" s="106">
        <v>37064</v>
      </c>
      <c r="F2326" s="99" t="s">
        <v>1987</v>
      </c>
      <c r="N2326" s="95"/>
    </row>
    <row r="2327" spans="1:14" s="94" customFormat="1" ht="30" customHeight="1" x14ac:dyDescent="0.2">
      <c r="A2327" s="320">
        <v>2324</v>
      </c>
      <c r="B2327" s="96" t="s">
        <v>2361</v>
      </c>
      <c r="C2327" s="238">
        <f>'1993 - 2019 m.'!C2086</f>
        <v>20532.611214087119</v>
      </c>
      <c r="D2327" s="238">
        <f>'1993 - 2019 m.'!D2086</f>
        <v>9377</v>
      </c>
      <c r="E2327" s="106">
        <v>37057</v>
      </c>
      <c r="F2327" s="99" t="s">
        <v>1910</v>
      </c>
      <c r="N2327" s="95"/>
    </row>
    <row r="2328" spans="1:14" s="94" customFormat="1" ht="30" customHeight="1" x14ac:dyDescent="0.2">
      <c r="A2328" s="114">
        <v>2325</v>
      </c>
      <c r="B2328" s="96" t="s">
        <v>3250</v>
      </c>
      <c r="C2328" s="238">
        <f>'1993 - 2019 m.'!C2087</f>
        <v>20520.22</v>
      </c>
      <c r="D2328" s="238">
        <f>'1993 - 2019 m.'!D2087</f>
        <v>4603</v>
      </c>
      <c r="E2328" s="102">
        <v>42118</v>
      </c>
      <c r="F2328" s="99" t="s">
        <v>2934</v>
      </c>
      <c r="N2328" s="95"/>
    </row>
    <row r="2329" spans="1:14" s="94" customFormat="1" ht="30" customHeight="1" x14ac:dyDescent="0.2">
      <c r="A2329" s="320">
        <v>2326</v>
      </c>
      <c r="B2329" s="128" t="s">
        <v>1153</v>
      </c>
      <c r="C2329" s="238">
        <f>'1993 - 2019 m.'!C2088</f>
        <v>20510.020852641337</v>
      </c>
      <c r="D2329" s="238">
        <f>'1993 - 2019 m.'!D2088</f>
        <v>9097</v>
      </c>
      <c r="E2329" s="322">
        <v>36357</v>
      </c>
      <c r="F2329" s="99" t="s">
        <v>1910</v>
      </c>
      <c r="N2329" s="95"/>
    </row>
    <row r="2330" spans="1:14" s="94" customFormat="1" ht="30" customHeight="1" x14ac:dyDescent="0.2">
      <c r="A2330" s="114">
        <v>2327</v>
      </c>
      <c r="B2330" s="321" t="s">
        <v>5053</v>
      </c>
      <c r="C2330" s="237">
        <f>'2020'!C79</f>
        <v>20449.830000000002</v>
      </c>
      <c r="D2330" s="237">
        <f>'2020'!D79</f>
        <v>4263</v>
      </c>
      <c r="E2330" s="99" t="s">
        <v>4729</v>
      </c>
      <c r="F2330" s="99" t="s">
        <v>2319</v>
      </c>
      <c r="N2330" s="95"/>
    </row>
    <row r="2331" spans="1:14" s="94" customFormat="1" ht="30" customHeight="1" x14ac:dyDescent="0.2">
      <c r="A2331" s="320">
        <v>2328</v>
      </c>
      <c r="B2331" s="96" t="s">
        <v>2299</v>
      </c>
      <c r="C2331" s="238">
        <f>'1993 - 2019 m.'!C2089</f>
        <v>20440.801668211308</v>
      </c>
      <c r="D2331" s="238">
        <f>'1993 - 2019 m.'!D2089</f>
        <v>6750</v>
      </c>
      <c r="E2331" s="106">
        <v>37953</v>
      </c>
      <c r="F2331" s="99" t="s">
        <v>1910</v>
      </c>
      <c r="N2331" s="95"/>
    </row>
    <row r="2332" spans="1:14" s="94" customFormat="1" ht="30" customHeight="1" x14ac:dyDescent="0.2">
      <c r="A2332" s="114">
        <v>2329</v>
      </c>
      <c r="B2332" s="128" t="s">
        <v>845</v>
      </c>
      <c r="C2332" s="238">
        <f>'1993 - 2019 m.'!C2090</f>
        <v>20434.140407784987</v>
      </c>
      <c r="D2332" s="238">
        <f>'1993 - 2019 m.'!D2090</f>
        <v>8793</v>
      </c>
      <c r="E2332" s="322">
        <v>36077</v>
      </c>
      <c r="F2332" s="99" t="s">
        <v>1872</v>
      </c>
      <c r="N2332" s="95"/>
    </row>
    <row r="2333" spans="1:14" s="94" customFormat="1" ht="30" customHeight="1" x14ac:dyDescent="0.2">
      <c r="A2333" s="320">
        <v>2330</v>
      </c>
      <c r="B2333" s="321" t="s">
        <v>4834</v>
      </c>
      <c r="C2333" s="323">
        <f>'2021'!C71</f>
        <v>20430.330000000002</v>
      </c>
      <c r="D2333" s="323">
        <f>'2021'!D71</f>
        <v>3586</v>
      </c>
      <c r="E2333" s="99" t="s">
        <v>4671</v>
      </c>
      <c r="F2333" s="235" t="s">
        <v>1424</v>
      </c>
      <c r="N2333" s="95"/>
    </row>
    <row r="2334" spans="1:14" s="94" customFormat="1" ht="30" customHeight="1" x14ac:dyDescent="0.2">
      <c r="A2334" s="114">
        <v>2331</v>
      </c>
      <c r="B2334" s="96" t="s">
        <v>1810</v>
      </c>
      <c r="C2334" s="238">
        <f>'1993 - 2019 m.'!C2091</f>
        <v>20416.473586654309</v>
      </c>
      <c r="D2334" s="238">
        <f>'1993 - 2019 m.'!D2091</f>
        <v>6937</v>
      </c>
      <c r="E2334" s="106">
        <v>38058</v>
      </c>
      <c r="F2334" s="99" t="s">
        <v>1818</v>
      </c>
      <c r="N2334" s="95"/>
    </row>
    <row r="2335" spans="1:14" s="94" customFormat="1" ht="30" customHeight="1" x14ac:dyDescent="0.2">
      <c r="A2335" s="320">
        <v>2332</v>
      </c>
      <c r="B2335" s="96" t="s">
        <v>3551</v>
      </c>
      <c r="C2335" s="238">
        <f>'1993 - 2019 m.'!C2092</f>
        <v>20392.62</v>
      </c>
      <c r="D2335" s="238">
        <f>'1993 - 2019 m.'!D2092</f>
        <v>4487</v>
      </c>
      <c r="E2335" s="102">
        <v>42622</v>
      </c>
      <c r="F2335" s="99" t="s">
        <v>3181</v>
      </c>
      <c r="N2335" s="95"/>
    </row>
    <row r="2336" spans="1:14" s="94" customFormat="1" ht="30" customHeight="1" x14ac:dyDescent="0.2">
      <c r="A2336" s="114">
        <v>2333</v>
      </c>
      <c r="B2336" s="96" t="s">
        <v>3656</v>
      </c>
      <c r="C2336" s="238">
        <f>'1993 - 2019 m.'!C2093</f>
        <v>20374.599999999999</v>
      </c>
      <c r="D2336" s="238">
        <f>'1993 - 2019 m.'!D2093</f>
        <v>4101</v>
      </c>
      <c r="E2336" s="102">
        <v>42426</v>
      </c>
      <c r="F2336" s="99" t="s">
        <v>3179</v>
      </c>
      <c r="N2336" s="95"/>
    </row>
    <row r="2337" spans="1:14" s="94" customFormat="1" ht="30" customHeight="1" x14ac:dyDescent="0.2">
      <c r="A2337" s="320">
        <v>2334</v>
      </c>
      <c r="B2337" s="321" t="s">
        <v>5054</v>
      </c>
      <c r="C2337" s="237">
        <f>'2020'!C80</f>
        <v>20372.259999999998</v>
      </c>
      <c r="D2337" s="237">
        <f>'2020'!D80</f>
        <v>3428</v>
      </c>
      <c r="E2337" s="99" t="s">
        <v>4720</v>
      </c>
      <c r="F2337" s="99" t="s">
        <v>725</v>
      </c>
      <c r="N2337" s="95"/>
    </row>
    <row r="2338" spans="1:14" s="94" customFormat="1" ht="30" customHeight="1" x14ac:dyDescent="0.2">
      <c r="A2338" s="114">
        <v>2335</v>
      </c>
      <c r="B2338" s="96" t="s">
        <v>786</v>
      </c>
      <c r="C2338" s="238">
        <f>'1993 - 2019 m.'!C2094</f>
        <v>20332.483781278963</v>
      </c>
      <c r="D2338" s="238">
        <f>'1993 - 2019 m.'!D2094</f>
        <v>5804</v>
      </c>
      <c r="E2338" s="106">
        <v>37484</v>
      </c>
      <c r="F2338" s="99" t="s">
        <v>1908</v>
      </c>
      <c r="N2338" s="95"/>
    </row>
    <row r="2339" spans="1:14" s="94" customFormat="1" ht="30" customHeight="1" x14ac:dyDescent="0.2">
      <c r="A2339" s="320">
        <v>2336</v>
      </c>
      <c r="B2339" s="96" t="s">
        <v>2769</v>
      </c>
      <c r="C2339" s="238">
        <f>'1993 - 2019 m.'!C2095</f>
        <v>20326.112140871177</v>
      </c>
      <c r="D2339" s="238">
        <f>'1993 - 2019 m.'!D2095</f>
        <v>8274</v>
      </c>
      <c r="E2339" s="106">
        <v>38597</v>
      </c>
      <c r="F2339" s="99" t="s">
        <v>1908</v>
      </c>
      <c r="N2339" s="95"/>
    </row>
    <row r="2340" spans="1:14" s="94" customFormat="1" ht="30" customHeight="1" x14ac:dyDescent="0.2">
      <c r="A2340" s="114">
        <v>2337</v>
      </c>
      <c r="B2340" s="96" t="s">
        <v>1649</v>
      </c>
      <c r="C2340" s="238">
        <f>'1993 - 2019 m.'!C2096</f>
        <v>20310.183039851716</v>
      </c>
      <c r="D2340" s="238">
        <f>'1993 - 2019 m.'!D2096</f>
        <v>9431</v>
      </c>
      <c r="E2340" s="136">
        <v>36763</v>
      </c>
      <c r="F2340" s="99" t="s">
        <v>1433</v>
      </c>
      <c r="N2340" s="95"/>
    </row>
    <row r="2341" spans="1:14" s="94" customFormat="1" ht="30" customHeight="1" x14ac:dyDescent="0.2">
      <c r="A2341" s="320">
        <v>2338</v>
      </c>
      <c r="B2341" s="96" t="s">
        <v>1986</v>
      </c>
      <c r="C2341" s="238">
        <f>'1993 - 2019 m.'!C2097</f>
        <v>20291.647358665432</v>
      </c>
      <c r="D2341" s="238">
        <f>'1993 - 2019 m.'!D2097</f>
        <v>6394</v>
      </c>
      <c r="E2341" s="106">
        <v>37659</v>
      </c>
      <c r="F2341" s="99" t="s">
        <v>1908</v>
      </c>
      <c r="N2341" s="95"/>
    </row>
    <row r="2342" spans="1:14" s="94" customFormat="1" ht="30" customHeight="1" x14ac:dyDescent="0.2">
      <c r="A2342" s="114">
        <v>2339</v>
      </c>
      <c r="B2342" s="96" t="s">
        <v>758</v>
      </c>
      <c r="C2342" s="238">
        <f>'1993 - 2019 m.'!C2098</f>
        <v>20272.532437442078</v>
      </c>
      <c r="D2342" s="238">
        <f>'1993 - 2019 m.'!D2098</f>
        <v>6851</v>
      </c>
      <c r="E2342" s="106">
        <v>40249</v>
      </c>
      <c r="F2342" s="99" t="s">
        <v>2934</v>
      </c>
      <c r="G2342" s="327"/>
      <c r="N2342" s="95"/>
    </row>
    <row r="2343" spans="1:14" s="94" customFormat="1" ht="30" customHeight="1" x14ac:dyDescent="0.2">
      <c r="A2343" s="320">
        <v>2340</v>
      </c>
      <c r="B2343" s="96" t="s">
        <v>1716</v>
      </c>
      <c r="C2343" s="238">
        <f>'1993 - 2019 m.'!C2099</f>
        <v>20255.734476367008</v>
      </c>
      <c r="D2343" s="238">
        <f>'1993 - 2019 m.'!D2099</f>
        <v>8373</v>
      </c>
      <c r="E2343" s="106">
        <v>36840</v>
      </c>
      <c r="F2343" s="99" t="s">
        <v>1433</v>
      </c>
      <c r="N2343" s="95"/>
    </row>
    <row r="2344" spans="1:14" s="94" customFormat="1" ht="30" customHeight="1" x14ac:dyDescent="0.2">
      <c r="A2344" s="114">
        <v>2341</v>
      </c>
      <c r="B2344" s="96" t="s">
        <v>3963</v>
      </c>
      <c r="C2344" s="238">
        <f>'1993 - 2019 m.'!C2100</f>
        <v>20237.13</v>
      </c>
      <c r="D2344" s="238">
        <f>'1993 - 2019 m.'!D2100</f>
        <v>4271</v>
      </c>
      <c r="E2344" s="102">
        <v>43266</v>
      </c>
      <c r="F2344" s="99" t="s">
        <v>119</v>
      </c>
      <c r="N2344" s="95"/>
    </row>
    <row r="2345" spans="1:14" s="94" customFormat="1" ht="30" customHeight="1" x14ac:dyDescent="0.2">
      <c r="A2345" s="320">
        <v>2342</v>
      </c>
      <c r="B2345" s="96" t="s">
        <v>1974</v>
      </c>
      <c r="C2345" s="238">
        <f>'1993 - 2019 m.'!C2101</f>
        <v>20236.909175162189</v>
      </c>
      <c r="D2345" s="238">
        <f>'1993 - 2019 m.'!D2101</f>
        <v>6126</v>
      </c>
      <c r="E2345" s="106">
        <v>38625</v>
      </c>
      <c r="F2345" s="99" t="s">
        <v>1975</v>
      </c>
      <c r="N2345" s="95"/>
    </row>
    <row r="2346" spans="1:14" s="94" customFormat="1" ht="30" customHeight="1" x14ac:dyDescent="0.2">
      <c r="A2346" s="114">
        <v>2343</v>
      </c>
      <c r="B2346" s="96" t="s">
        <v>1527</v>
      </c>
      <c r="C2346" s="238">
        <f>'1993 - 2019 m.'!C2102</f>
        <v>20214.174003707136</v>
      </c>
      <c r="D2346" s="238">
        <f>'1993 - 2019 m.'!D2102</f>
        <v>5873</v>
      </c>
      <c r="E2346" s="106">
        <v>39633</v>
      </c>
      <c r="F2346" s="99" t="s">
        <v>355</v>
      </c>
      <c r="N2346" s="95"/>
    </row>
    <row r="2347" spans="1:14" s="94" customFormat="1" ht="30" customHeight="1" x14ac:dyDescent="0.2">
      <c r="A2347" s="320">
        <v>2344</v>
      </c>
      <c r="B2347" s="96" t="s">
        <v>3702</v>
      </c>
      <c r="C2347" s="238">
        <f>'1993 - 2019 m.'!C2103</f>
        <v>20208.09</v>
      </c>
      <c r="D2347" s="238">
        <f>'1993 - 2019 m.'!D2103</f>
        <v>4066</v>
      </c>
      <c r="E2347" s="102">
        <v>42874</v>
      </c>
      <c r="F2347" s="99" t="s">
        <v>38</v>
      </c>
      <c r="N2347" s="95"/>
    </row>
    <row r="2348" spans="1:14" s="94" customFormat="1" ht="30" customHeight="1" x14ac:dyDescent="0.2">
      <c r="A2348" s="114">
        <v>2345</v>
      </c>
      <c r="B2348" s="96" t="s">
        <v>1339</v>
      </c>
      <c r="C2348" s="238">
        <f>'1993 - 2019 m.'!C2104</f>
        <v>20200.417052826691</v>
      </c>
      <c r="D2348" s="238">
        <f>'1993 - 2019 m.'!D2104</f>
        <v>9106</v>
      </c>
      <c r="E2348" s="136">
        <v>36504</v>
      </c>
      <c r="F2348" s="99" t="s">
        <v>356</v>
      </c>
      <c r="N2348" s="95"/>
    </row>
    <row r="2349" spans="1:14" s="94" customFormat="1" ht="30" customHeight="1" x14ac:dyDescent="0.2">
      <c r="A2349" s="320">
        <v>2346</v>
      </c>
      <c r="B2349" s="96" t="s">
        <v>4320</v>
      </c>
      <c r="C2349" s="238">
        <f>'1993 - 2019 m.'!C2272+'2020'!C165+'2022'!E281</f>
        <v>20180.5</v>
      </c>
      <c r="D2349" s="238">
        <f>'1993 - 2019 m.'!D2272+'2020'!D165+'2022'!F281</f>
        <v>4378</v>
      </c>
      <c r="E2349" s="102" t="s">
        <v>4557</v>
      </c>
      <c r="F2349" s="99" t="s">
        <v>4114</v>
      </c>
      <c r="N2349" s="95"/>
    </row>
    <row r="2350" spans="1:14" s="94" customFormat="1" ht="30" customHeight="1" x14ac:dyDescent="0.2">
      <c r="A2350" s="114">
        <v>2347</v>
      </c>
      <c r="B2350" s="96" t="s">
        <v>2238</v>
      </c>
      <c r="C2350" s="238">
        <f>'1993 - 2019 m.'!C2105</f>
        <v>20172.613531047267</v>
      </c>
      <c r="D2350" s="238">
        <f>'1993 - 2019 m.'!D2105</f>
        <v>6905</v>
      </c>
      <c r="E2350" s="106">
        <v>39640</v>
      </c>
      <c r="F2350" s="99" t="s">
        <v>1312</v>
      </c>
      <c r="N2350" s="95"/>
    </row>
    <row r="2351" spans="1:14" s="94" customFormat="1" ht="30" customHeight="1" x14ac:dyDescent="0.2">
      <c r="A2351" s="320">
        <v>2348</v>
      </c>
      <c r="B2351" s="96" t="s">
        <v>3352</v>
      </c>
      <c r="C2351" s="238">
        <f>'1993 - 2019 m.'!C2106</f>
        <v>20150.400000000001</v>
      </c>
      <c r="D2351" s="238">
        <f>'1993 - 2019 m.'!D2106</f>
        <v>4277</v>
      </c>
      <c r="E2351" s="106">
        <v>42195</v>
      </c>
      <c r="F2351" s="99" t="s">
        <v>3358</v>
      </c>
      <c r="N2351" s="95"/>
    </row>
    <row r="2352" spans="1:14" s="94" customFormat="1" ht="30" customHeight="1" x14ac:dyDescent="0.2">
      <c r="A2352" s="114">
        <v>2349</v>
      </c>
      <c r="B2352" s="96" t="s">
        <v>2817</v>
      </c>
      <c r="C2352" s="238">
        <f>'1993 - 2019 m.'!C2107</f>
        <v>20146.547729379054</v>
      </c>
      <c r="D2352" s="238">
        <f>'1993 - 2019 m.'!D2107</f>
        <v>6488</v>
      </c>
      <c r="E2352" s="106">
        <v>37365</v>
      </c>
      <c r="F2352" s="99" t="s">
        <v>1891</v>
      </c>
      <c r="N2352" s="95"/>
    </row>
    <row r="2353" spans="1:14" s="94" customFormat="1" ht="30" customHeight="1" x14ac:dyDescent="0.2">
      <c r="A2353" s="320">
        <v>2350</v>
      </c>
      <c r="B2353" s="96" t="s">
        <v>900</v>
      </c>
      <c r="C2353" s="238">
        <f>'1993 - 2019 m.'!C2108</f>
        <v>20128.301668211308</v>
      </c>
      <c r="D2353" s="238">
        <f>'1993 - 2019 m.'!D2108</f>
        <v>6615</v>
      </c>
      <c r="E2353" s="106">
        <v>37918</v>
      </c>
      <c r="F2353" s="99" t="s">
        <v>2256</v>
      </c>
      <c r="N2353" s="95"/>
    </row>
    <row r="2354" spans="1:14" s="94" customFormat="1" ht="30" customHeight="1" x14ac:dyDescent="0.2">
      <c r="A2354" s="114">
        <v>2351</v>
      </c>
      <c r="B2354" s="96" t="s">
        <v>692</v>
      </c>
      <c r="C2354" s="238">
        <f>'1993 - 2019 m.'!C2109</f>
        <v>20122.683039851716</v>
      </c>
      <c r="D2354" s="238">
        <f>'1993 - 2019 m.'!D2109</f>
        <v>6089</v>
      </c>
      <c r="E2354" s="106">
        <v>38667</v>
      </c>
      <c r="F2354" s="99" t="s">
        <v>193</v>
      </c>
      <c r="N2354" s="95"/>
    </row>
    <row r="2355" spans="1:14" s="94" customFormat="1" ht="30" customHeight="1" x14ac:dyDescent="0.2">
      <c r="A2355" s="320">
        <v>2352</v>
      </c>
      <c r="B2355" s="321" t="s">
        <v>5055</v>
      </c>
      <c r="C2355" s="237">
        <f>'2020'!C81</f>
        <v>20103.7</v>
      </c>
      <c r="D2355" s="237">
        <f>'2020'!D81</f>
        <v>3313</v>
      </c>
      <c r="E2355" s="99" t="s">
        <v>4706</v>
      </c>
      <c r="F2355" s="99" t="s">
        <v>725</v>
      </c>
      <c r="N2355" s="95"/>
    </row>
    <row r="2356" spans="1:14" s="94" customFormat="1" ht="30" customHeight="1" x14ac:dyDescent="0.2">
      <c r="A2356" s="114">
        <v>2353</v>
      </c>
      <c r="B2356" s="96" t="s">
        <v>4262</v>
      </c>
      <c r="C2356" s="238">
        <f>'1993 - 2019 m.'!C2110</f>
        <v>20099.010000000002</v>
      </c>
      <c r="D2356" s="238">
        <f>'1993 - 2019 m.'!D2110</f>
        <v>3705</v>
      </c>
      <c r="E2356" s="102">
        <v>43308</v>
      </c>
      <c r="F2356" s="99" t="s">
        <v>4114</v>
      </c>
      <c r="N2356" s="95"/>
    </row>
    <row r="2357" spans="1:14" s="94" customFormat="1" ht="30" customHeight="1" x14ac:dyDescent="0.2">
      <c r="A2357" s="320">
        <v>2354</v>
      </c>
      <c r="B2357" s="128" t="s">
        <v>1960</v>
      </c>
      <c r="C2357" s="238">
        <f>'1993 - 2019 m.'!C2111</f>
        <v>20097.891566265062</v>
      </c>
      <c r="D2357" s="238">
        <f>'1993 - 2019 m.'!D2111</f>
        <v>7581</v>
      </c>
      <c r="E2357" s="322">
        <v>36455</v>
      </c>
      <c r="F2357" s="99" t="s">
        <v>1336</v>
      </c>
      <c r="N2357" s="95"/>
    </row>
    <row r="2358" spans="1:14" s="94" customFormat="1" ht="30" customHeight="1" x14ac:dyDescent="0.2">
      <c r="A2358" s="114">
        <v>2355</v>
      </c>
      <c r="B2358" s="96" t="s">
        <v>2911</v>
      </c>
      <c r="C2358" s="238">
        <f>'1993 - 2019 m.'!C2112</f>
        <v>20088.044485634848</v>
      </c>
      <c r="D2358" s="238">
        <f>'1993 - 2019 m.'!D2112</f>
        <v>6385</v>
      </c>
      <c r="E2358" s="106">
        <v>38219</v>
      </c>
      <c r="F2358" s="99" t="s">
        <v>200</v>
      </c>
      <c r="N2358" s="95"/>
    </row>
    <row r="2359" spans="1:14" s="94" customFormat="1" ht="30" customHeight="1" x14ac:dyDescent="0.2">
      <c r="A2359" s="320">
        <v>2356</v>
      </c>
      <c r="B2359" s="96" t="s">
        <v>3446</v>
      </c>
      <c r="C2359" s="238">
        <f>'1993 - 2019 m.'!C2113</f>
        <v>20076.120000000003</v>
      </c>
      <c r="D2359" s="238">
        <f>'1993 - 2019 m.'!D2113</f>
        <v>4615</v>
      </c>
      <c r="E2359" s="102">
        <v>42223</v>
      </c>
      <c r="F2359" s="99" t="s">
        <v>725</v>
      </c>
      <c r="N2359" s="95"/>
    </row>
    <row r="2360" spans="1:14" s="94" customFormat="1" ht="30" customHeight="1" x14ac:dyDescent="0.2">
      <c r="A2360" s="114">
        <v>2357</v>
      </c>
      <c r="B2360" s="96" t="s">
        <v>2479</v>
      </c>
      <c r="C2360" s="238">
        <f>'1993 - 2019 m.'!C2114</f>
        <v>20065.454124189066</v>
      </c>
      <c r="D2360" s="238">
        <f>'1993 - 2019 m.'!D2114</f>
        <v>8162</v>
      </c>
      <c r="E2360" s="106">
        <v>39171</v>
      </c>
      <c r="F2360" s="99" t="s">
        <v>1023</v>
      </c>
      <c r="N2360" s="95"/>
    </row>
    <row r="2361" spans="1:14" s="94" customFormat="1" ht="30" customHeight="1" x14ac:dyDescent="0.2">
      <c r="A2361" s="320">
        <v>2358</v>
      </c>
      <c r="B2361" s="96" t="s">
        <v>1407</v>
      </c>
      <c r="C2361" s="238">
        <f>'1993 - 2019 m.'!C2115</f>
        <v>20060.530583873959</v>
      </c>
      <c r="D2361" s="238">
        <f>'1993 - 2019 m.'!D2115</f>
        <v>7572</v>
      </c>
      <c r="E2361" s="106">
        <v>36924</v>
      </c>
      <c r="F2361" s="99" t="s">
        <v>1872</v>
      </c>
      <c r="N2361" s="95"/>
    </row>
    <row r="2362" spans="1:14" s="94" customFormat="1" ht="30" customHeight="1" x14ac:dyDescent="0.2">
      <c r="A2362" s="114">
        <v>2359</v>
      </c>
      <c r="B2362" s="96" t="s">
        <v>1106</v>
      </c>
      <c r="C2362" s="238">
        <f>'1993 - 2019 m.'!C2116</f>
        <v>20055.664967562559</v>
      </c>
      <c r="D2362" s="238">
        <f>'1993 - 2019 m.'!D2116</f>
        <v>6921</v>
      </c>
      <c r="E2362" s="106">
        <v>38912</v>
      </c>
      <c r="F2362" s="99" t="s">
        <v>510</v>
      </c>
      <c r="N2362" s="95"/>
    </row>
    <row r="2363" spans="1:14" s="94" customFormat="1" ht="30" customHeight="1" x14ac:dyDescent="0.2">
      <c r="A2363" s="320">
        <v>2360</v>
      </c>
      <c r="B2363" s="96" t="s">
        <v>2970</v>
      </c>
      <c r="C2363" s="238">
        <f>'1993 - 2019 m.'!C2117</f>
        <v>20052.710843373494</v>
      </c>
      <c r="D2363" s="238">
        <f>'1993 - 2019 m.'!D2117</f>
        <v>5404</v>
      </c>
      <c r="E2363" s="102">
        <v>40837</v>
      </c>
      <c r="F2363" s="99" t="s">
        <v>353</v>
      </c>
      <c r="N2363" s="95"/>
    </row>
    <row r="2364" spans="1:14" s="94" customFormat="1" ht="30" customHeight="1" x14ac:dyDescent="0.2">
      <c r="A2364" s="114">
        <v>2361</v>
      </c>
      <c r="B2364" s="96" t="s">
        <v>2477</v>
      </c>
      <c r="C2364" s="238">
        <f>'1993 - 2019 m.'!C2118</f>
        <v>20036.60797034291</v>
      </c>
      <c r="D2364" s="238">
        <f>'1993 - 2019 m.'!D2118</f>
        <v>6140</v>
      </c>
      <c r="E2364" s="106">
        <v>39129</v>
      </c>
      <c r="F2364" s="99" t="s">
        <v>823</v>
      </c>
      <c r="N2364" s="95"/>
    </row>
    <row r="2365" spans="1:14" s="94" customFormat="1" ht="30" customHeight="1" x14ac:dyDescent="0.2">
      <c r="A2365" s="320">
        <v>2362</v>
      </c>
      <c r="B2365" s="96" t="s">
        <v>3662</v>
      </c>
      <c r="C2365" s="238">
        <f>'1993 - 2019 m.'!C2119</f>
        <v>20024.28</v>
      </c>
      <c r="D2365" s="238">
        <f>'1993 - 2019 m.'!D2119</f>
        <v>4471</v>
      </c>
      <c r="E2365" s="322">
        <v>42419</v>
      </c>
      <c r="F2365" s="99" t="s">
        <v>3365</v>
      </c>
      <c r="K2365" s="108"/>
      <c r="L2365" s="113"/>
    </row>
    <row r="2366" spans="1:14" s="94" customFormat="1" ht="30" customHeight="1" x14ac:dyDescent="0.2">
      <c r="A2366" s="114">
        <v>2363</v>
      </c>
      <c r="B2366" s="96" t="s">
        <v>2204</v>
      </c>
      <c r="C2366" s="238">
        <f>'1993 - 2019 m.'!C2120</f>
        <v>20016.508341056535</v>
      </c>
      <c r="D2366" s="238">
        <f>'1993 - 2019 m.'!D2120</f>
        <v>6306</v>
      </c>
      <c r="E2366" s="106">
        <v>39129</v>
      </c>
      <c r="F2366" s="99" t="s">
        <v>1908</v>
      </c>
      <c r="N2366" s="95"/>
    </row>
    <row r="2367" spans="1:14" s="94" customFormat="1" ht="30" customHeight="1" x14ac:dyDescent="0.2">
      <c r="A2367" s="320">
        <v>2364</v>
      </c>
      <c r="B2367" s="96" t="s">
        <v>2476</v>
      </c>
      <c r="C2367" s="238">
        <f>'1993 - 2019 m.'!C2121</f>
        <v>20013.322520852642</v>
      </c>
      <c r="D2367" s="238">
        <f>'1993 - 2019 m.'!D2121</f>
        <v>6089</v>
      </c>
      <c r="E2367" s="106">
        <v>39185</v>
      </c>
      <c r="F2367" s="99" t="s">
        <v>511</v>
      </c>
      <c r="N2367" s="95"/>
    </row>
    <row r="2368" spans="1:14" s="94" customFormat="1" ht="30" customHeight="1" x14ac:dyDescent="0.2">
      <c r="A2368" s="114">
        <v>2365</v>
      </c>
      <c r="B2368" s="96" t="s">
        <v>2044</v>
      </c>
      <c r="C2368" s="238">
        <f>'1993 - 2019 m.'!C2122</f>
        <v>20001.448100092679</v>
      </c>
      <c r="D2368" s="238">
        <f>'1993 - 2019 m.'!D2122</f>
        <v>7250</v>
      </c>
      <c r="E2368" s="106">
        <v>39206</v>
      </c>
      <c r="F2368" s="99" t="s">
        <v>3329</v>
      </c>
      <c r="N2368" s="95"/>
    </row>
    <row r="2369" spans="1:14" s="94" customFormat="1" ht="30" customHeight="1" x14ac:dyDescent="0.2">
      <c r="A2369" s="320">
        <v>2366</v>
      </c>
      <c r="B2369" s="96" t="s">
        <v>4078</v>
      </c>
      <c r="C2369" s="238">
        <f>'1993 - 2019 m.'!C2123</f>
        <v>19996.849999999999</v>
      </c>
      <c r="D2369" s="238">
        <f>'1993 - 2019 m.'!D2123</f>
        <v>4139</v>
      </c>
      <c r="E2369" s="102">
        <v>43119</v>
      </c>
      <c r="F2369" s="99" t="s">
        <v>3718</v>
      </c>
      <c r="N2369" s="95"/>
    </row>
    <row r="2370" spans="1:14" s="94" customFormat="1" ht="30" customHeight="1" x14ac:dyDescent="0.2">
      <c r="A2370" s="114">
        <v>2367</v>
      </c>
      <c r="B2370" s="96" t="s">
        <v>790</v>
      </c>
      <c r="C2370" s="238">
        <f>'1993 - 2019 m.'!C2124</f>
        <v>19982.62279888786</v>
      </c>
      <c r="D2370" s="238">
        <f>'1993 - 2019 m.'!D2124</f>
        <v>6333</v>
      </c>
      <c r="E2370" s="106">
        <v>37715</v>
      </c>
      <c r="F2370" s="99" t="s">
        <v>290</v>
      </c>
      <c r="N2370" s="95"/>
    </row>
    <row r="2371" spans="1:14" s="94" customFormat="1" ht="30" customHeight="1" x14ac:dyDescent="0.2">
      <c r="A2371" s="320">
        <v>2368</v>
      </c>
      <c r="B2371" s="96" t="s">
        <v>4204</v>
      </c>
      <c r="C2371" s="238">
        <f>'1993 - 2019 m.'!C2125</f>
        <v>19935.099999999999</v>
      </c>
      <c r="D2371" s="238">
        <f>'1993 - 2019 m.'!D2125</f>
        <v>3697</v>
      </c>
      <c r="E2371" s="102">
        <v>43385</v>
      </c>
      <c r="F2371" s="99" t="s">
        <v>119</v>
      </c>
      <c r="N2371" s="95"/>
    </row>
    <row r="2372" spans="1:14" s="94" customFormat="1" ht="30" customHeight="1" x14ac:dyDescent="0.2">
      <c r="A2372" s="114">
        <v>2369</v>
      </c>
      <c r="B2372" s="321" t="s">
        <v>4965</v>
      </c>
      <c r="C2372" s="237">
        <f>'2020'!C82+'2021'!C213</f>
        <v>19928.8</v>
      </c>
      <c r="D2372" s="237">
        <f>'2020'!D82+'2021'!D213</f>
        <v>4744</v>
      </c>
      <c r="E2372" s="328" t="s">
        <v>4714</v>
      </c>
      <c r="F2372" s="329" t="s">
        <v>4119</v>
      </c>
      <c r="N2372" s="95"/>
    </row>
    <row r="2373" spans="1:14" s="94" customFormat="1" ht="30" customHeight="1" x14ac:dyDescent="0.2">
      <c r="A2373" s="320">
        <v>2370</v>
      </c>
      <c r="B2373" s="96" t="s">
        <v>833</v>
      </c>
      <c r="C2373" s="238">
        <f>'1993 - 2019 m.'!C2126</f>
        <v>19926.146895273403</v>
      </c>
      <c r="D2373" s="238">
        <f>'1993 - 2019 m.'!D2126</f>
        <v>5337</v>
      </c>
      <c r="E2373" s="106">
        <v>39486</v>
      </c>
      <c r="F2373" s="99" t="s">
        <v>1853</v>
      </c>
      <c r="N2373" s="95"/>
    </row>
    <row r="2374" spans="1:14" s="94" customFormat="1" ht="30" customHeight="1" x14ac:dyDescent="0.2">
      <c r="A2374" s="114">
        <v>2371</v>
      </c>
      <c r="B2374" s="96" t="s">
        <v>1621</v>
      </c>
      <c r="C2374" s="238">
        <f>'1993 - 2019 m.'!C2128</f>
        <v>19875.984708063024</v>
      </c>
      <c r="D2374" s="238">
        <f>'1993 - 2019 m.'!D2128</f>
        <v>6442</v>
      </c>
      <c r="E2374" s="106">
        <v>38975</v>
      </c>
      <c r="F2374" s="99" t="s">
        <v>1610</v>
      </c>
      <c r="N2374" s="95"/>
    </row>
    <row r="2375" spans="1:14" s="94" customFormat="1" ht="30" customHeight="1" x14ac:dyDescent="0.2">
      <c r="A2375" s="320">
        <v>2372</v>
      </c>
      <c r="B2375" s="96" t="s">
        <v>222</v>
      </c>
      <c r="C2375" s="238">
        <f>'1993 - 2019 m.'!C2129</f>
        <v>19860.837581093605</v>
      </c>
      <c r="D2375" s="238">
        <f>'1993 - 2019 m.'!D2129</f>
        <v>4891</v>
      </c>
      <c r="E2375" s="102">
        <v>41530</v>
      </c>
      <c r="F2375" s="99" t="s">
        <v>66</v>
      </c>
      <c r="N2375" s="95"/>
    </row>
    <row r="2376" spans="1:14" s="94" customFormat="1" ht="30" customHeight="1" x14ac:dyDescent="0.2">
      <c r="A2376" s="114">
        <v>2373</v>
      </c>
      <c r="B2376" s="96" t="s">
        <v>4142</v>
      </c>
      <c r="C2376" s="238">
        <f>'1993 - 2019 m.'!C2152+'2020'!C219</f>
        <v>19799.5</v>
      </c>
      <c r="D2376" s="238">
        <f>'1993 - 2019 m.'!D2152+'2020'!D219</f>
        <v>6214</v>
      </c>
      <c r="E2376" s="102" t="s">
        <v>4143</v>
      </c>
      <c r="F2376" s="99" t="s">
        <v>3371</v>
      </c>
      <c r="N2376" s="95"/>
    </row>
    <row r="2377" spans="1:14" s="94" customFormat="1" ht="30" customHeight="1" x14ac:dyDescent="0.2">
      <c r="A2377" s="320">
        <v>2374</v>
      </c>
      <c r="B2377" s="96" t="s">
        <v>843</v>
      </c>
      <c r="C2377" s="238">
        <f>'1993 - 2019 m.'!C2130</f>
        <v>19787.708526413346</v>
      </c>
      <c r="D2377" s="238">
        <f>'1993 - 2019 m.'!D2130</f>
        <v>7205</v>
      </c>
      <c r="E2377" s="106">
        <v>37239</v>
      </c>
      <c r="F2377" s="99" t="s">
        <v>1433</v>
      </c>
      <c r="N2377" s="95"/>
    </row>
    <row r="2378" spans="1:14" s="94" customFormat="1" ht="30" customHeight="1" x14ac:dyDescent="0.2">
      <c r="A2378" s="114">
        <v>2375</v>
      </c>
      <c r="B2378" s="96" t="s">
        <v>2971</v>
      </c>
      <c r="C2378" s="238">
        <f>'1993 - 2019 m.'!C2131</f>
        <v>19785.246756255794</v>
      </c>
      <c r="D2378" s="238">
        <f>'1993 - 2019 m.'!D2131</f>
        <v>6423</v>
      </c>
      <c r="E2378" s="106">
        <v>40557</v>
      </c>
      <c r="F2378" s="99" t="s">
        <v>2033</v>
      </c>
      <c r="N2378" s="95"/>
    </row>
    <row r="2379" spans="1:14" s="94" customFormat="1" ht="30" customHeight="1" x14ac:dyDescent="0.2">
      <c r="A2379" s="320">
        <v>2376</v>
      </c>
      <c r="B2379" s="96" t="s">
        <v>1025</v>
      </c>
      <c r="C2379" s="238">
        <f>'1993 - 2019 m.'!C2132</f>
        <v>19781.626506024098</v>
      </c>
      <c r="D2379" s="238">
        <f>'1993 - 2019 m.'!D2132</f>
        <v>6373</v>
      </c>
      <c r="E2379" s="106">
        <v>38688</v>
      </c>
      <c r="F2379" s="99" t="s">
        <v>696</v>
      </c>
      <c r="N2379" s="95"/>
    </row>
    <row r="2380" spans="1:14" s="94" customFormat="1" ht="30" customHeight="1" x14ac:dyDescent="0.2">
      <c r="A2380" s="114">
        <v>2377</v>
      </c>
      <c r="B2380" s="137" t="s">
        <v>2142</v>
      </c>
      <c r="C2380" s="238">
        <f>'1993 - 2019 m.'!C2133</f>
        <v>19739.631603336424</v>
      </c>
      <c r="D2380" s="238">
        <f>'1993 - 2019 m.'!D2133</f>
        <v>5317</v>
      </c>
      <c r="E2380" s="106">
        <v>39381</v>
      </c>
      <c r="F2380" s="99" t="s">
        <v>1908</v>
      </c>
      <c r="N2380" s="95"/>
    </row>
    <row r="2381" spans="1:14" s="94" customFormat="1" ht="30" customHeight="1" x14ac:dyDescent="0.2">
      <c r="A2381" s="320">
        <v>2378</v>
      </c>
      <c r="B2381" s="321" t="s">
        <v>4838</v>
      </c>
      <c r="C2381" s="323">
        <f>'2021'!C75+'2022'!E224</f>
        <v>19720.79</v>
      </c>
      <c r="D2381" s="323">
        <f>'2021'!D75+'2022'!F224</f>
        <v>4368</v>
      </c>
      <c r="E2381" s="99" t="s">
        <v>4677</v>
      </c>
      <c r="F2381" s="99" t="s">
        <v>725</v>
      </c>
      <c r="N2381" s="95"/>
    </row>
    <row r="2382" spans="1:14" s="94" customFormat="1" ht="30" customHeight="1" x14ac:dyDescent="0.2">
      <c r="A2382" s="114">
        <v>2379</v>
      </c>
      <c r="B2382" s="96" t="s">
        <v>2932</v>
      </c>
      <c r="C2382" s="238">
        <f>'1993 - 2019 m.'!C2134</f>
        <v>19707.338971269695</v>
      </c>
      <c r="D2382" s="238">
        <f>'1993 - 2019 m.'!D2134</f>
        <v>5257</v>
      </c>
      <c r="E2382" s="106">
        <v>40613</v>
      </c>
      <c r="F2382" s="99" t="s">
        <v>1158</v>
      </c>
      <c r="N2382" s="95"/>
    </row>
    <row r="2383" spans="1:14" s="94" customFormat="1" ht="30" customHeight="1" x14ac:dyDescent="0.2">
      <c r="A2383" s="320">
        <v>2380</v>
      </c>
      <c r="B2383" s="96" t="s">
        <v>2783</v>
      </c>
      <c r="C2383" s="238">
        <f>'1993 - 2019 m.'!C2135</f>
        <v>19675.625579240037</v>
      </c>
      <c r="D2383" s="238">
        <f>'1993 - 2019 m.'!D2135</f>
        <v>6193</v>
      </c>
      <c r="E2383" s="322">
        <v>40669</v>
      </c>
      <c r="F2383" s="99" t="s">
        <v>2304</v>
      </c>
      <c r="N2383" s="95"/>
    </row>
    <row r="2384" spans="1:14" s="94" customFormat="1" ht="30" customHeight="1" x14ac:dyDescent="0.2">
      <c r="A2384" s="114">
        <v>2381</v>
      </c>
      <c r="B2384" s="321" t="s">
        <v>4835</v>
      </c>
      <c r="C2384" s="323">
        <f>'2021'!C72</f>
        <v>19638</v>
      </c>
      <c r="D2384" s="323">
        <f>'2021'!D72</f>
        <v>3837</v>
      </c>
      <c r="E2384" s="99" t="s">
        <v>4670</v>
      </c>
      <c r="F2384" s="99" t="s">
        <v>3947</v>
      </c>
      <c r="N2384" s="95"/>
    </row>
    <row r="2385" spans="1:17" s="94" customFormat="1" ht="30" customHeight="1" x14ac:dyDescent="0.2">
      <c r="A2385" s="320">
        <v>2382</v>
      </c>
      <c r="B2385" s="96" t="s">
        <v>2069</v>
      </c>
      <c r="C2385" s="238">
        <f>'1993 - 2019 m.'!C2136</f>
        <v>19618.860055607045</v>
      </c>
      <c r="D2385" s="238">
        <f>'1993 - 2019 m.'!D2136</f>
        <v>6407</v>
      </c>
      <c r="E2385" s="106">
        <v>37995</v>
      </c>
      <c r="F2385" s="99" t="s">
        <v>558</v>
      </c>
      <c r="N2385" s="95"/>
    </row>
    <row r="2386" spans="1:17" s="94" customFormat="1" ht="30" customHeight="1" x14ac:dyDescent="0.2">
      <c r="A2386" s="114">
        <v>2383</v>
      </c>
      <c r="B2386" s="96" t="s">
        <v>3310</v>
      </c>
      <c r="C2386" s="238">
        <f>'1993 - 2019 m.'!C2140+'2020'!C267</f>
        <v>19617.2207089898</v>
      </c>
      <c r="D2386" s="238">
        <f>'1993 - 2019 m.'!D2140+'2020'!D267</f>
        <v>6202</v>
      </c>
      <c r="E2386" s="102">
        <v>41985</v>
      </c>
      <c r="F2386" s="99" t="s">
        <v>725</v>
      </c>
      <c r="N2386" s="95"/>
    </row>
    <row r="2387" spans="1:17" s="94" customFormat="1" ht="30" customHeight="1" x14ac:dyDescent="0.2">
      <c r="A2387" s="320">
        <v>2384</v>
      </c>
      <c r="B2387" s="96" t="s">
        <v>4217</v>
      </c>
      <c r="C2387" s="238">
        <f>'1993 - 2019 m.'!C2137</f>
        <v>19610.28</v>
      </c>
      <c r="D2387" s="238">
        <f>'1993 - 2019 m.'!D2137</f>
        <v>4858</v>
      </c>
      <c r="E2387" s="102">
        <v>43371</v>
      </c>
      <c r="F2387" s="99" t="s">
        <v>2698</v>
      </c>
      <c r="N2387" s="95"/>
    </row>
    <row r="2388" spans="1:17" s="94" customFormat="1" ht="30" customHeight="1" x14ac:dyDescent="0.2">
      <c r="A2388" s="114">
        <v>2385</v>
      </c>
      <c r="B2388" s="96" t="s">
        <v>1360</v>
      </c>
      <c r="C2388" s="238">
        <f>'1993 - 2019 m.'!C2138</f>
        <v>19609.88183503244</v>
      </c>
      <c r="D2388" s="238">
        <f>'1993 - 2019 m.'!D2138</f>
        <v>5753</v>
      </c>
      <c r="E2388" s="106">
        <v>38121</v>
      </c>
      <c r="F2388" s="99" t="s">
        <v>558</v>
      </c>
      <c r="N2388" s="95"/>
    </row>
    <row r="2389" spans="1:17" s="94" customFormat="1" ht="30" customHeight="1" x14ac:dyDescent="0.2">
      <c r="A2389" s="320">
        <v>2386</v>
      </c>
      <c r="B2389" s="96" t="s">
        <v>1940</v>
      </c>
      <c r="C2389" s="238">
        <f>'1993 - 2019 m.'!C2139</f>
        <v>19590.0718257646</v>
      </c>
      <c r="D2389" s="238">
        <f>'1993 - 2019 m.'!D2139</f>
        <v>6064</v>
      </c>
      <c r="E2389" s="106">
        <v>39311</v>
      </c>
      <c r="F2389" s="99" t="s">
        <v>552</v>
      </c>
      <c r="N2389" s="95"/>
    </row>
    <row r="2390" spans="1:17" s="94" customFormat="1" ht="30" customHeight="1" x14ac:dyDescent="0.2">
      <c r="A2390" s="114">
        <v>2387</v>
      </c>
      <c r="B2390" s="96" t="s">
        <v>3105</v>
      </c>
      <c r="C2390" s="238">
        <f>'1993 - 2019 m.'!C2141</f>
        <v>19527.137395736794</v>
      </c>
      <c r="D2390" s="238">
        <f>'1993 - 2019 m.'!D2141</f>
        <v>4154</v>
      </c>
      <c r="E2390" s="102">
        <v>41971</v>
      </c>
      <c r="F2390" s="99" t="s">
        <v>3187</v>
      </c>
      <c r="N2390" s="95"/>
    </row>
    <row r="2391" spans="1:17" s="94" customFormat="1" ht="30" customHeight="1" x14ac:dyDescent="0.2">
      <c r="A2391" s="320">
        <v>2388</v>
      </c>
      <c r="B2391" s="96" t="s">
        <v>1705</v>
      </c>
      <c r="C2391" s="238">
        <f>'1993 - 2019 m.'!C2142</f>
        <v>19507.066728452271</v>
      </c>
      <c r="D2391" s="238">
        <f>'1993 - 2019 m.'!D2142</f>
        <v>5454</v>
      </c>
      <c r="E2391" s="106">
        <v>39731</v>
      </c>
      <c r="F2391" s="99" t="s">
        <v>606</v>
      </c>
      <c r="N2391" s="95"/>
      <c r="Q2391" s="324"/>
    </row>
    <row r="2392" spans="1:17" s="94" customFormat="1" ht="30" customHeight="1" x14ac:dyDescent="0.2">
      <c r="A2392" s="114">
        <v>2389</v>
      </c>
      <c r="B2392" s="96" t="s">
        <v>1733</v>
      </c>
      <c r="C2392" s="238">
        <f>'1993 - 2019 m.'!C2143</f>
        <v>19499.304911955514</v>
      </c>
      <c r="D2392" s="238">
        <f>'1993 - 2019 m.'!D2143</f>
        <v>5584</v>
      </c>
      <c r="E2392" s="106">
        <v>38814</v>
      </c>
      <c r="F2392" s="99" t="s">
        <v>1616</v>
      </c>
      <c r="N2392" s="95"/>
    </row>
    <row r="2393" spans="1:17" s="94" customFormat="1" ht="30" customHeight="1" x14ac:dyDescent="0.2">
      <c r="A2393" s="320">
        <v>2390</v>
      </c>
      <c r="B2393" s="96" t="s">
        <v>4436</v>
      </c>
      <c r="C2393" s="238">
        <f>'1993 - 2019 m.'!C2160+'2021'!C222+'2022'!E326</f>
        <v>19496.239999999998</v>
      </c>
      <c r="D2393" s="238">
        <f>'1993 - 2019 m.'!D2160+'2021'!D222+'2022'!F326</f>
        <v>3647</v>
      </c>
      <c r="E2393" s="102" t="s">
        <v>4595</v>
      </c>
      <c r="F2393" s="99" t="s">
        <v>3187</v>
      </c>
      <c r="N2393" s="95"/>
    </row>
    <row r="2394" spans="1:17" s="94" customFormat="1" ht="30" customHeight="1" x14ac:dyDescent="0.2">
      <c r="A2394" s="114">
        <v>2391</v>
      </c>
      <c r="B2394" s="96" t="s">
        <v>17</v>
      </c>
      <c r="C2394" s="238">
        <f>'1993 - 2019 m.'!C2144</f>
        <v>19475.700880444856</v>
      </c>
      <c r="D2394" s="238">
        <f>'1993 - 2019 m.'!D2144</f>
        <v>4181</v>
      </c>
      <c r="E2394" s="102">
        <v>41621</v>
      </c>
      <c r="F2394" s="99" t="s">
        <v>32</v>
      </c>
      <c r="N2394" s="95"/>
    </row>
    <row r="2395" spans="1:17" s="94" customFormat="1" ht="30" customHeight="1" x14ac:dyDescent="0.2">
      <c r="A2395" s="320">
        <v>2392</v>
      </c>
      <c r="B2395" s="96" t="s">
        <v>3783</v>
      </c>
      <c r="C2395" s="238">
        <f>'1993 - 2019 m.'!C2145</f>
        <v>19451</v>
      </c>
      <c r="D2395" s="238">
        <f>'1993 - 2019 m.'!D2145</f>
        <v>3587</v>
      </c>
      <c r="E2395" s="102">
        <v>43003</v>
      </c>
      <c r="F2395" s="99" t="s">
        <v>545</v>
      </c>
      <c r="N2395" s="95"/>
    </row>
    <row r="2396" spans="1:17" s="94" customFormat="1" ht="30" customHeight="1" x14ac:dyDescent="0.2">
      <c r="A2396" s="114">
        <v>2393</v>
      </c>
      <c r="B2396" s="96" t="s">
        <v>3106</v>
      </c>
      <c r="C2396" s="238">
        <f>'1993 - 2019 m.'!C2146</f>
        <v>19450.61978683967</v>
      </c>
      <c r="D2396" s="238">
        <f>'1993 - 2019 m.'!D2146</f>
        <v>5033</v>
      </c>
      <c r="E2396" s="102">
        <v>41698</v>
      </c>
      <c r="F2396" s="99" t="s">
        <v>1312</v>
      </c>
      <c r="N2396" s="95"/>
    </row>
    <row r="2397" spans="1:17" s="94" customFormat="1" ht="30" customHeight="1" x14ac:dyDescent="0.2">
      <c r="A2397" s="320">
        <v>2394</v>
      </c>
      <c r="B2397" s="96" t="s">
        <v>1395</v>
      </c>
      <c r="C2397" s="238">
        <f>'1993 - 2019 m.'!C2147</f>
        <v>19398.661955514366</v>
      </c>
      <c r="D2397" s="238">
        <f>'1993 - 2019 m.'!D2147</f>
        <v>6488</v>
      </c>
      <c r="E2397" s="106">
        <v>39717</v>
      </c>
      <c r="F2397" s="99" t="s">
        <v>1908</v>
      </c>
      <c r="N2397" s="95"/>
    </row>
    <row r="2398" spans="1:17" s="94" customFormat="1" ht="30" customHeight="1" x14ac:dyDescent="0.2">
      <c r="A2398" s="114">
        <v>2395</v>
      </c>
      <c r="B2398" s="96" t="s">
        <v>3251</v>
      </c>
      <c r="C2398" s="238">
        <f>'1993 - 2019 m.'!C2148</f>
        <v>19371.45</v>
      </c>
      <c r="D2398" s="238">
        <f>'1993 - 2019 m.'!D2148</f>
        <v>4867</v>
      </c>
      <c r="E2398" s="102">
        <v>42174</v>
      </c>
      <c r="F2398" s="99" t="s">
        <v>3178</v>
      </c>
      <c r="N2398" s="95"/>
    </row>
    <row r="2399" spans="1:17" s="94" customFormat="1" ht="30" customHeight="1" x14ac:dyDescent="0.2">
      <c r="A2399" s="320">
        <v>2396</v>
      </c>
      <c r="B2399" s="96" t="s">
        <v>1115</v>
      </c>
      <c r="C2399" s="238">
        <f>'1993 - 2019 m.'!C2149</f>
        <v>19363.415199258572</v>
      </c>
      <c r="D2399" s="238">
        <f>'1993 - 2019 m.'!D2149</f>
        <v>9046</v>
      </c>
      <c r="E2399" s="136">
        <v>36658</v>
      </c>
      <c r="F2399" s="99" t="s">
        <v>531</v>
      </c>
      <c r="N2399" s="95"/>
    </row>
    <row r="2400" spans="1:17" s="94" customFormat="1" ht="30" customHeight="1" x14ac:dyDescent="0.2">
      <c r="A2400" s="114">
        <v>2397</v>
      </c>
      <c r="B2400" s="96" t="s">
        <v>437</v>
      </c>
      <c r="C2400" s="238">
        <f>'1993 - 2019 m.'!C2150</f>
        <v>19350.613994439296</v>
      </c>
      <c r="D2400" s="238">
        <f>'1993 - 2019 m.'!D2150</f>
        <v>8451</v>
      </c>
      <c r="E2400" s="106">
        <v>38534</v>
      </c>
      <c r="F2400" s="99" t="s">
        <v>1610</v>
      </c>
      <c r="N2400" s="95"/>
    </row>
    <row r="2401" spans="1:14" s="94" customFormat="1" ht="30" customHeight="1" x14ac:dyDescent="0.2">
      <c r="A2401" s="320">
        <v>2398</v>
      </c>
      <c r="B2401" s="96" t="s">
        <v>364</v>
      </c>
      <c r="C2401" s="238">
        <f>'1993 - 2019 m.'!C2151</f>
        <v>19349.658248378128</v>
      </c>
      <c r="D2401" s="238">
        <f>'1993 - 2019 m.'!D2151</f>
        <v>6143</v>
      </c>
      <c r="E2401" s="102">
        <v>41369</v>
      </c>
      <c r="F2401" s="99" t="s">
        <v>365</v>
      </c>
      <c r="N2401" s="95"/>
    </row>
    <row r="2402" spans="1:14" s="94" customFormat="1" ht="30" customHeight="1" x14ac:dyDescent="0.2">
      <c r="A2402" s="114">
        <v>2399</v>
      </c>
      <c r="B2402" s="96" t="s">
        <v>1103</v>
      </c>
      <c r="C2402" s="238">
        <f>'1993 - 2019 m.'!C2153</f>
        <v>19333.873957367934</v>
      </c>
      <c r="D2402" s="238">
        <f>'1993 - 2019 m.'!D2153</f>
        <v>5661</v>
      </c>
      <c r="E2402" s="106">
        <v>38226</v>
      </c>
      <c r="F2402" s="99" t="s">
        <v>1539</v>
      </c>
      <c r="N2402" s="95"/>
    </row>
    <row r="2403" spans="1:14" s="94" customFormat="1" ht="30" customHeight="1" x14ac:dyDescent="0.2">
      <c r="A2403" s="320">
        <v>2400</v>
      </c>
      <c r="B2403" s="96" t="s">
        <v>1481</v>
      </c>
      <c r="C2403" s="238">
        <f>'1993 - 2019 m.'!C2154</f>
        <v>19316.207136237259</v>
      </c>
      <c r="D2403" s="238">
        <f>'1993 - 2019 m.'!D2154</f>
        <v>7720</v>
      </c>
      <c r="E2403" s="106">
        <v>38990</v>
      </c>
      <c r="F2403" s="99" t="s">
        <v>1908</v>
      </c>
      <c r="N2403" s="95"/>
    </row>
    <row r="2404" spans="1:14" s="94" customFormat="1" ht="30" customHeight="1" x14ac:dyDescent="0.2">
      <c r="A2404" s="114">
        <v>2401</v>
      </c>
      <c r="B2404" s="96" t="s">
        <v>3993</v>
      </c>
      <c r="C2404" s="238">
        <f>'1993 - 2019 m.'!C2155</f>
        <v>19259.54</v>
      </c>
      <c r="D2404" s="238">
        <f>'1993 - 2019 m.'!D2155</f>
        <v>3634</v>
      </c>
      <c r="E2404" s="102">
        <v>43217</v>
      </c>
      <c r="F2404" s="99" t="s">
        <v>38</v>
      </c>
      <c r="N2404" s="95"/>
    </row>
    <row r="2405" spans="1:14" s="94" customFormat="1" ht="30" customHeight="1" x14ac:dyDescent="0.2">
      <c r="A2405" s="320">
        <v>2402</v>
      </c>
      <c r="B2405" s="236" t="s">
        <v>6144</v>
      </c>
      <c r="C2405" s="238">
        <f>'2022'!E115</f>
        <v>19238.510000000002</v>
      </c>
      <c r="D2405" s="238">
        <f>'2022'!F115</f>
        <v>3367</v>
      </c>
      <c r="E2405" s="102" t="s">
        <v>5475</v>
      </c>
      <c r="F2405" s="99" t="s">
        <v>725</v>
      </c>
      <c r="N2405" s="95"/>
    </row>
    <row r="2406" spans="1:14" s="94" customFormat="1" ht="30" customHeight="1" x14ac:dyDescent="0.2">
      <c r="A2406" s="114">
        <v>2403</v>
      </c>
      <c r="B2406" s="96" t="s">
        <v>2312</v>
      </c>
      <c r="C2406" s="238">
        <f>'1993 - 2019 m.'!C2156</f>
        <v>19233.317886932346</v>
      </c>
      <c r="D2406" s="238">
        <f>'1993 - 2019 m.'!D2156</f>
        <v>5382</v>
      </c>
      <c r="E2406" s="106">
        <v>39122</v>
      </c>
      <c r="F2406" s="99" t="s">
        <v>1610</v>
      </c>
      <c r="N2406" s="95"/>
    </row>
    <row r="2407" spans="1:14" s="94" customFormat="1" ht="30" customHeight="1" x14ac:dyDescent="0.2">
      <c r="A2407" s="320">
        <v>2404</v>
      </c>
      <c r="B2407" s="96" t="s">
        <v>2517</v>
      </c>
      <c r="C2407" s="238">
        <f>'1993 - 2019 m.'!C2157</f>
        <v>19219.039620018535</v>
      </c>
      <c r="D2407" s="238">
        <f>'1993 - 2019 m.'!D2157</f>
        <v>5342</v>
      </c>
      <c r="E2407" s="322">
        <v>40669</v>
      </c>
      <c r="F2407" s="99" t="s">
        <v>377</v>
      </c>
      <c r="N2407" s="95"/>
    </row>
    <row r="2408" spans="1:14" s="94" customFormat="1" ht="30" customHeight="1" x14ac:dyDescent="0.2">
      <c r="A2408" s="114">
        <v>2405</v>
      </c>
      <c r="B2408" s="96" t="s">
        <v>3252</v>
      </c>
      <c r="C2408" s="238">
        <f>'1993 - 2019 m.'!C2158</f>
        <v>19210.95</v>
      </c>
      <c r="D2408" s="238">
        <f>'1993 - 2019 m.'!D2158</f>
        <v>4504</v>
      </c>
      <c r="E2408" s="102">
        <v>42167</v>
      </c>
      <c r="F2408" s="99" t="s">
        <v>3178</v>
      </c>
      <c r="N2408" s="95"/>
    </row>
    <row r="2409" spans="1:14" s="94" customFormat="1" ht="30" customHeight="1" x14ac:dyDescent="0.2">
      <c r="A2409" s="320">
        <v>2406</v>
      </c>
      <c r="B2409" s="96" t="s">
        <v>4178</v>
      </c>
      <c r="C2409" s="238">
        <f>'1993 - 2019 m.'!C2159</f>
        <v>19166.63</v>
      </c>
      <c r="D2409" s="238">
        <f>'1993 - 2019 m.'!D2159</f>
        <v>4738</v>
      </c>
      <c r="E2409" s="102">
        <v>43420</v>
      </c>
      <c r="F2409" s="99" t="s">
        <v>38</v>
      </c>
      <c r="N2409" s="95"/>
    </row>
    <row r="2410" spans="1:14" s="94" customFormat="1" ht="30" customHeight="1" x14ac:dyDescent="0.2">
      <c r="A2410" s="114">
        <v>2407</v>
      </c>
      <c r="B2410" s="96" t="s">
        <v>3762</v>
      </c>
      <c r="C2410" s="238">
        <f>'1993 - 2019 m.'!C2161</f>
        <v>19144.11</v>
      </c>
      <c r="D2410" s="238">
        <f>'1993 - 2019 m.'!D2161</f>
        <v>3578</v>
      </c>
      <c r="E2410" s="102">
        <v>43042</v>
      </c>
      <c r="F2410" s="99" t="s">
        <v>3713</v>
      </c>
      <c r="N2410" s="95"/>
    </row>
    <row r="2411" spans="1:14" s="94" customFormat="1" ht="30" customHeight="1" x14ac:dyDescent="0.2">
      <c r="A2411" s="320">
        <v>2408</v>
      </c>
      <c r="B2411" s="96" t="s">
        <v>1177</v>
      </c>
      <c r="C2411" s="238">
        <f>'1993 - 2019 m.'!C2162</f>
        <v>19141.855885078778</v>
      </c>
      <c r="D2411" s="238">
        <f>'1993 - 2019 m.'!D2162</f>
        <v>9262</v>
      </c>
      <c r="E2411" s="136">
        <v>36707</v>
      </c>
      <c r="F2411" s="99" t="s">
        <v>1910</v>
      </c>
      <c r="N2411" s="95"/>
    </row>
    <row r="2412" spans="1:14" s="94" customFormat="1" ht="30" customHeight="1" x14ac:dyDescent="0.2">
      <c r="A2412" s="114">
        <v>2409</v>
      </c>
      <c r="B2412" s="96" t="s">
        <v>3253</v>
      </c>
      <c r="C2412" s="238">
        <f>'1993 - 2019 m.'!C2163</f>
        <v>19088.080000000002</v>
      </c>
      <c r="D2412" s="238">
        <f>'1993 - 2019 m.'!D2163</f>
        <v>4699</v>
      </c>
      <c r="E2412" s="102">
        <v>42020</v>
      </c>
      <c r="F2412" s="99" t="s">
        <v>74</v>
      </c>
      <c r="N2412" s="95"/>
    </row>
    <row r="2413" spans="1:14" s="94" customFormat="1" ht="30" customHeight="1" x14ac:dyDescent="0.2">
      <c r="A2413" s="320">
        <v>2410</v>
      </c>
      <c r="B2413" s="96" t="s">
        <v>2641</v>
      </c>
      <c r="C2413" s="238">
        <f>'1993 - 2019 m.'!C2164</f>
        <v>19043.674698795181</v>
      </c>
      <c r="D2413" s="238">
        <f>'1993 - 2019 m.'!D2164</f>
        <v>5002</v>
      </c>
      <c r="E2413" s="106">
        <v>39115</v>
      </c>
      <c r="F2413" s="99" t="s">
        <v>1642</v>
      </c>
      <c r="N2413" s="95"/>
    </row>
    <row r="2414" spans="1:14" s="94" customFormat="1" ht="30" customHeight="1" x14ac:dyDescent="0.2">
      <c r="A2414" s="114">
        <v>2411</v>
      </c>
      <c r="B2414" s="96" t="s">
        <v>1823</v>
      </c>
      <c r="C2414" s="238">
        <f>'1993 - 2019 m.'!C2165</f>
        <v>19041.068118628362</v>
      </c>
      <c r="D2414" s="238">
        <f>'1993 - 2019 m.'!D2165</f>
        <v>5114</v>
      </c>
      <c r="E2414" s="106">
        <v>39794</v>
      </c>
      <c r="F2414" s="99" t="s">
        <v>383</v>
      </c>
      <c r="N2414" s="95"/>
    </row>
    <row r="2415" spans="1:14" s="94" customFormat="1" ht="30" customHeight="1" x14ac:dyDescent="0.2">
      <c r="A2415" s="320">
        <v>2412</v>
      </c>
      <c r="B2415" s="96" t="s">
        <v>3449</v>
      </c>
      <c r="C2415" s="238">
        <f>'1993 - 2019 m.'!C2166</f>
        <v>19029.169999999998</v>
      </c>
      <c r="D2415" s="238">
        <f>'1993 - 2019 m.'!D2166</f>
        <v>4165</v>
      </c>
      <c r="E2415" s="102">
        <v>42223</v>
      </c>
      <c r="F2415" s="99" t="s">
        <v>119</v>
      </c>
      <c r="N2415" s="95"/>
    </row>
    <row r="2416" spans="1:14" s="94" customFormat="1" ht="30" customHeight="1" x14ac:dyDescent="0.2">
      <c r="A2416" s="114">
        <v>2413</v>
      </c>
      <c r="B2416" s="96" t="s">
        <v>3386</v>
      </c>
      <c r="C2416" s="238">
        <f>'1993 - 2019 m.'!C2167</f>
        <v>19027.27</v>
      </c>
      <c r="D2416" s="238">
        <f>'1993 - 2019 m.'!D2167</f>
        <v>4011</v>
      </c>
      <c r="E2416" s="102">
        <v>42349</v>
      </c>
      <c r="F2416" s="99" t="s">
        <v>3187</v>
      </c>
      <c r="N2416" s="95"/>
    </row>
    <row r="2417" spans="1:14" s="94" customFormat="1" ht="30" customHeight="1" x14ac:dyDescent="0.2">
      <c r="A2417" s="320">
        <v>2414</v>
      </c>
      <c r="B2417" s="96" t="s">
        <v>4358</v>
      </c>
      <c r="C2417" s="238">
        <f>'1993 - 2019 m.'!C2168</f>
        <v>19022.96</v>
      </c>
      <c r="D2417" s="238">
        <f>'1993 - 2019 m.'!D2168</f>
        <v>3670</v>
      </c>
      <c r="E2417" s="102" t="s">
        <v>4569</v>
      </c>
      <c r="F2417" s="99" t="s">
        <v>725</v>
      </c>
      <c r="N2417" s="95"/>
    </row>
    <row r="2418" spans="1:14" s="94" customFormat="1" ht="30" customHeight="1" x14ac:dyDescent="0.2">
      <c r="A2418" s="114">
        <v>2415</v>
      </c>
      <c r="B2418" s="96" t="s">
        <v>3431</v>
      </c>
      <c r="C2418" s="238">
        <f>'1993 - 2019 m.'!C2169</f>
        <v>19016.03</v>
      </c>
      <c r="D2418" s="238">
        <f>'1993 - 2019 m.'!D2169</f>
        <v>4055</v>
      </c>
      <c r="E2418" s="102">
        <v>42251</v>
      </c>
      <c r="F2418" s="99" t="s">
        <v>3187</v>
      </c>
      <c r="N2418" s="95"/>
    </row>
    <row r="2419" spans="1:14" s="94" customFormat="1" ht="30" customHeight="1" x14ac:dyDescent="0.2">
      <c r="A2419" s="320">
        <v>2416</v>
      </c>
      <c r="B2419" s="236" t="s">
        <v>6145</v>
      </c>
      <c r="C2419" s="238">
        <f>'2022'!E116</f>
        <v>18994</v>
      </c>
      <c r="D2419" s="238">
        <f>'2022'!F116</f>
        <v>2848</v>
      </c>
      <c r="E2419" s="102" t="s">
        <v>5478</v>
      </c>
      <c r="F2419" s="99" t="s">
        <v>545</v>
      </c>
      <c r="N2419" s="95"/>
    </row>
    <row r="2420" spans="1:14" s="94" customFormat="1" ht="30" customHeight="1" x14ac:dyDescent="0.2">
      <c r="A2420" s="114">
        <v>2417</v>
      </c>
      <c r="B2420" s="96" t="s">
        <v>1516</v>
      </c>
      <c r="C2420" s="238">
        <f>'1993 - 2019 m.'!C2170</f>
        <v>18971.848934198333</v>
      </c>
      <c r="D2420" s="238">
        <f>'1993 - 2019 m.'!D2170</f>
        <v>7968</v>
      </c>
      <c r="E2420" s="106">
        <v>36896</v>
      </c>
      <c r="F2420" s="99" t="s">
        <v>798</v>
      </c>
      <c r="N2420" s="95"/>
    </row>
    <row r="2421" spans="1:14" s="94" customFormat="1" ht="30" customHeight="1" x14ac:dyDescent="0.2">
      <c r="A2421" s="320">
        <v>2418</v>
      </c>
      <c r="B2421" s="128" t="s">
        <v>2071</v>
      </c>
      <c r="C2421" s="238">
        <f>'1993 - 2019 m.'!C2171</f>
        <v>18965.477293790547</v>
      </c>
      <c r="D2421" s="238">
        <f>'1993 - 2019 m.'!D2171</f>
        <v>13305</v>
      </c>
      <c r="E2421" s="102">
        <v>35664</v>
      </c>
      <c r="F2421" s="99" t="s">
        <v>1910</v>
      </c>
      <c r="N2421" s="95"/>
    </row>
    <row r="2422" spans="1:14" s="94" customFormat="1" ht="30" customHeight="1" x14ac:dyDescent="0.2">
      <c r="A2422" s="114">
        <v>2419</v>
      </c>
      <c r="B2422" s="96" t="s">
        <v>1378</v>
      </c>
      <c r="C2422" s="238">
        <f>'1993 - 2019 m.'!C2172</f>
        <v>18957.947173308621</v>
      </c>
      <c r="D2422" s="238">
        <f>'1993 - 2019 m.'!D2172</f>
        <v>4760</v>
      </c>
      <c r="E2422" s="106">
        <v>40004</v>
      </c>
      <c r="F2422" s="99" t="s">
        <v>66</v>
      </c>
      <c r="N2422" s="95"/>
    </row>
    <row r="2423" spans="1:14" s="94" customFormat="1" ht="30" customHeight="1" x14ac:dyDescent="0.2">
      <c r="A2423" s="320">
        <v>2420</v>
      </c>
      <c r="B2423" s="96" t="s">
        <v>3107</v>
      </c>
      <c r="C2423" s="238">
        <f>'1993 - 2019 m.'!C2173</f>
        <v>18955.427479147362</v>
      </c>
      <c r="D2423" s="238">
        <f>'1993 - 2019 m.'!D2173</f>
        <v>4769</v>
      </c>
      <c r="E2423" s="102">
        <v>41831</v>
      </c>
      <c r="F2423" s="99" t="s">
        <v>2033</v>
      </c>
      <c r="N2423" s="95"/>
    </row>
    <row r="2424" spans="1:14" s="94" customFormat="1" ht="30" customHeight="1" x14ac:dyDescent="0.2">
      <c r="A2424" s="114">
        <v>2421</v>
      </c>
      <c r="B2424" s="96" t="s">
        <v>1207</v>
      </c>
      <c r="C2424" s="238">
        <f>'1993 - 2019 m.'!C2174</f>
        <v>18947.520852641333</v>
      </c>
      <c r="D2424" s="238">
        <f>'1993 - 2019 m.'!D2174</f>
        <v>7414</v>
      </c>
      <c r="E2424" s="106">
        <v>37190</v>
      </c>
      <c r="F2424" s="99" t="s">
        <v>1433</v>
      </c>
      <c r="N2424" s="95"/>
    </row>
    <row r="2425" spans="1:14" s="94" customFormat="1" ht="30" customHeight="1" x14ac:dyDescent="0.2">
      <c r="A2425" s="320">
        <v>2422</v>
      </c>
      <c r="B2425" s="96" t="s">
        <v>4023</v>
      </c>
      <c r="C2425" s="238">
        <f>'1993 - 2019 m.'!C2175</f>
        <v>18938.900000000001</v>
      </c>
      <c r="D2425" s="238">
        <f>'1993 - 2019 m.'!D2175</f>
        <v>3414</v>
      </c>
      <c r="E2425" s="102">
        <v>43189</v>
      </c>
      <c r="F2425" s="99" t="s">
        <v>3711</v>
      </c>
      <c r="N2425" s="95"/>
    </row>
    <row r="2426" spans="1:14" s="94" customFormat="1" ht="30" customHeight="1" x14ac:dyDescent="0.2">
      <c r="A2426" s="114">
        <v>2423</v>
      </c>
      <c r="B2426" s="96" t="s">
        <v>1186</v>
      </c>
      <c r="C2426" s="238">
        <f>'1993 - 2019 m.'!C2176</f>
        <v>18934.48795180723</v>
      </c>
      <c r="D2426" s="238">
        <f>'1993 - 2019 m.'!D2176</f>
        <v>4770</v>
      </c>
      <c r="E2426" s="106">
        <v>40011</v>
      </c>
      <c r="F2426" s="99" t="s">
        <v>1809</v>
      </c>
      <c r="N2426" s="95"/>
    </row>
    <row r="2427" spans="1:14" s="94" customFormat="1" ht="30" customHeight="1" x14ac:dyDescent="0.2">
      <c r="A2427" s="320">
        <v>2424</v>
      </c>
      <c r="B2427" s="128" t="s">
        <v>951</v>
      </c>
      <c r="C2427" s="238">
        <f>'1993 - 2019 m.'!C2177</f>
        <v>18932.170991658943</v>
      </c>
      <c r="D2427" s="238">
        <f>'1993 - 2019 m.'!D2177</f>
        <v>8206</v>
      </c>
      <c r="E2427" s="322">
        <v>36441</v>
      </c>
      <c r="F2427" s="99" t="s">
        <v>1872</v>
      </c>
      <c r="N2427" s="95"/>
    </row>
    <row r="2428" spans="1:14" s="94" customFormat="1" ht="30" customHeight="1" x14ac:dyDescent="0.2">
      <c r="A2428" s="114">
        <v>2425</v>
      </c>
      <c r="B2428" s="96" t="s">
        <v>3986</v>
      </c>
      <c r="C2428" s="238">
        <f>'1993 - 2019 m.'!C2178</f>
        <v>18926.010000000002</v>
      </c>
      <c r="D2428" s="238">
        <f>'1993 - 2019 m.'!D2178</f>
        <v>5381</v>
      </c>
      <c r="E2428" s="102">
        <v>43224</v>
      </c>
      <c r="F2428" s="99" t="s">
        <v>3711</v>
      </c>
      <c r="N2428" s="95"/>
    </row>
    <row r="2429" spans="1:14" s="94" customFormat="1" ht="30" customHeight="1" x14ac:dyDescent="0.2">
      <c r="A2429" s="320">
        <v>2426</v>
      </c>
      <c r="B2429" s="96" t="s">
        <v>3794</v>
      </c>
      <c r="C2429" s="238">
        <f>'1993 - 2019 m.'!C2179</f>
        <v>18913</v>
      </c>
      <c r="D2429" s="238">
        <f>'1993 - 2019 m.'!D2179</f>
        <v>4067</v>
      </c>
      <c r="E2429" s="102">
        <v>42979</v>
      </c>
      <c r="F2429" s="99" t="s">
        <v>545</v>
      </c>
      <c r="N2429" s="95"/>
    </row>
    <row r="2430" spans="1:14" s="94" customFormat="1" ht="30" customHeight="1" x14ac:dyDescent="0.2">
      <c r="A2430" s="114">
        <v>2427</v>
      </c>
      <c r="B2430" s="96" t="s">
        <v>3892</v>
      </c>
      <c r="C2430" s="238">
        <f>'1993 - 2019 m.'!C2180</f>
        <v>18894</v>
      </c>
      <c r="D2430" s="238">
        <f>'1993 - 2019 m.'!D2180</f>
        <v>3620</v>
      </c>
      <c r="E2430" s="102">
        <v>42811</v>
      </c>
      <c r="F2430" s="99" t="s">
        <v>545</v>
      </c>
      <c r="N2430" s="95"/>
    </row>
    <row r="2431" spans="1:14" s="94" customFormat="1" ht="30" customHeight="1" x14ac:dyDescent="0.2">
      <c r="A2431" s="320">
        <v>2428</v>
      </c>
      <c r="B2431" s="96" t="s">
        <v>1092</v>
      </c>
      <c r="C2431" s="238">
        <f>'1993 - 2019 m.'!C2181</f>
        <v>18875.695088044486</v>
      </c>
      <c r="D2431" s="238">
        <f>'1993 - 2019 m.'!D2181</f>
        <v>6504</v>
      </c>
      <c r="E2431" s="106">
        <v>36819</v>
      </c>
      <c r="F2431" s="99" t="s">
        <v>1029</v>
      </c>
      <c r="N2431" s="95"/>
    </row>
    <row r="2432" spans="1:14" s="94" customFormat="1" ht="30" customHeight="1" x14ac:dyDescent="0.2">
      <c r="A2432" s="114">
        <v>2429</v>
      </c>
      <c r="B2432" s="96" t="s">
        <v>2433</v>
      </c>
      <c r="C2432" s="238">
        <f>'1993 - 2019 m.'!C2182</f>
        <v>18870.481927710844</v>
      </c>
      <c r="D2432" s="238">
        <f>'1993 - 2019 m.'!D2182</f>
        <v>5921</v>
      </c>
      <c r="E2432" s="106">
        <v>37232</v>
      </c>
      <c r="F2432" s="99" t="s">
        <v>1910</v>
      </c>
      <c r="N2432" s="95"/>
    </row>
    <row r="2433" spans="1:20" s="94" customFormat="1" ht="30" customHeight="1" x14ac:dyDescent="0.2">
      <c r="A2433" s="320">
        <v>2430</v>
      </c>
      <c r="B2433" s="96" t="s">
        <v>1677</v>
      </c>
      <c r="C2433" s="238">
        <f>'1993 - 2019 m.'!C2183</f>
        <v>18867.006487488416</v>
      </c>
      <c r="D2433" s="238">
        <f>'1993 - 2019 m.'!D2183</f>
        <v>9010</v>
      </c>
      <c r="E2433" s="106">
        <v>36987</v>
      </c>
      <c r="F2433" s="99" t="s">
        <v>1872</v>
      </c>
      <c r="N2433" s="95"/>
    </row>
    <row r="2434" spans="1:20" s="94" customFormat="1" ht="30" customHeight="1" x14ac:dyDescent="0.2">
      <c r="A2434" s="114">
        <v>2431</v>
      </c>
      <c r="B2434" s="96" t="s">
        <v>1915</v>
      </c>
      <c r="C2434" s="238">
        <f>'1993 - 2019 m.'!C2184</f>
        <v>18841.809545875811</v>
      </c>
      <c r="D2434" s="238">
        <f>'1993 - 2019 m.'!D2184</f>
        <v>5255</v>
      </c>
      <c r="E2434" s="106">
        <v>39563</v>
      </c>
      <c r="F2434" s="99" t="s">
        <v>988</v>
      </c>
      <c r="N2434" s="95"/>
    </row>
    <row r="2435" spans="1:20" s="94" customFormat="1" ht="30" customHeight="1" x14ac:dyDescent="0.2">
      <c r="A2435" s="320">
        <v>2432</v>
      </c>
      <c r="B2435" s="321" t="s">
        <v>5056</v>
      </c>
      <c r="C2435" s="237">
        <f>'2020'!C83</f>
        <v>18840.509999999998</v>
      </c>
      <c r="D2435" s="237">
        <f>'2020'!D83</f>
        <v>3301</v>
      </c>
      <c r="E2435" s="99" t="s">
        <v>4733</v>
      </c>
      <c r="F2435" s="99" t="s">
        <v>3464</v>
      </c>
      <c r="N2435" s="95"/>
    </row>
    <row r="2436" spans="1:20" s="94" customFormat="1" ht="30" customHeight="1" x14ac:dyDescent="0.2">
      <c r="A2436" s="114">
        <v>2433</v>
      </c>
      <c r="B2436" s="96" t="s">
        <v>3693</v>
      </c>
      <c r="C2436" s="238">
        <f>'1993 - 2019 m.'!C2185</f>
        <v>18838.8</v>
      </c>
      <c r="D2436" s="238">
        <f>'1993 - 2019 m.'!D2185</f>
        <v>3736</v>
      </c>
      <c r="E2436" s="102">
        <v>42370</v>
      </c>
      <c r="F2436" s="99" t="s">
        <v>3364</v>
      </c>
      <c r="K2436" s="108"/>
    </row>
    <row r="2437" spans="1:20" s="94" customFormat="1" ht="30" customHeight="1" x14ac:dyDescent="0.2">
      <c r="A2437" s="320">
        <v>2434</v>
      </c>
      <c r="B2437" s="96" t="s">
        <v>1009</v>
      </c>
      <c r="C2437" s="238">
        <f>'1993 - 2019 m.'!C2186</f>
        <v>18819.740500463395</v>
      </c>
      <c r="D2437" s="238">
        <f>'1993 - 2019 m.'!D2186</f>
        <v>5912</v>
      </c>
      <c r="E2437" s="106">
        <v>38835</v>
      </c>
      <c r="F2437" s="99" t="s">
        <v>1908</v>
      </c>
      <c r="K2437" s="108"/>
    </row>
    <row r="2438" spans="1:20" s="94" customFormat="1" ht="30" customHeight="1" x14ac:dyDescent="0.2">
      <c r="A2438" s="114">
        <v>2435</v>
      </c>
      <c r="B2438" s="96" t="s">
        <v>3630</v>
      </c>
      <c r="C2438" s="238">
        <f>'1993 - 2019 m.'!C2187</f>
        <v>18799.259999999998</v>
      </c>
      <c r="D2438" s="238">
        <f>'1993 - 2019 m.'!D2187</f>
        <v>3953</v>
      </c>
      <c r="E2438" s="322">
        <v>42468</v>
      </c>
      <c r="F2438" s="99" t="s">
        <v>3187</v>
      </c>
      <c r="T2438" s="116"/>
    </row>
    <row r="2439" spans="1:20" s="94" customFormat="1" ht="30" customHeight="1" x14ac:dyDescent="0.2">
      <c r="A2439" s="320">
        <v>2436</v>
      </c>
      <c r="B2439" s="96" t="s">
        <v>2302</v>
      </c>
      <c r="C2439" s="238">
        <f>'1993 - 2019 m.'!C2188</f>
        <v>18782.437442075996</v>
      </c>
      <c r="D2439" s="238">
        <f>'1993 - 2019 m.'!D2188</f>
        <v>6265</v>
      </c>
      <c r="E2439" s="106">
        <v>40648</v>
      </c>
      <c r="F2439" s="99" t="s">
        <v>1853</v>
      </c>
      <c r="J2439" s="108"/>
      <c r="K2439" s="108"/>
    </row>
    <row r="2440" spans="1:20" s="94" customFormat="1" ht="30" customHeight="1" x14ac:dyDescent="0.2">
      <c r="A2440" s="114">
        <v>2437</v>
      </c>
      <c r="B2440" s="330" t="s">
        <v>3389</v>
      </c>
      <c r="C2440" s="238">
        <f>'1993 - 2019 m.'!C2189</f>
        <v>18766.5</v>
      </c>
      <c r="D2440" s="238">
        <f>'1993 - 2019 m.'!D2189</f>
        <v>4060</v>
      </c>
      <c r="E2440" s="102">
        <v>42342</v>
      </c>
      <c r="F2440" s="99" t="s">
        <v>3364</v>
      </c>
      <c r="H2440" s="113"/>
    </row>
    <row r="2441" spans="1:20" s="94" customFormat="1" ht="30" customHeight="1" x14ac:dyDescent="0.2">
      <c r="A2441" s="320">
        <v>2438</v>
      </c>
      <c r="B2441" s="96" t="s">
        <v>2332</v>
      </c>
      <c r="C2441" s="238">
        <f>'1993 - 2019 m.'!C2190</f>
        <v>18753.475440222428</v>
      </c>
      <c r="D2441" s="238">
        <f>'1993 - 2019 m.'!D2190</f>
        <v>6924</v>
      </c>
      <c r="E2441" s="106">
        <v>37071</v>
      </c>
      <c r="F2441" s="99" t="s">
        <v>2734</v>
      </c>
    </row>
    <row r="2442" spans="1:20" s="94" customFormat="1" ht="30" customHeight="1" x14ac:dyDescent="0.2">
      <c r="A2442" s="114">
        <v>2439</v>
      </c>
      <c r="B2442" s="96" t="s">
        <v>2095</v>
      </c>
      <c r="C2442" s="238">
        <f>'1993 - 2019 m.'!C2191</f>
        <v>18741.021779425395</v>
      </c>
      <c r="D2442" s="238">
        <f>'1993 - 2019 m.'!D2191</f>
        <v>5543</v>
      </c>
      <c r="E2442" s="106">
        <v>39563</v>
      </c>
      <c r="F2442" s="99" t="s">
        <v>1634</v>
      </c>
      <c r="N2442" s="95"/>
    </row>
    <row r="2443" spans="1:20" s="94" customFormat="1" ht="30" customHeight="1" x14ac:dyDescent="0.2">
      <c r="A2443" s="320">
        <v>2440</v>
      </c>
      <c r="B2443" s="96" t="s">
        <v>56</v>
      </c>
      <c r="C2443" s="238">
        <f>'1993 - 2019 m.'!C2192</f>
        <v>18725.092678405934</v>
      </c>
      <c r="D2443" s="238">
        <f>'1993 - 2019 m.'!D2192</f>
        <v>4531</v>
      </c>
      <c r="E2443" s="102">
        <v>41558</v>
      </c>
      <c r="F2443" s="99" t="s">
        <v>129</v>
      </c>
      <c r="N2443" s="95"/>
    </row>
    <row r="2444" spans="1:20" s="94" customFormat="1" ht="30" customHeight="1" x14ac:dyDescent="0.2">
      <c r="A2444" s="114">
        <v>2441</v>
      </c>
      <c r="B2444" s="96" t="s">
        <v>3555</v>
      </c>
      <c r="C2444" s="238">
        <f>'1993 - 2019 m.'!C2193</f>
        <v>18719.63</v>
      </c>
      <c r="D2444" s="238">
        <f>'1993 - 2019 m.'!D2193</f>
        <v>4192</v>
      </c>
      <c r="E2444" s="102">
        <v>42615</v>
      </c>
      <c r="F2444" s="99" t="s">
        <v>119</v>
      </c>
      <c r="N2444" s="95"/>
    </row>
    <row r="2445" spans="1:20" s="94" customFormat="1" ht="30" customHeight="1" x14ac:dyDescent="0.2">
      <c r="A2445" s="320">
        <v>2442</v>
      </c>
      <c r="B2445" s="96" t="s">
        <v>2089</v>
      </c>
      <c r="C2445" s="238">
        <f>'1993 - 2019 m.'!C2194</f>
        <v>18686.283595922152</v>
      </c>
      <c r="D2445" s="238">
        <f>'1993 - 2019 m.'!D2194</f>
        <v>5192</v>
      </c>
      <c r="E2445" s="106">
        <v>39514</v>
      </c>
      <c r="F2445" s="99" t="s">
        <v>512</v>
      </c>
      <c r="N2445" s="95"/>
    </row>
    <row r="2446" spans="1:20" s="94" customFormat="1" ht="30" customHeight="1" x14ac:dyDescent="0.2">
      <c r="A2446" s="114">
        <v>2443</v>
      </c>
      <c r="B2446" s="96" t="s">
        <v>1430</v>
      </c>
      <c r="C2446" s="238">
        <f>'1993 - 2019 m.'!C2195</f>
        <v>18684.256255792399</v>
      </c>
      <c r="D2446" s="238">
        <f>'1993 - 2019 m.'!D2195</f>
        <v>6054</v>
      </c>
      <c r="E2446" s="106">
        <v>37729</v>
      </c>
      <c r="F2446" s="99" t="s">
        <v>1908</v>
      </c>
      <c r="N2446" s="95"/>
    </row>
    <row r="2447" spans="1:20" s="94" customFormat="1" ht="30" customHeight="1" x14ac:dyDescent="0.2">
      <c r="A2447" s="320">
        <v>2444</v>
      </c>
      <c r="B2447" s="96" t="s">
        <v>3636</v>
      </c>
      <c r="C2447" s="238">
        <f>'1993 - 2019 m.'!C2196</f>
        <v>18665.11</v>
      </c>
      <c r="D2447" s="238">
        <f>'1993 - 2019 m.'!D2196</f>
        <v>5292</v>
      </c>
      <c r="E2447" s="102">
        <v>42454</v>
      </c>
      <c r="F2447" s="102" t="s">
        <v>3460</v>
      </c>
      <c r="N2447" s="95"/>
    </row>
    <row r="2448" spans="1:20" s="94" customFormat="1" ht="30" customHeight="1" x14ac:dyDescent="0.2">
      <c r="A2448" s="114">
        <v>2445</v>
      </c>
      <c r="B2448" s="96" t="s">
        <v>3429</v>
      </c>
      <c r="C2448" s="238">
        <f>'1993 - 2019 m.'!C2197</f>
        <v>18657.8</v>
      </c>
      <c r="D2448" s="238">
        <f>'1993 - 2019 m.'!D2197</f>
        <v>3883</v>
      </c>
      <c r="E2448" s="102">
        <v>42251</v>
      </c>
      <c r="F2448" s="99" t="s">
        <v>725</v>
      </c>
      <c r="N2448" s="95"/>
    </row>
    <row r="2449" spans="1:14" s="94" customFormat="1" ht="30" customHeight="1" x14ac:dyDescent="0.2">
      <c r="A2449" s="320">
        <v>2446</v>
      </c>
      <c r="B2449" s="96" t="s">
        <v>224</v>
      </c>
      <c r="C2449" s="238">
        <f>'1993 - 2019 m.'!C2198</f>
        <v>18638.351482854494</v>
      </c>
      <c r="D2449" s="238">
        <f>'1993 - 2019 m.'!D2198</f>
        <v>4567</v>
      </c>
      <c r="E2449" s="102">
        <v>41565</v>
      </c>
      <c r="F2449" s="99" t="s">
        <v>182</v>
      </c>
      <c r="N2449" s="95"/>
    </row>
    <row r="2450" spans="1:14" s="94" customFormat="1" ht="30" customHeight="1" x14ac:dyDescent="0.2">
      <c r="A2450" s="114">
        <v>2447</v>
      </c>
      <c r="B2450" s="321" t="s">
        <v>4836</v>
      </c>
      <c r="C2450" s="323">
        <f>'2021'!C73</f>
        <v>18621</v>
      </c>
      <c r="D2450" s="323">
        <f>'2021'!D73</f>
        <v>2831</v>
      </c>
      <c r="E2450" s="99" t="s">
        <v>4674</v>
      </c>
      <c r="F2450" s="99" t="s">
        <v>545</v>
      </c>
      <c r="N2450" s="95"/>
    </row>
    <row r="2451" spans="1:14" s="94" customFormat="1" ht="30" customHeight="1" x14ac:dyDescent="0.2">
      <c r="A2451" s="320">
        <v>2448</v>
      </c>
      <c r="B2451" s="96" t="s">
        <v>2181</v>
      </c>
      <c r="C2451" s="238">
        <f>'1993 - 2019 m.'!C2199</f>
        <v>18603.597080630214</v>
      </c>
      <c r="D2451" s="238">
        <f>'1993 - 2019 m.'!D2199</f>
        <v>5341</v>
      </c>
      <c r="E2451" s="106">
        <v>39549</v>
      </c>
      <c r="F2451" s="99" t="s">
        <v>1610</v>
      </c>
      <c r="N2451" s="95"/>
    </row>
    <row r="2452" spans="1:14" s="94" customFormat="1" ht="30" customHeight="1" x14ac:dyDescent="0.2">
      <c r="A2452" s="114">
        <v>2449</v>
      </c>
      <c r="B2452" s="96" t="s">
        <v>2263</v>
      </c>
      <c r="C2452" s="238">
        <f>'1993 - 2019 m.'!C2200</f>
        <v>18591.114457831325</v>
      </c>
      <c r="D2452" s="238">
        <f>'1993 - 2019 m.'!D2200</f>
        <v>4675</v>
      </c>
      <c r="E2452" s="106">
        <v>40151</v>
      </c>
      <c r="F2452" s="99" t="s">
        <v>2934</v>
      </c>
      <c r="N2452" s="95"/>
    </row>
    <row r="2453" spans="1:14" s="94" customFormat="1" ht="30" customHeight="1" x14ac:dyDescent="0.2">
      <c r="A2453" s="320">
        <v>2450</v>
      </c>
      <c r="B2453" s="96" t="s">
        <v>4424</v>
      </c>
      <c r="C2453" s="238">
        <f>'1993 - 2019 m.'!C2201</f>
        <v>18573.37</v>
      </c>
      <c r="D2453" s="238">
        <f>'1993 - 2019 m.'!D2201</f>
        <v>3813</v>
      </c>
      <c r="E2453" s="102" t="s">
        <v>4593</v>
      </c>
      <c r="F2453" s="99" t="s">
        <v>3365</v>
      </c>
      <c r="N2453" s="95"/>
    </row>
    <row r="2454" spans="1:14" s="94" customFormat="1" ht="30" customHeight="1" x14ac:dyDescent="0.2">
      <c r="A2454" s="114">
        <v>2451</v>
      </c>
      <c r="B2454" s="96" t="s">
        <v>3108</v>
      </c>
      <c r="C2454" s="238">
        <f>'1993 - 2019 m.'!C2202</f>
        <v>18544.369786839667</v>
      </c>
      <c r="D2454" s="238">
        <f>'1993 - 2019 m.'!D2202</f>
        <v>3796</v>
      </c>
      <c r="E2454" s="102">
        <v>41929</v>
      </c>
      <c r="F2454" s="99" t="s">
        <v>545</v>
      </c>
      <c r="N2454" s="95"/>
    </row>
    <row r="2455" spans="1:14" s="94" customFormat="1" ht="30" customHeight="1" x14ac:dyDescent="0.2">
      <c r="A2455" s="320">
        <v>2452</v>
      </c>
      <c r="B2455" s="96" t="s">
        <v>757</v>
      </c>
      <c r="C2455" s="238">
        <f>'1993 - 2019 m.'!C2203</f>
        <v>18532.350556070436</v>
      </c>
      <c r="D2455" s="238">
        <f>'1993 - 2019 m.'!D2203</f>
        <v>5041</v>
      </c>
      <c r="E2455" s="106">
        <v>40256</v>
      </c>
      <c r="F2455" s="99" t="s">
        <v>66</v>
      </c>
      <c r="N2455" s="95"/>
    </row>
    <row r="2456" spans="1:14" s="94" customFormat="1" ht="30" customHeight="1" x14ac:dyDescent="0.2">
      <c r="A2456" s="114">
        <v>2453</v>
      </c>
      <c r="B2456" s="96" t="s">
        <v>943</v>
      </c>
      <c r="C2456" s="238">
        <f>'1993 - 2019 m.'!C2204</f>
        <v>18506.25579240037</v>
      </c>
      <c r="D2456" s="238">
        <f>'1993 - 2019 m.'!D2204</f>
        <v>5696</v>
      </c>
      <c r="E2456" s="106">
        <v>38828</v>
      </c>
      <c r="F2456" s="99" t="s">
        <v>332</v>
      </c>
      <c r="N2456" s="95"/>
    </row>
    <row r="2457" spans="1:14" s="94" customFormat="1" ht="30" customHeight="1" x14ac:dyDescent="0.2">
      <c r="A2457" s="320">
        <v>2454</v>
      </c>
      <c r="B2457" s="96" t="s">
        <v>2430</v>
      </c>
      <c r="C2457" s="238">
        <f>'1993 - 2019 m.'!C2205</f>
        <v>18491.658943466173</v>
      </c>
      <c r="D2457" s="238">
        <f>'1993 - 2019 m.'!D2205</f>
        <v>9091</v>
      </c>
      <c r="E2457" s="136">
        <v>36672</v>
      </c>
      <c r="F2457" s="99" t="s">
        <v>1910</v>
      </c>
      <c r="N2457" s="95"/>
    </row>
    <row r="2458" spans="1:14" s="94" customFormat="1" ht="30" customHeight="1" x14ac:dyDescent="0.2">
      <c r="A2458" s="114">
        <v>2455</v>
      </c>
      <c r="B2458" s="96" t="s">
        <v>2788</v>
      </c>
      <c r="C2458" s="238">
        <f>'1993 - 2019 m.'!C2206</f>
        <v>18473.131950880444</v>
      </c>
      <c r="D2458" s="238">
        <f>'1993 - 2019 m.'!D2206</f>
        <v>5517</v>
      </c>
      <c r="E2458" s="106">
        <v>40578</v>
      </c>
      <c r="F2458" s="99" t="s">
        <v>725</v>
      </c>
      <c r="N2458" s="95"/>
    </row>
    <row r="2459" spans="1:14" s="94" customFormat="1" ht="30" customHeight="1" x14ac:dyDescent="0.2">
      <c r="A2459" s="320">
        <v>2456</v>
      </c>
      <c r="B2459" s="321" t="s">
        <v>5057</v>
      </c>
      <c r="C2459" s="237">
        <f>'2020'!C84</f>
        <v>18458</v>
      </c>
      <c r="D2459" s="237">
        <f>'2020'!D84</f>
        <v>3119</v>
      </c>
      <c r="E2459" s="102" t="s">
        <v>4720</v>
      </c>
      <c r="F2459" s="99" t="s">
        <v>119</v>
      </c>
      <c r="N2459" s="95"/>
    </row>
    <row r="2460" spans="1:14" s="94" customFormat="1" ht="30" customHeight="1" x14ac:dyDescent="0.2">
      <c r="A2460" s="114">
        <v>2457</v>
      </c>
      <c r="B2460" s="96" t="s">
        <v>2599</v>
      </c>
      <c r="C2460" s="238">
        <f>'1993 - 2019 m.'!C2207</f>
        <v>18449.664040778498</v>
      </c>
      <c r="D2460" s="238">
        <f>'1993 - 2019 m.'!D2207</f>
        <v>8897</v>
      </c>
      <c r="E2460" s="106">
        <v>37106</v>
      </c>
      <c r="F2460" s="99" t="s">
        <v>342</v>
      </c>
      <c r="N2460" s="95"/>
    </row>
    <row r="2461" spans="1:14" s="94" customFormat="1" ht="30" customHeight="1" x14ac:dyDescent="0.2">
      <c r="A2461" s="320">
        <v>2458</v>
      </c>
      <c r="B2461" s="96" t="s">
        <v>223</v>
      </c>
      <c r="C2461" s="238">
        <f>'1993 - 2019 m.'!C2208</f>
        <v>18436.631139944395</v>
      </c>
      <c r="D2461" s="238">
        <f>'1993 - 2019 m.'!D2208</f>
        <v>4437</v>
      </c>
      <c r="E2461" s="102">
        <v>41523</v>
      </c>
      <c r="F2461" s="99" t="s">
        <v>129</v>
      </c>
      <c r="N2461" s="95"/>
    </row>
    <row r="2462" spans="1:14" s="94" customFormat="1" ht="30" customHeight="1" x14ac:dyDescent="0.2">
      <c r="A2462" s="114">
        <v>2459</v>
      </c>
      <c r="B2462" s="96" t="s">
        <v>1543</v>
      </c>
      <c r="C2462" s="238">
        <f>'1993 - 2019 m.'!C2209</f>
        <v>18424.241195551436</v>
      </c>
      <c r="D2462" s="238">
        <f>'1993 - 2019 m.'!D2209</f>
        <v>4684</v>
      </c>
      <c r="E2462" s="106">
        <v>39745</v>
      </c>
      <c r="F2462" s="99" t="s">
        <v>607</v>
      </c>
      <c r="N2462" s="95"/>
    </row>
    <row r="2463" spans="1:14" s="94" customFormat="1" ht="30" customHeight="1" x14ac:dyDescent="0.2">
      <c r="A2463" s="320">
        <v>2460</v>
      </c>
      <c r="B2463" s="96" t="s">
        <v>1185</v>
      </c>
      <c r="C2463" s="238">
        <f>'1993 - 2019 m.'!C2210</f>
        <v>18413.461538461539</v>
      </c>
      <c r="D2463" s="238">
        <f>'1993 - 2019 m.'!D2210</f>
        <v>4724</v>
      </c>
      <c r="E2463" s="106">
        <v>39941</v>
      </c>
      <c r="F2463" s="99" t="s">
        <v>1871</v>
      </c>
      <c r="N2463" s="95"/>
    </row>
    <row r="2464" spans="1:14" s="94" customFormat="1" ht="30" customHeight="1" x14ac:dyDescent="0.2">
      <c r="A2464" s="114">
        <v>2461</v>
      </c>
      <c r="B2464" s="96" t="s">
        <v>1541</v>
      </c>
      <c r="C2464" s="238">
        <f>'1993 - 2019 m.'!C2211</f>
        <v>18410.565338276181</v>
      </c>
      <c r="D2464" s="238">
        <f>'1993 - 2019 m.'!D2211</f>
        <v>5577</v>
      </c>
      <c r="E2464" s="106">
        <v>38149</v>
      </c>
      <c r="F2464" s="99" t="s">
        <v>2239</v>
      </c>
      <c r="N2464" s="95"/>
    </row>
    <row r="2465" spans="1:17" s="324" customFormat="1" ht="30" customHeight="1" x14ac:dyDescent="0.2">
      <c r="A2465" s="320">
        <v>2462</v>
      </c>
      <c r="B2465" s="96" t="s">
        <v>3254</v>
      </c>
      <c r="C2465" s="238">
        <f>'1993 - 2019 m.'!C2212</f>
        <v>18357.09</v>
      </c>
      <c r="D2465" s="238">
        <f>'1993 - 2019 m.'!D2212</f>
        <v>3858</v>
      </c>
      <c r="E2465" s="102">
        <v>42090</v>
      </c>
      <c r="F2465" s="99" t="s">
        <v>725</v>
      </c>
      <c r="G2465" s="94"/>
      <c r="H2465" s="94"/>
      <c r="I2465" s="94"/>
      <c r="J2465" s="94"/>
      <c r="K2465" s="94"/>
      <c r="L2465" s="94"/>
      <c r="M2465" s="94"/>
      <c r="N2465" s="95"/>
      <c r="O2465" s="94"/>
      <c r="P2465" s="94"/>
      <c r="Q2465" s="94"/>
    </row>
    <row r="2466" spans="1:17" s="94" customFormat="1" ht="30" customHeight="1" x14ac:dyDescent="0.2">
      <c r="A2466" s="114">
        <v>2463</v>
      </c>
      <c r="B2466" s="96" t="s">
        <v>4417</v>
      </c>
      <c r="C2466" s="238">
        <f>'1993 - 2019 m.'!C2213</f>
        <v>18354.61</v>
      </c>
      <c r="D2466" s="238">
        <f>'1993 - 2019 m.'!D2213</f>
        <v>4530</v>
      </c>
      <c r="E2466" s="102" t="s">
        <v>4588</v>
      </c>
      <c r="F2466" s="99" t="s">
        <v>725</v>
      </c>
      <c r="N2466" s="95"/>
    </row>
    <row r="2467" spans="1:17" s="94" customFormat="1" ht="30" customHeight="1" x14ac:dyDescent="0.2">
      <c r="A2467" s="320">
        <v>2464</v>
      </c>
      <c r="B2467" s="96" t="s">
        <v>1228</v>
      </c>
      <c r="C2467" s="238">
        <f>'1993 - 2019 m.'!C2214</f>
        <v>18321.072752548658</v>
      </c>
      <c r="D2467" s="238">
        <f>'1993 - 2019 m.'!D2214</f>
        <v>5430</v>
      </c>
      <c r="E2467" s="106">
        <v>38009</v>
      </c>
      <c r="F2467" s="99" t="s">
        <v>1534</v>
      </c>
      <c r="N2467" s="95"/>
    </row>
    <row r="2468" spans="1:17" s="94" customFormat="1" ht="30" customHeight="1" x14ac:dyDescent="0.2">
      <c r="A2468" s="114">
        <v>2465</v>
      </c>
      <c r="B2468" s="128" t="s">
        <v>1251</v>
      </c>
      <c r="C2468" s="238">
        <f>'1993 - 2019 m.'!C2215</f>
        <v>18314.121872103802</v>
      </c>
      <c r="D2468" s="238">
        <f>'1993 - 2019 m.'!D2215</f>
        <v>8960</v>
      </c>
      <c r="E2468" s="322">
        <v>36406</v>
      </c>
      <c r="F2468" s="99" t="s">
        <v>1872</v>
      </c>
      <c r="N2468" s="95"/>
    </row>
    <row r="2469" spans="1:17" s="94" customFormat="1" ht="30" customHeight="1" x14ac:dyDescent="0.2">
      <c r="A2469" s="320">
        <v>2466</v>
      </c>
      <c r="B2469" s="96" t="s">
        <v>562</v>
      </c>
      <c r="C2469" s="238">
        <f>'1993 - 2019 m.'!C2216</f>
        <v>18307.460611677481</v>
      </c>
      <c r="D2469" s="238">
        <f>'1993 - 2019 m.'!D2216</f>
        <v>6079</v>
      </c>
      <c r="E2469" s="106">
        <v>40123</v>
      </c>
      <c r="F2469" s="99" t="s">
        <v>1424</v>
      </c>
      <c r="N2469" s="95"/>
    </row>
    <row r="2470" spans="1:17" s="94" customFormat="1" ht="30" customHeight="1" x14ac:dyDescent="0.2">
      <c r="A2470" s="114">
        <v>2467</v>
      </c>
      <c r="B2470" s="96" t="s">
        <v>1999</v>
      </c>
      <c r="C2470" s="238">
        <f>'1993 - 2019 m.'!C2217</f>
        <v>18305.722891566267</v>
      </c>
      <c r="D2470" s="238">
        <f>'1993 - 2019 m.'!D2217</f>
        <v>5574</v>
      </c>
      <c r="E2470" s="106">
        <v>38044</v>
      </c>
      <c r="F2470" s="99" t="s">
        <v>242</v>
      </c>
      <c r="N2470" s="95"/>
    </row>
    <row r="2471" spans="1:17" s="94" customFormat="1" ht="30" customHeight="1" x14ac:dyDescent="0.2">
      <c r="A2471" s="320">
        <v>2468</v>
      </c>
      <c r="B2471" s="96" t="s">
        <v>2853</v>
      </c>
      <c r="C2471" s="238">
        <f>'1993 - 2019 m.'!C2218</f>
        <v>18300.509731232625</v>
      </c>
      <c r="D2471" s="238">
        <f>'1993 - 2019 m.'!D2218</f>
        <v>6036</v>
      </c>
      <c r="E2471" s="106">
        <v>37904</v>
      </c>
      <c r="F2471" s="99" t="s">
        <v>1987</v>
      </c>
      <c r="N2471" s="95"/>
    </row>
    <row r="2472" spans="1:17" s="94" customFormat="1" ht="30" customHeight="1" x14ac:dyDescent="0.2">
      <c r="A2472" s="114">
        <v>2469</v>
      </c>
      <c r="B2472" s="96" t="s">
        <v>470</v>
      </c>
      <c r="C2472" s="238">
        <f>'1993 - 2019 m.'!C2219</f>
        <v>18298.192771084337</v>
      </c>
      <c r="D2472" s="238">
        <f>'1993 - 2019 m.'!D2219</f>
        <v>8045</v>
      </c>
      <c r="E2472" s="136">
        <v>36651</v>
      </c>
      <c r="F2472" s="99" t="s">
        <v>531</v>
      </c>
      <c r="N2472" s="95"/>
    </row>
    <row r="2473" spans="1:17" s="94" customFormat="1" ht="30" customHeight="1" x14ac:dyDescent="0.2">
      <c r="A2473" s="320">
        <v>2470</v>
      </c>
      <c r="B2473" s="321" t="s">
        <v>4837</v>
      </c>
      <c r="C2473" s="323">
        <f>'2021'!C74</f>
        <v>18293.64</v>
      </c>
      <c r="D2473" s="323">
        <f>'2021'!D74</f>
        <v>2957</v>
      </c>
      <c r="E2473" s="99" t="s">
        <v>4649</v>
      </c>
      <c r="F2473" s="99" t="s">
        <v>3464</v>
      </c>
      <c r="N2473" s="95"/>
    </row>
    <row r="2474" spans="1:17" s="94" customFormat="1" ht="30" customHeight="1" x14ac:dyDescent="0.2">
      <c r="A2474" s="114">
        <v>2471</v>
      </c>
      <c r="B2474" s="96" t="s">
        <v>1745</v>
      </c>
      <c r="C2474" s="238">
        <f>'1993 - 2019 m.'!C2220</f>
        <v>18288.924930491197</v>
      </c>
      <c r="D2474" s="238">
        <f>'1993 - 2019 m.'!D2220</f>
        <v>6112</v>
      </c>
      <c r="E2474" s="106">
        <v>37792</v>
      </c>
      <c r="F2474" s="99" t="s">
        <v>1908</v>
      </c>
      <c r="N2474" s="95"/>
    </row>
    <row r="2475" spans="1:17" s="94" customFormat="1" ht="30" customHeight="1" x14ac:dyDescent="0.2">
      <c r="A2475" s="320">
        <v>2472</v>
      </c>
      <c r="B2475" s="96" t="s">
        <v>760</v>
      </c>
      <c r="C2475" s="238">
        <f>'1993 - 2019 m.'!C2221</f>
        <v>18266.62418906395</v>
      </c>
      <c r="D2475" s="238">
        <f>'1993 - 2019 m.'!D2221</f>
        <v>5800</v>
      </c>
      <c r="E2475" s="106" t="s">
        <v>2290</v>
      </c>
      <c r="F2475" s="99" t="s">
        <v>1853</v>
      </c>
      <c r="N2475" s="95"/>
    </row>
    <row r="2476" spans="1:17" s="94" customFormat="1" ht="30" customHeight="1" x14ac:dyDescent="0.2">
      <c r="A2476" s="114">
        <v>2473</v>
      </c>
      <c r="B2476" s="96" t="s">
        <v>1664</v>
      </c>
      <c r="C2476" s="238">
        <f>'1993 - 2019 m.'!C2222</f>
        <v>18220.31684430028</v>
      </c>
      <c r="D2476" s="238">
        <f>'1993 - 2019 m.'!D2222</f>
        <v>5978</v>
      </c>
      <c r="E2476" s="106">
        <v>38968</v>
      </c>
      <c r="F2476" s="99" t="s">
        <v>617</v>
      </c>
      <c r="N2476" s="95"/>
    </row>
    <row r="2477" spans="1:17" s="94" customFormat="1" ht="30" customHeight="1" x14ac:dyDescent="0.2">
      <c r="A2477" s="320">
        <v>2474</v>
      </c>
      <c r="B2477" s="96" t="s">
        <v>4280</v>
      </c>
      <c r="C2477" s="238">
        <f>'1993 - 2019 m.'!C2228+'2020'!C237</f>
        <v>18198</v>
      </c>
      <c r="D2477" s="238">
        <f>'1993 - 2019 m.'!D2228+'2020'!D237</f>
        <v>4004</v>
      </c>
      <c r="E2477" s="102" t="s">
        <v>4582</v>
      </c>
      <c r="F2477" s="99" t="s">
        <v>4119</v>
      </c>
      <c r="N2477" s="95"/>
    </row>
    <row r="2478" spans="1:17" s="94" customFormat="1" ht="30" customHeight="1" x14ac:dyDescent="0.2">
      <c r="A2478" s="114">
        <v>2475</v>
      </c>
      <c r="B2478" s="96" t="s">
        <v>3109</v>
      </c>
      <c r="C2478" s="238">
        <f>'1993 - 2019 m.'!C2223</f>
        <v>18140.639481000926</v>
      </c>
      <c r="D2478" s="238">
        <f>'1993 - 2019 m.'!D2223</f>
        <v>3449</v>
      </c>
      <c r="E2478" s="102">
        <v>41719</v>
      </c>
      <c r="F2478" s="99" t="s">
        <v>74</v>
      </c>
      <c r="N2478" s="95"/>
    </row>
    <row r="2479" spans="1:17" s="94" customFormat="1" ht="30" customHeight="1" x14ac:dyDescent="0.2">
      <c r="A2479" s="320">
        <v>2476</v>
      </c>
      <c r="B2479" s="96" t="s">
        <v>4528</v>
      </c>
      <c r="C2479" s="238">
        <f>'1993 - 2019 m.'!C2224</f>
        <v>18132.03</v>
      </c>
      <c r="D2479" s="238">
        <f>'1993 - 2019 m.'!D2224</f>
        <v>3215</v>
      </c>
      <c r="E2479" s="102" t="s">
        <v>4604</v>
      </c>
      <c r="F2479" s="99" t="s">
        <v>3187</v>
      </c>
      <c r="N2479" s="95"/>
    </row>
    <row r="2480" spans="1:17" s="94" customFormat="1" ht="30" customHeight="1" x14ac:dyDescent="0.2">
      <c r="A2480" s="114">
        <v>2477</v>
      </c>
      <c r="B2480" s="96" t="s">
        <v>3786</v>
      </c>
      <c r="C2480" s="238">
        <f>'1993 - 2019 m.'!C2225</f>
        <v>18111.13</v>
      </c>
      <c r="D2480" s="238">
        <f>'1993 - 2019 m.'!D2225</f>
        <v>3743</v>
      </c>
      <c r="E2480" s="102">
        <v>43000</v>
      </c>
      <c r="F2480" s="99" t="s">
        <v>3456</v>
      </c>
      <c r="N2480" s="95"/>
    </row>
    <row r="2481" spans="1:14" s="94" customFormat="1" ht="30" customHeight="1" x14ac:dyDescent="0.2">
      <c r="A2481" s="320">
        <v>2478</v>
      </c>
      <c r="B2481" s="96" t="s">
        <v>4493</v>
      </c>
      <c r="C2481" s="238">
        <f>'1993 - 2019 m.'!C2226</f>
        <v>18078.39</v>
      </c>
      <c r="D2481" s="238">
        <f>'1993 - 2019 m.'!D2226</f>
        <v>3642</v>
      </c>
      <c r="E2481" s="102" t="s">
        <v>4610</v>
      </c>
      <c r="F2481" s="99" t="s">
        <v>725</v>
      </c>
      <c r="N2481" s="95"/>
    </row>
    <row r="2482" spans="1:14" s="94" customFormat="1" ht="30" customHeight="1" x14ac:dyDescent="0.2">
      <c r="A2482" s="114">
        <v>2479</v>
      </c>
      <c r="B2482" s="96" t="s">
        <v>971</v>
      </c>
      <c r="C2482" s="238">
        <f>'1993 - 2019 m.'!C2227</f>
        <v>18038.548424467099</v>
      </c>
      <c r="D2482" s="238">
        <f>'1993 - 2019 m.'!D2227</f>
        <v>5923</v>
      </c>
      <c r="E2482" s="106">
        <v>39409</v>
      </c>
      <c r="F2482" s="99" t="s">
        <v>2239</v>
      </c>
      <c r="N2482" s="95"/>
    </row>
    <row r="2483" spans="1:14" s="94" customFormat="1" ht="30" customHeight="1" x14ac:dyDescent="0.2">
      <c r="A2483" s="320">
        <v>2480</v>
      </c>
      <c r="B2483" s="96" t="s">
        <v>1157</v>
      </c>
      <c r="C2483" s="238">
        <f>'1993 - 2019 m.'!C2229</f>
        <v>17945.145968489342</v>
      </c>
      <c r="D2483" s="238">
        <f>'1993 - 2019 m.'!D2229</f>
        <v>5980</v>
      </c>
      <c r="E2483" s="106">
        <v>37295</v>
      </c>
      <c r="F2483" s="99" t="s">
        <v>1818</v>
      </c>
      <c r="N2483" s="95"/>
    </row>
    <row r="2484" spans="1:14" s="94" customFormat="1" ht="30" customHeight="1" x14ac:dyDescent="0.2">
      <c r="A2484" s="114">
        <v>2481</v>
      </c>
      <c r="B2484" s="96" t="s">
        <v>3795</v>
      </c>
      <c r="C2484" s="238">
        <f>'1993 - 2019 m.'!C2230</f>
        <v>17944.43</v>
      </c>
      <c r="D2484" s="238">
        <f>'1993 - 2019 m.'!D2230</f>
        <v>3898</v>
      </c>
      <c r="E2484" s="102">
        <v>42979</v>
      </c>
      <c r="F2484" s="99" t="s">
        <v>725</v>
      </c>
      <c r="N2484" s="95"/>
    </row>
    <row r="2485" spans="1:14" s="94" customFormat="1" ht="30" customHeight="1" x14ac:dyDescent="0.2">
      <c r="A2485" s="320">
        <v>2482</v>
      </c>
      <c r="B2485" s="128" t="s">
        <v>1994</v>
      </c>
      <c r="C2485" s="238">
        <f>'1993 - 2019 m.'!C2231</f>
        <v>17943.118628359593</v>
      </c>
      <c r="D2485" s="238">
        <f>'1993 - 2019 m.'!D2231</f>
        <v>8881</v>
      </c>
      <c r="E2485" s="102">
        <v>36133</v>
      </c>
      <c r="F2485" s="99" t="s">
        <v>1910</v>
      </c>
      <c r="N2485" s="95"/>
    </row>
    <row r="2486" spans="1:14" s="94" customFormat="1" ht="30" customHeight="1" x14ac:dyDescent="0.2">
      <c r="A2486" s="114">
        <v>2483</v>
      </c>
      <c r="B2486" s="96" t="s">
        <v>2151</v>
      </c>
      <c r="C2486" s="238">
        <f>'1993 - 2019 m.'!C2232</f>
        <v>17940.222428174235</v>
      </c>
      <c r="D2486" s="238">
        <f>'1993 - 2019 m.'!D2232</f>
        <v>5718</v>
      </c>
      <c r="E2486" s="106">
        <v>39080</v>
      </c>
      <c r="F2486" s="99" t="s">
        <v>728</v>
      </c>
      <c r="N2486" s="95"/>
    </row>
    <row r="2487" spans="1:14" s="94" customFormat="1" ht="30" customHeight="1" x14ac:dyDescent="0.2">
      <c r="A2487" s="320">
        <v>2484</v>
      </c>
      <c r="B2487" s="128" t="s">
        <v>388</v>
      </c>
      <c r="C2487" s="238">
        <f>'1993 - 2019 m.'!C2233</f>
        <v>17871.00324374421</v>
      </c>
      <c r="D2487" s="238">
        <f>'1993 - 2019 m.'!D2233</f>
        <v>7948</v>
      </c>
      <c r="E2487" s="102">
        <v>36098</v>
      </c>
      <c r="F2487" s="99" t="s">
        <v>798</v>
      </c>
      <c r="N2487" s="95"/>
    </row>
    <row r="2488" spans="1:14" s="94" customFormat="1" ht="30" customHeight="1" x14ac:dyDescent="0.2">
      <c r="A2488" s="114">
        <v>2485</v>
      </c>
      <c r="B2488" s="321" t="s">
        <v>5058</v>
      </c>
      <c r="C2488" s="237">
        <f>'2020'!C85</f>
        <v>17868.03</v>
      </c>
      <c r="D2488" s="237">
        <f>'2020'!D85</f>
        <v>2988</v>
      </c>
      <c r="E2488" s="99" t="s">
        <v>4683</v>
      </c>
      <c r="F2488" s="240" t="s">
        <v>3187</v>
      </c>
      <c r="N2488" s="95"/>
    </row>
    <row r="2489" spans="1:14" s="94" customFormat="1" ht="30" customHeight="1" x14ac:dyDescent="0.2">
      <c r="A2489" s="320">
        <v>2486</v>
      </c>
      <c r="B2489" s="96" t="s">
        <v>2121</v>
      </c>
      <c r="C2489" s="238">
        <f>'1993 - 2019 m.'!C2234</f>
        <v>17867.099600324378</v>
      </c>
      <c r="D2489" s="238">
        <f>'1993 - 2019 m.'!D2234</f>
        <v>4908</v>
      </c>
      <c r="E2489" s="106">
        <v>40515</v>
      </c>
      <c r="F2489" s="99" t="s">
        <v>2934</v>
      </c>
      <c r="N2489" s="95"/>
    </row>
    <row r="2490" spans="1:14" s="94" customFormat="1" ht="30" customHeight="1" x14ac:dyDescent="0.2">
      <c r="A2490" s="114">
        <v>2487</v>
      </c>
      <c r="B2490" s="321" t="s">
        <v>5059</v>
      </c>
      <c r="C2490" s="237">
        <f>'2020'!C86</f>
        <v>17857.690000000002</v>
      </c>
      <c r="D2490" s="237">
        <f>'2020'!D86</f>
        <v>3116</v>
      </c>
      <c r="E2490" s="233" t="s">
        <v>4709</v>
      </c>
      <c r="F2490" s="99" t="s">
        <v>4555</v>
      </c>
      <c r="N2490" s="95"/>
    </row>
    <row r="2491" spans="1:14" s="94" customFormat="1" ht="30" customHeight="1" x14ac:dyDescent="0.2">
      <c r="A2491" s="320">
        <v>2488</v>
      </c>
      <c r="B2491" s="321" t="s">
        <v>4841</v>
      </c>
      <c r="C2491" s="323">
        <f>'2021'!C78+'2022'!E260</f>
        <v>17856.989999999998</v>
      </c>
      <c r="D2491" s="323">
        <f>'2021'!D78+'2022'!F260</f>
        <v>4105</v>
      </c>
      <c r="E2491" s="99" t="s">
        <v>4664</v>
      </c>
      <c r="F2491" s="240" t="s">
        <v>3187</v>
      </c>
      <c r="N2491" s="95"/>
    </row>
    <row r="2492" spans="1:14" s="94" customFormat="1" ht="30" customHeight="1" x14ac:dyDescent="0.2">
      <c r="A2492" s="114">
        <v>2489</v>
      </c>
      <c r="B2492" s="96" t="s">
        <v>2739</v>
      </c>
      <c r="C2492" s="238">
        <f>'1993 - 2019 m.'!C2235</f>
        <v>17840.129749768304</v>
      </c>
      <c r="D2492" s="238">
        <f>'1993 - 2019 m.'!D2235</f>
        <v>4738</v>
      </c>
      <c r="E2492" s="106">
        <v>38436</v>
      </c>
      <c r="F2492" s="99" t="s">
        <v>557</v>
      </c>
      <c r="N2492" s="95"/>
    </row>
    <row r="2493" spans="1:14" s="94" customFormat="1" ht="30" customHeight="1" x14ac:dyDescent="0.2">
      <c r="A2493" s="320">
        <v>2490</v>
      </c>
      <c r="B2493" s="321" t="s">
        <v>4840</v>
      </c>
      <c r="C2493" s="323">
        <f>'2021'!C77+'2022'!E306</f>
        <v>17836.3</v>
      </c>
      <c r="D2493" s="323">
        <f>'2021'!D77+'2022'!F306</f>
        <v>3938</v>
      </c>
      <c r="E2493" s="99" t="s">
        <v>4641</v>
      </c>
      <c r="F2493" s="99" t="s">
        <v>725</v>
      </c>
      <c r="N2493" s="95"/>
    </row>
    <row r="2494" spans="1:14" s="94" customFormat="1" ht="30" customHeight="1" x14ac:dyDescent="0.2">
      <c r="A2494" s="114">
        <v>2491</v>
      </c>
      <c r="B2494" s="96" t="s">
        <v>2601</v>
      </c>
      <c r="C2494" s="238">
        <f>'1993 - 2019 m.'!C2236</f>
        <v>17834.800741427247</v>
      </c>
      <c r="D2494" s="238">
        <f>'1993 - 2019 m.'!D2236</f>
        <v>3946</v>
      </c>
      <c r="E2494" s="322">
        <v>40641</v>
      </c>
      <c r="F2494" s="99" t="s">
        <v>205</v>
      </c>
      <c r="N2494" s="95"/>
    </row>
    <row r="2495" spans="1:14" s="94" customFormat="1" ht="30" customHeight="1" x14ac:dyDescent="0.2">
      <c r="A2495" s="320">
        <v>2492</v>
      </c>
      <c r="B2495" s="96" t="s">
        <v>307</v>
      </c>
      <c r="C2495" s="238">
        <f>'1993 - 2019 m.'!C2237</f>
        <v>17823.795180722893</v>
      </c>
      <c r="D2495" s="238">
        <f>'1993 - 2019 m.'!D2237</f>
        <v>4406</v>
      </c>
      <c r="E2495" s="102">
        <v>41082</v>
      </c>
      <c r="F2495" s="99" t="s">
        <v>563</v>
      </c>
      <c r="N2495" s="95"/>
    </row>
    <row r="2496" spans="1:14" s="94" customFormat="1" ht="30" customHeight="1" x14ac:dyDescent="0.2">
      <c r="A2496" s="114">
        <v>2493</v>
      </c>
      <c r="B2496" s="96" t="s">
        <v>746</v>
      </c>
      <c r="C2496" s="238">
        <f>'1993 - 2019 m.'!C2238</f>
        <v>17820.956904541243</v>
      </c>
      <c r="D2496" s="238">
        <f>'1993 - 2019 m.'!D2238</f>
        <v>6095</v>
      </c>
      <c r="E2496" s="106">
        <v>39010</v>
      </c>
      <c r="F2496" s="99" t="s">
        <v>1908</v>
      </c>
      <c r="N2496" s="95"/>
    </row>
    <row r="2497" spans="1:14" s="94" customFormat="1" ht="30" customHeight="1" x14ac:dyDescent="0.2">
      <c r="A2497" s="320">
        <v>2494</v>
      </c>
      <c r="B2497" s="321" t="s">
        <v>5060</v>
      </c>
      <c r="C2497" s="237">
        <f>'2020'!C87</f>
        <v>17814</v>
      </c>
      <c r="D2497" s="237">
        <f>'2020'!D87</f>
        <v>4042</v>
      </c>
      <c r="E2497" s="233" t="s">
        <v>4733</v>
      </c>
      <c r="F2497" s="329" t="s">
        <v>4119</v>
      </c>
      <c r="N2497" s="95"/>
    </row>
    <row r="2498" spans="1:14" s="94" customFormat="1" ht="30" customHeight="1" x14ac:dyDescent="0.2">
      <c r="A2498" s="114">
        <v>2495</v>
      </c>
      <c r="B2498" s="321" t="s">
        <v>5061</v>
      </c>
      <c r="C2498" s="237">
        <f>'2020'!C88</f>
        <v>17759.43</v>
      </c>
      <c r="D2498" s="237">
        <f>'2020'!D88</f>
        <v>3281</v>
      </c>
      <c r="E2498" s="99" t="s">
        <v>4705</v>
      </c>
      <c r="F2498" s="99" t="s">
        <v>725</v>
      </c>
      <c r="N2498" s="95"/>
    </row>
    <row r="2499" spans="1:14" s="94" customFormat="1" ht="30" customHeight="1" x14ac:dyDescent="0.2">
      <c r="A2499" s="320">
        <v>2496</v>
      </c>
      <c r="B2499" s="128" t="s">
        <v>857</v>
      </c>
      <c r="C2499" s="238">
        <f>'1993 - 2019 m.'!C2239</f>
        <v>17748.783595922152</v>
      </c>
      <c r="D2499" s="238">
        <f>'1993 - 2019 m.'!D2239</f>
        <v>24617</v>
      </c>
      <c r="E2499" s="102">
        <v>34607</v>
      </c>
      <c r="F2499" s="99" t="s">
        <v>1987</v>
      </c>
      <c r="N2499" s="95"/>
    </row>
    <row r="2500" spans="1:14" s="94" customFormat="1" ht="30" customHeight="1" x14ac:dyDescent="0.2">
      <c r="A2500" s="114">
        <v>2497</v>
      </c>
      <c r="B2500" s="96" t="s">
        <v>3110</v>
      </c>
      <c r="C2500" s="238">
        <f>'1993 - 2019 m.'!C2240</f>
        <v>17736.185125115848</v>
      </c>
      <c r="D2500" s="238">
        <f>'1993 - 2019 m.'!D2240</f>
        <v>4156</v>
      </c>
      <c r="E2500" s="102">
        <v>41775</v>
      </c>
      <c r="F2500" s="99" t="s">
        <v>725</v>
      </c>
      <c r="N2500" s="95"/>
    </row>
    <row r="2501" spans="1:14" s="94" customFormat="1" ht="30" customHeight="1" x14ac:dyDescent="0.2">
      <c r="A2501" s="320">
        <v>2498</v>
      </c>
      <c r="B2501" s="96" t="s">
        <v>1250</v>
      </c>
      <c r="C2501" s="238">
        <f>'1993 - 2019 m.'!C2241</f>
        <v>17699.548192771086</v>
      </c>
      <c r="D2501" s="238">
        <f>'1993 - 2019 m.'!D2241</f>
        <v>8167</v>
      </c>
      <c r="E2501" s="136">
        <v>36742</v>
      </c>
      <c r="F2501" s="99" t="s">
        <v>530</v>
      </c>
      <c r="N2501" s="95"/>
    </row>
    <row r="2502" spans="1:14" s="94" customFormat="1" ht="30" customHeight="1" x14ac:dyDescent="0.2">
      <c r="A2502" s="114">
        <v>2499</v>
      </c>
      <c r="B2502" s="96" t="s">
        <v>1570</v>
      </c>
      <c r="C2502" s="238">
        <f>'1993 - 2019 m.'!C2242</f>
        <v>17688.397822057461</v>
      </c>
      <c r="D2502" s="238">
        <f>'1993 - 2019 m.'!D2242</f>
        <v>5939</v>
      </c>
      <c r="E2502" s="106">
        <v>38429</v>
      </c>
      <c r="F2502" s="99" t="s">
        <v>1908</v>
      </c>
      <c r="N2502" s="95"/>
    </row>
    <row r="2503" spans="1:14" s="94" customFormat="1" ht="30" customHeight="1" x14ac:dyDescent="0.2">
      <c r="A2503" s="320">
        <v>2500</v>
      </c>
      <c r="B2503" s="128" t="s">
        <v>1168</v>
      </c>
      <c r="C2503" s="238">
        <f>'1993 - 2019 m.'!C2243</f>
        <v>17677.537071362374</v>
      </c>
      <c r="D2503" s="238">
        <f>'1993 - 2019 m.'!D2243</f>
        <v>7515</v>
      </c>
      <c r="E2503" s="102">
        <v>36091</v>
      </c>
      <c r="F2503" s="99" t="s">
        <v>1433</v>
      </c>
      <c r="N2503" s="95"/>
    </row>
    <row r="2504" spans="1:14" s="94" customFormat="1" ht="30" customHeight="1" x14ac:dyDescent="0.2">
      <c r="A2504" s="114">
        <v>2501</v>
      </c>
      <c r="B2504" s="236" t="s">
        <v>6146</v>
      </c>
      <c r="C2504" s="238">
        <f>'2022'!E117</f>
        <v>17673.77</v>
      </c>
      <c r="D2504" s="238">
        <f>'2022'!F117</f>
        <v>2737</v>
      </c>
      <c r="E2504" s="102" t="s">
        <v>5400</v>
      </c>
      <c r="F2504" s="99" t="s">
        <v>4640</v>
      </c>
      <c r="N2504" s="95"/>
    </row>
    <row r="2505" spans="1:14" s="94" customFormat="1" ht="30" customHeight="1" x14ac:dyDescent="0.2">
      <c r="A2505" s="320">
        <v>2502</v>
      </c>
      <c r="B2505" s="96" t="s">
        <v>3837</v>
      </c>
      <c r="C2505" s="238">
        <f>'1993 - 2019 m.'!C2244</f>
        <v>17664.98</v>
      </c>
      <c r="D2505" s="238">
        <f>'1993 - 2019 m.'!D2244</f>
        <v>3542</v>
      </c>
      <c r="E2505" s="102">
        <v>42894</v>
      </c>
      <c r="F2505" s="99" t="s">
        <v>725</v>
      </c>
      <c r="N2505" s="95"/>
    </row>
    <row r="2506" spans="1:14" s="94" customFormat="1" ht="30" customHeight="1" x14ac:dyDescent="0.2">
      <c r="A2506" s="114">
        <v>2503</v>
      </c>
      <c r="B2506" s="96" t="s">
        <v>2602</v>
      </c>
      <c r="C2506" s="238">
        <f>'1993 - 2019 m.'!C2245</f>
        <v>17653.489921223358</v>
      </c>
      <c r="D2506" s="238">
        <f>'1993 - 2019 m.'!D2245</f>
        <v>5466</v>
      </c>
      <c r="E2506" s="102">
        <v>40830</v>
      </c>
      <c r="F2506" s="99" t="s">
        <v>66</v>
      </c>
      <c r="N2506" s="95"/>
    </row>
    <row r="2507" spans="1:14" s="94" customFormat="1" ht="30" customHeight="1" x14ac:dyDescent="0.2">
      <c r="A2507" s="320">
        <v>2504</v>
      </c>
      <c r="B2507" s="96" t="s">
        <v>2199</v>
      </c>
      <c r="C2507" s="238">
        <f>'1993 - 2019 m.'!C2246</f>
        <v>17650.718257645971</v>
      </c>
      <c r="D2507" s="238">
        <f>'1993 - 2019 m.'!D2246</f>
        <v>5218</v>
      </c>
      <c r="E2507" s="106">
        <v>38772</v>
      </c>
      <c r="F2507" s="99" t="s">
        <v>696</v>
      </c>
      <c r="N2507" s="95"/>
    </row>
    <row r="2508" spans="1:14" s="94" customFormat="1" ht="30" customHeight="1" x14ac:dyDescent="0.2">
      <c r="A2508" s="114">
        <v>2505</v>
      </c>
      <c r="B2508" s="128" t="s">
        <v>1598</v>
      </c>
      <c r="C2508" s="238">
        <f>'1993 - 2019 m.'!C2247</f>
        <v>17608.317886932346</v>
      </c>
      <c r="D2508" s="238">
        <f>'1993 - 2019 m.'!D2247</f>
        <v>8390</v>
      </c>
      <c r="E2508" s="322">
        <v>36133</v>
      </c>
      <c r="F2508" s="99" t="s">
        <v>1872</v>
      </c>
      <c r="N2508" s="95"/>
    </row>
    <row r="2509" spans="1:14" s="94" customFormat="1" ht="30" customHeight="1" x14ac:dyDescent="0.2">
      <c r="A2509" s="320">
        <v>2506</v>
      </c>
      <c r="B2509" s="321" t="s">
        <v>4839</v>
      </c>
      <c r="C2509" s="323">
        <f>'2021'!C76</f>
        <v>17601.46</v>
      </c>
      <c r="D2509" s="323">
        <f>'2021'!D76</f>
        <v>3129</v>
      </c>
      <c r="E2509" s="99" t="s">
        <v>4680</v>
      </c>
      <c r="F2509" s="99" t="s">
        <v>4640</v>
      </c>
      <c r="N2509" s="95"/>
    </row>
    <row r="2510" spans="1:14" s="94" customFormat="1" ht="30" customHeight="1" x14ac:dyDescent="0.2">
      <c r="A2510" s="114">
        <v>2507</v>
      </c>
      <c r="B2510" s="96" t="s">
        <v>2242</v>
      </c>
      <c r="C2510" s="238">
        <f>'1993 - 2019 m.'!C2249</f>
        <v>17584.858665430955</v>
      </c>
      <c r="D2510" s="238">
        <f>'1993 - 2019 m.'!D2249</f>
        <v>7801</v>
      </c>
      <c r="E2510" s="106">
        <v>37015</v>
      </c>
      <c r="F2510" s="99" t="s">
        <v>1987</v>
      </c>
      <c r="N2510" s="95"/>
    </row>
    <row r="2511" spans="1:14" s="94" customFormat="1" ht="30" customHeight="1" x14ac:dyDescent="0.2">
      <c r="A2511" s="320">
        <v>2508</v>
      </c>
      <c r="B2511" s="96" t="s">
        <v>1410</v>
      </c>
      <c r="C2511" s="238">
        <f>'1993 - 2019 m.'!C2250</f>
        <v>17574.142724745136</v>
      </c>
      <c r="D2511" s="238">
        <f>'1993 - 2019 m.'!D2250</f>
        <v>5823</v>
      </c>
      <c r="E2511" s="106">
        <v>37253</v>
      </c>
      <c r="F2511" s="99" t="s">
        <v>798</v>
      </c>
      <c r="N2511" s="95"/>
    </row>
    <row r="2512" spans="1:14" s="94" customFormat="1" ht="30" customHeight="1" x14ac:dyDescent="0.2">
      <c r="A2512" s="114">
        <v>2509</v>
      </c>
      <c r="B2512" s="96" t="s">
        <v>855</v>
      </c>
      <c r="C2512" s="238">
        <f>'1993 - 2019 m.'!C2251</f>
        <v>17541.126042632066</v>
      </c>
      <c r="D2512" s="238">
        <f>'1993 - 2019 m.'!D2251</f>
        <v>7602</v>
      </c>
      <c r="E2512" s="106">
        <v>37190</v>
      </c>
      <c r="F2512" s="99" t="s">
        <v>1910</v>
      </c>
      <c r="N2512" s="95"/>
    </row>
    <row r="2513" spans="1:14" s="94" customFormat="1" ht="30" customHeight="1" x14ac:dyDescent="0.2">
      <c r="A2513" s="320">
        <v>2510</v>
      </c>
      <c r="B2513" s="132" t="s">
        <v>3731</v>
      </c>
      <c r="C2513" s="238">
        <f>'1993 - 2019 m.'!C2252</f>
        <v>17533.7</v>
      </c>
      <c r="D2513" s="238">
        <f>'1993 - 2019 m.'!D2252</f>
        <v>3213</v>
      </c>
      <c r="E2513" s="102">
        <v>43084</v>
      </c>
      <c r="F2513" s="99" t="s">
        <v>545</v>
      </c>
      <c r="N2513" s="95"/>
    </row>
    <row r="2514" spans="1:14" s="94" customFormat="1" ht="30" customHeight="1" x14ac:dyDescent="0.2">
      <c r="A2514" s="114">
        <v>2511</v>
      </c>
      <c r="B2514" s="96" t="s">
        <v>4409</v>
      </c>
      <c r="C2514" s="238">
        <f>'1993 - 2019 m.'!C2253</f>
        <v>17527.580000000002</v>
      </c>
      <c r="D2514" s="238">
        <f>'1993 - 2019 m.'!D2253</f>
        <v>3103</v>
      </c>
      <c r="E2514" s="102" t="s">
        <v>4586</v>
      </c>
      <c r="F2514" s="99" t="s">
        <v>1424</v>
      </c>
      <c r="N2514" s="95"/>
    </row>
    <row r="2515" spans="1:14" s="94" customFormat="1" ht="30" customHeight="1" x14ac:dyDescent="0.2">
      <c r="A2515" s="320">
        <v>2512</v>
      </c>
      <c r="B2515" s="96" t="s">
        <v>2308</v>
      </c>
      <c r="C2515" s="238">
        <f>'1993 - 2019 m.'!C2254</f>
        <v>17513.612140871177</v>
      </c>
      <c r="D2515" s="238">
        <f>'1993 - 2019 m.'!D2254</f>
        <v>10422</v>
      </c>
      <c r="E2515" s="106">
        <v>36903</v>
      </c>
      <c r="F2515" s="99" t="s">
        <v>530</v>
      </c>
      <c r="N2515" s="95"/>
    </row>
    <row r="2516" spans="1:14" s="94" customFormat="1" ht="30" customHeight="1" x14ac:dyDescent="0.2">
      <c r="A2516" s="114">
        <v>2513</v>
      </c>
      <c r="B2516" s="96" t="s">
        <v>2315</v>
      </c>
      <c r="C2516" s="238">
        <f>'1993 - 2019 m.'!C2255</f>
        <v>17497.277571825765</v>
      </c>
      <c r="D2516" s="238">
        <f>'1993 - 2019 m.'!D2255</f>
        <v>5235</v>
      </c>
      <c r="E2516" s="106">
        <v>39122</v>
      </c>
      <c r="F2516" s="99" t="s">
        <v>504</v>
      </c>
      <c r="N2516" s="95"/>
    </row>
    <row r="2517" spans="1:14" s="94" customFormat="1" ht="30" customHeight="1" x14ac:dyDescent="0.2">
      <c r="A2517" s="320">
        <v>2514</v>
      </c>
      <c r="B2517" s="96" t="s">
        <v>149</v>
      </c>
      <c r="C2517" s="238">
        <f>'1993 - 2019 m.'!C2256</f>
        <v>17449.02687673772</v>
      </c>
      <c r="D2517" s="238">
        <f>'1993 - 2019 m.'!D2256</f>
        <v>4498</v>
      </c>
      <c r="E2517" s="102">
        <v>40977</v>
      </c>
      <c r="F2517" s="99" t="s">
        <v>66</v>
      </c>
      <c r="N2517" s="95"/>
    </row>
    <row r="2518" spans="1:14" s="94" customFormat="1" ht="30" customHeight="1" x14ac:dyDescent="0.2">
      <c r="A2518" s="114">
        <v>2515</v>
      </c>
      <c r="B2518" s="321" t="s">
        <v>5062</v>
      </c>
      <c r="C2518" s="237">
        <f>'2020'!C89</f>
        <v>17441.29</v>
      </c>
      <c r="D2518" s="237">
        <f>'2020'!D89</f>
        <v>3010</v>
      </c>
      <c r="E2518" s="99" t="s">
        <v>4725</v>
      </c>
      <c r="F2518" s="99" t="s">
        <v>38</v>
      </c>
      <c r="N2518" s="95"/>
    </row>
    <row r="2519" spans="1:14" s="94" customFormat="1" ht="30" customHeight="1" x14ac:dyDescent="0.2">
      <c r="A2519" s="320">
        <v>2516</v>
      </c>
      <c r="B2519" s="96" t="s">
        <v>1052</v>
      </c>
      <c r="C2519" s="238">
        <f>'1993 - 2019 m.'!C2257</f>
        <v>17434.835495829473</v>
      </c>
      <c r="D2519" s="238">
        <f>'1993 - 2019 m.'!D2257</f>
        <v>6035</v>
      </c>
      <c r="E2519" s="106">
        <v>37211</v>
      </c>
      <c r="F2519" s="99" t="s">
        <v>1987</v>
      </c>
      <c r="N2519" s="95"/>
    </row>
    <row r="2520" spans="1:14" s="94" customFormat="1" ht="30" customHeight="1" x14ac:dyDescent="0.2">
      <c r="A2520" s="114">
        <v>2517</v>
      </c>
      <c r="B2520" s="96" t="s">
        <v>366</v>
      </c>
      <c r="C2520" s="238">
        <f>'1993 - 2019 m.'!C2258</f>
        <v>17433.242585727527</v>
      </c>
      <c r="D2520" s="238">
        <f>'1993 - 2019 m.'!D2258</f>
        <v>4755</v>
      </c>
      <c r="E2520" s="102">
        <v>41432</v>
      </c>
      <c r="F2520" s="99" t="s">
        <v>105</v>
      </c>
      <c r="N2520" s="95"/>
    </row>
    <row r="2521" spans="1:14" s="94" customFormat="1" ht="30" customHeight="1" x14ac:dyDescent="0.2">
      <c r="A2521" s="320">
        <v>2518</v>
      </c>
      <c r="B2521" s="96" t="s">
        <v>4057</v>
      </c>
      <c r="C2521" s="238">
        <f>'1993 - 2019 m.'!C2259</f>
        <v>17429.73</v>
      </c>
      <c r="D2521" s="238">
        <f>'1993 - 2019 m.'!D2259</f>
        <v>3621</v>
      </c>
      <c r="E2521" s="102">
        <v>43154</v>
      </c>
      <c r="F2521" s="99" t="s">
        <v>725</v>
      </c>
      <c r="N2521" s="95"/>
    </row>
    <row r="2522" spans="1:14" s="94" customFormat="1" ht="30" customHeight="1" x14ac:dyDescent="0.2">
      <c r="A2522" s="114">
        <v>2519</v>
      </c>
      <c r="B2522" s="96" t="s">
        <v>1320</v>
      </c>
      <c r="C2522" s="238">
        <f>'1993 - 2019 m.'!C2260</f>
        <v>17419.775254865617</v>
      </c>
      <c r="D2522" s="238">
        <f>'1993 - 2019 m.'!D2260</f>
        <v>5592</v>
      </c>
      <c r="E2522" s="106">
        <v>40319</v>
      </c>
      <c r="F2522" s="99" t="s">
        <v>66</v>
      </c>
      <c r="N2522" s="95"/>
    </row>
    <row r="2523" spans="1:14" s="94" customFormat="1" ht="30" customHeight="1" x14ac:dyDescent="0.2">
      <c r="A2523" s="320">
        <v>2520</v>
      </c>
      <c r="B2523" s="96" t="s">
        <v>2731</v>
      </c>
      <c r="C2523" s="238">
        <f>'1993 - 2019 m.'!C2261</f>
        <v>17394.288693234477</v>
      </c>
      <c r="D2523" s="238">
        <f>'1993 - 2019 m.'!D2261</f>
        <v>5379</v>
      </c>
      <c r="E2523" s="106">
        <v>37953</v>
      </c>
      <c r="F2523" s="99" t="s">
        <v>1908</v>
      </c>
      <c r="N2523" s="95"/>
    </row>
    <row r="2524" spans="1:14" s="94" customFormat="1" ht="30" customHeight="1" x14ac:dyDescent="0.2">
      <c r="A2524" s="114">
        <v>2521</v>
      </c>
      <c r="B2524" s="96" t="s">
        <v>1902</v>
      </c>
      <c r="C2524" s="238">
        <f>'1993 - 2019 m.'!C2262</f>
        <v>17390.234012974979</v>
      </c>
      <c r="D2524" s="238">
        <f>'1993 - 2019 m.'!D2262</f>
        <v>7986</v>
      </c>
      <c r="E2524" s="136">
        <v>36686</v>
      </c>
      <c r="F2524" s="99" t="s">
        <v>1910</v>
      </c>
      <c r="N2524" s="95"/>
    </row>
    <row r="2525" spans="1:14" s="94" customFormat="1" ht="30" customHeight="1" x14ac:dyDescent="0.2">
      <c r="A2525" s="320">
        <v>2522</v>
      </c>
      <c r="B2525" s="96" t="s">
        <v>1114</v>
      </c>
      <c r="C2525" s="238">
        <f>'1993 - 2019 m.'!C2263</f>
        <v>17367.238183503243</v>
      </c>
      <c r="D2525" s="238">
        <f>'1993 - 2019 m.'!D2263</f>
        <v>6535</v>
      </c>
      <c r="E2525" s="106">
        <v>38862</v>
      </c>
      <c r="F2525" s="99" t="s">
        <v>1023</v>
      </c>
      <c r="N2525" s="95"/>
    </row>
    <row r="2526" spans="1:14" s="94" customFormat="1" ht="30" customHeight="1" x14ac:dyDescent="0.2">
      <c r="A2526" s="114">
        <v>2523</v>
      </c>
      <c r="B2526" s="321" t="s">
        <v>5063</v>
      </c>
      <c r="C2526" s="237">
        <f>'2020'!C90</f>
        <v>17364</v>
      </c>
      <c r="D2526" s="237">
        <f>'2020'!D90</f>
        <v>3086</v>
      </c>
      <c r="E2526" s="99" t="s">
        <v>4731</v>
      </c>
      <c r="F2526" s="99" t="s">
        <v>4745</v>
      </c>
      <c r="N2526" s="95"/>
    </row>
    <row r="2527" spans="1:14" s="94" customFormat="1" ht="30" customHeight="1" x14ac:dyDescent="0.2">
      <c r="A2527" s="320">
        <v>2524</v>
      </c>
      <c r="B2527" s="96" t="s">
        <v>3126</v>
      </c>
      <c r="C2527" s="238">
        <f>'1993 - 2019 m.'!C2264</f>
        <v>17359.697321594071</v>
      </c>
      <c r="D2527" s="238">
        <f>'1993 - 2019 m.'!D2264</f>
        <v>4101</v>
      </c>
      <c r="E2527" s="102">
        <v>41964</v>
      </c>
      <c r="F2527" s="99" t="s">
        <v>3185</v>
      </c>
      <c r="N2527" s="95"/>
    </row>
    <row r="2528" spans="1:14" s="94" customFormat="1" ht="30" customHeight="1" x14ac:dyDescent="0.2">
      <c r="A2528" s="114">
        <v>2525</v>
      </c>
      <c r="B2528" s="96" t="s">
        <v>4132</v>
      </c>
      <c r="C2528" s="238">
        <f>'1993 - 2019 m.'!C2471+'2020'!C186+'2021'!C176+'2022'!E259</f>
        <v>17349</v>
      </c>
      <c r="D2528" s="238">
        <f>'1993 - 2019 m.'!D2471+'2020'!D186+'2021'!D176+'2022'!F259</f>
        <v>5835</v>
      </c>
      <c r="E2528" s="102" t="s">
        <v>4133</v>
      </c>
      <c r="F2528" s="99" t="s">
        <v>3371</v>
      </c>
      <c r="N2528" s="95"/>
    </row>
    <row r="2529" spans="1:14" s="94" customFormat="1" ht="30" customHeight="1" x14ac:dyDescent="0.2">
      <c r="A2529" s="320">
        <v>2526</v>
      </c>
      <c r="B2529" s="128" t="s">
        <v>2368</v>
      </c>
      <c r="C2529" s="238">
        <f>'1993 - 2019 m.'!C2265</f>
        <v>17342.736329935127</v>
      </c>
      <c r="D2529" s="238">
        <f>'1993 - 2019 m.'!D2265</f>
        <v>8792</v>
      </c>
      <c r="E2529" s="102">
        <v>36035</v>
      </c>
      <c r="F2529" s="99" t="s">
        <v>1987</v>
      </c>
      <c r="N2529" s="95"/>
    </row>
    <row r="2530" spans="1:14" s="94" customFormat="1" ht="30" customHeight="1" x14ac:dyDescent="0.2">
      <c r="A2530" s="114">
        <v>2527</v>
      </c>
      <c r="B2530" s="96" t="s">
        <v>1066</v>
      </c>
      <c r="C2530" s="238">
        <f>'1993 - 2019 m.'!C2266</f>
        <v>17332.020389249305</v>
      </c>
      <c r="D2530" s="238">
        <f>'1993 - 2019 m.'!D2266</f>
        <v>5663</v>
      </c>
      <c r="E2530" s="106">
        <v>37414</v>
      </c>
      <c r="F2530" s="99" t="s">
        <v>645</v>
      </c>
      <c r="N2530" s="95"/>
    </row>
    <row r="2531" spans="1:14" s="94" customFormat="1" ht="30" customHeight="1" x14ac:dyDescent="0.2">
      <c r="A2531" s="320">
        <v>2528</v>
      </c>
      <c r="B2531" s="96" t="s">
        <v>3111</v>
      </c>
      <c r="C2531" s="238">
        <f>'1993 - 2019 m.'!C2267</f>
        <v>17328.892493049119</v>
      </c>
      <c r="D2531" s="238">
        <f>'1993 - 2019 m.'!D2267</f>
        <v>4141</v>
      </c>
      <c r="E2531" s="102">
        <v>41649</v>
      </c>
      <c r="F2531" s="99" t="s">
        <v>3178</v>
      </c>
      <c r="N2531" s="95"/>
    </row>
    <row r="2532" spans="1:14" s="94" customFormat="1" ht="30" customHeight="1" x14ac:dyDescent="0.2">
      <c r="A2532" s="114">
        <v>2529</v>
      </c>
      <c r="B2532" s="96" t="s">
        <v>555</v>
      </c>
      <c r="C2532" s="238">
        <f>'1993 - 2019 m.'!C2268</f>
        <v>17273.372335495831</v>
      </c>
      <c r="D2532" s="238">
        <f>'1993 - 2019 m.'!D2268</f>
        <v>3484</v>
      </c>
      <c r="E2532" s="102">
        <v>41194</v>
      </c>
      <c r="F2532" s="99" t="s">
        <v>62</v>
      </c>
      <c r="N2532" s="95"/>
    </row>
    <row r="2533" spans="1:14" s="94" customFormat="1" ht="30" customHeight="1" x14ac:dyDescent="0.2">
      <c r="A2533" s="320">
        <v>2530</v>
      </c>
      <c r="B2533" s="96" t="s">
        <v>3255</v>
      </c>
      <c r="C2533" s="238">
        <f>'1993 - 2019 m.'!C2269</f>
        <v>17262.57</v>
      </c>
      <c r="D2533" s="238">
        <f>'1993 - 2019 m.'!D2269</f>
        <v>3645</v>
      </c>
      <c r="E2533" s="102">
        <v>42027</v>
      </c>
      <c r="F2533" s="99" t="s">
        <v>3185</v>
      </c>
      <c r="N2533" s="95"/>
    </row>
    <row r="2534" spans="1:14" s="94" customFormat="1" ht="30" customHeight="1" x14ac:dyDescent="0.2">
      <c r="A2534" s="114">
        <v>2531</v>
      </c>
      <c r="B2534" s="96" t="s">
        <v>1236</v>
      </c>
      <c r="C2534" s="238">
        <f>'1993 - 2019 m.'!C2270</f>
        <v>17216.751621872103</v>
      </c>
      <c r="D2534" s="238">
        <f>'1993 - 2019 m.'!D2270</f>
        <v>5410</v>
      </c>
      <c r="E2534" s="106">
        <v>39290</v>
      </c>
      <c r="F2534" s="99" t="s">
        <v>602</v>
      </c>
      <c r="N2534" s="95"/>
    </row>
    <row r="2535" spans="1:14" s="94" customFormat="1" ht="30" customHeight="1" x14ac:dyDescent="0.2">
      <c r="A2535" s="320">
        <v>2532</v>
      </c>
      <c r="B2535" s="96" t="s">
        <v>281</v>
      </c>
      <c r="C2535" s="238">
        <f>'1993 - 2019 m.'!C2271</f>
        <v>17212.696941612605</v>
      </c>
      <c r="D2535" s="238">
        <f>'1993 - 2019 m.'!D2271</f>
        <v>4376</v>
      </c>
      <c r="E2535" s="102">
        <v>41313</v>
      </c>
      <c r="F2535" s="99" t="s">
        <v>419</v>
      </c>
      <c r="N2535" s="95"/>
    </row>
    <row r="2536" spans="1:14" s="94" customFormat="1" ht="30" customHeight="1" x14ac:dyDescent="0.2">
      <c r="A2536" s="114">
        <v>2533</v>
      </c>
      <c r="B2536" s="96" t="s">
        <v>3671</v>
      </c>
      <c r="C2536" s="238">
        <f>'1993 - 2019 m.'!C2273</f>
        <v>17177.54</v>
      </c>
      <c r="D2536" s="238">
        <f>'1993 - 2019 m.'!D2273</f>
        <v>3292</v>
      </c>
      <c r="E2536" s="322">
        <v>42405</v>
      </c>
      <c r="F2536" s="99" t="s">
        <v>725</v>
      </c>
      <c r="N2536" s="95"/>
    </row>
    <row r="2537" spans="1:14" s="94" customFormat="1" ht="30" customHeight="1" x14ac:dyDescent="0.2">
      <c r="A2537" s="320">
        <v>2534</v>
      </c>
      <c r="B2537" s="96" t="s">
        <v>1898</v>
      </c>
      <c r="C2537" s="238">
        <f>'1993 - 2019 m.'!C2274</f>
        <v>17177.363299351251</v>
      </c>
      <c r="D2537" s="238">
        <f>'1993 - 2019 m.'!D2274</f>
        <v>5241</v>
      </c>
      <c r="E2537" s="106">
        <v>37596</v>
      </c>
      <c r="F2537" s="99" t="s">
        <v>1836</v>
      </c>
      <c r="N2537" s="95"/>
    </row>
    <row r="2538" spans="1:14" s="94" customFormat="1" ht="30" customHeight="1" x14ac:dyDescent="0.2">
      <c r="A2538" s="114">
        <v>2535</v>
      </c>
      <c r="B2538" s="96" t="s">
        <v>152</v>
      </c>
      <c r="C2538" s="238">
        <f>'1993 - 2019 m.'!C2275</f>
        <v>17174.611909175164</v>
      </c>
      <c r="D2538" s="238">
        <f>'1993 - 2019 m.'!D2275</f>
        <v>4877</v>
      </c>
      <c r="E2538" s="102">
        <v>40963</v>
      </c>
      <c r="F2538" s="99" t="s">
        <v>66</v>
      </c>
      <c r="N2538" s="95"/>
    </row>
    <row r="2539" spans="1:14" s="94" customFormat="1" ht="30" customHeight="1" x14ac:dyDescent="0.2">
      <c r="A2539" s="320">
        <v>2536</v>
      </c>
      <c r="B2539" s="96" t="s">
        <v>1488</v>
      </c>
      <c r="C2539" s="238">
        <f>'1993 - 2019 m.'!C2276</f>
        <v>17150.167979610749</v>
      </c>
      <c r="D2539" s="238">
        <f>'1993 - 2019 m.'!D2276</f>
        <v>5901</v>
      </c>
      <c r="E2539" s="106">
        <v>38338</v>
      </c>
      <c r="F2539" s="99" t="s">
        <v>696</v>
      </c>
      <c r="N2539" s="95"/>
    </row>
    <row r="2540" spans="1:14" s="94" customFormat="1" ht="30" customHeight="1" x14ac:dyDescent="0.2">
      <c r="A2540" s="114">
        <v>2537</v>
      </c>
      <c r="B2540" s="96" t="s">
        <v>3902</v>
      </c>
      <c r="C2540" s="238">
        <f>'1993 - 2019 m.'!C2277</f>
        <v>17135.3</v>
      </c>
      <c r="D2540" s="238">
        <f>'1993 - 2019 m.'!D2277</f>
        <v>3348</v>
      </c>
      <c r="E2540" s="102">
        <v>42797</v>
      </c>
      <c r="F2540" s="99" t="s">
        <v>725</v>
      </c>
      <c r="N2540" s="95"/>
    </row>
    <row r="2541" spans="1:14" s="94" customFormat="1" ht="30" customHeight="1" x14ac:dyDescent="0.2">
      <c r="A2541" s="320">
        <v>2538</v>
      </c>
      <c r="B2541" s="96" t="s">
        <v>3600</v>
      </c>
      <c r="C2541" s="238">
        <f>'1993 - 2019 m.'!C2278</f>
        <v>17110.330000000002</v>
      </c>
      <c r="D2541" s="238">
        <f>'1993 - 2019 m.'!D2278</f>
        <v>3521</v>
      </c>
      <c r="E2541" s="322">
        <v>42524</v>
      </c>
      <c r="F2541" s="99" t="s">
        <v>3365</v>
      </c>
      <c r="N2541" s="95"/>
    </row>
    <row r="2542" spans="1:14" s="94" customFormat="1" ht="30" customHeight="1" x14ac:dyDescent="0.2">
      <c r="A2542" s="114">
        <v>2539</v>
      </c>
      <c r="B2542" s="96" t="s">
        <v>3982</v>
      </c>
      <c r="C2542" s="238">
        <f>'1993 - 2019 m.'!C2279</f>
        <v>17110.14</v>
      </c>
      <c r="D2542" s="238">
        <f>'1993 - 2019 m.'!D2279</f>
        <v>3955</v>
      </c>
      <c r="E2542" s="102">
        <v>43231</v>
      </c>
      <c r="F2542" s="99" t="s">
        <v>38</v>
      </c>
      <c r="N2542" s="95"/>
    </row>
    <row r="2543" spans="1:14" s="94" customFormat="1" ht="30" customHeight="1" x14ac:dyDescent="0.2">
      <c r="A2543" s="320">
        <v>2540</v>
      </c>
      <c r="B2543" s="96" t="s">
        <v>3565</v>
      </c>
      <c r="C2543" s="238">
        <f>'1993 - 2019 m.'!C2280</f>
        <v>17099</v>
      </c>
      <c r="D2543" s="238">
        <f>'1993 - 2019 m.'!D2280</f>
        <v>3636</v>
      </c>
      <c r="E2543" s="102">
        <v>42601</v>
      </c>
      <c r="F2543" s="99" t="s">
        <v>2033</v>
      </c>
      <c r="N2543" s="95"/>
    </row>
    <row r="2544" spans="1:14" s="94" customFormat="1" ht="30" customHeight="1" x14ac:dyDescent="0.2">
      <c r="A2544" s="114">
        <v>2541</v>
      </c>
      <c r="B2544" s="96" t="s">
        <v>4024</v>
      </c>
      <c r="C2544" s="238">
        <f>'1993 - 2019 m.'!C2281</f>
        <v>17092.55</v>
      </c>
      <c r="D2544" s="238">
        <f>'1993 - 2019 m.'!D2281</f>
        <v>3776</v>
      </c>
      <c r="E2544" s="102">
        <v>43189</v>
      </c>
      <c r="F2544" s="99" t="s">
        <v>2319</v>
      </c>
      <c r="N2544" s="95"/>
    </row>
    <row r="2545" spans="1:14" s="94" customFormat="1" ht="30" customHeight="1" x14ac:dyDescent="0.2">
      <c r="A2545" s="320">
        <v>2542</v>
      </c>
      <c r="B2545" s="128" t="s">
        <v>899</v>
      </c>
      <c r="C2545" s="238">
        <f>'1993 - 2019 m.'!C2282</f>
        <v>17088.739573679333</v>
      </c>
      <c r="D2545" s="238">
        <f>'1993 - 2019 m.'!D2282</f>
        <v>10160</v>
      </c>
      <c r="E2545" s="102">
        <v>35804</v>
      </c>
      <c r="F2545" s="99" t="s">
        <v>2265</v>
      </c>
      <c r="N2545" s="95"/>
    </row>
    <row r="2546" spans="1:14" s="94" customFormat="1" ht="30" customHeight="1" x14ac:dyDescent="0.2">
      <c r="A2546" s="114">
        <v>2543</v>
      </c>
      <c r="B2546" s="236" t="s">
        <v>6147</v>
      </c>
      <c r="C2546" s="238">
        <f>'2022'!E118</f>
        <v>17052.599999999999</v>
      </c>
      <c r="D2546" s="238">
        <f>'2022'!F118</f>
        <v>3505</v>
      </c>
      <c r="E2546" s="102" t="s">
        <v>5485</v>
      </c>
      <c r="F2546" s="99" t="s">
        <v>725</v>
      </c>
      <c r="N2546" s="95"/>
    </row>
    <row r="2547" spans="1:14" s="94" customFormat="1" ht="30" customHeight="1" x14ac:dyDescent="0.2">
      <c r="A2547" s="320">
        <v>2544</v>
      </c>
      <c r="B2547" s="96" t="s">
        <v>2177</v>
      </c>
      <c r="C2547" s="238">
        <f>'1993 - 2019 m.'!C2283</f>
        <v>17043.558850787766</v>
      </c>
      <c r="D2547" s="238">
        <f>'1993 - 2019 m.'!D2283</f>
        <v>4976</v>
      </c>
      <c r="E2547" s="106">
        <v>39885</v>
      </c>
      <c r="F2547" s="99" t="s">
        <v>2642</v>
      </c>
      <c r="N2547" s="95"/>
    </row>
    <row r="2548" spans="1:14" s="94" customFormat="1" ht="30" customHeight="1" x14ac:dyDescent="0.2">
      <c r="A2548" s="114">
        <v>2545</v>
      </c>
      <c r="B2548" s="236" t="s">
        <v>6148</v>
      </c>
      <c r="C2548" s="238">
        <f>'2022'!E119</f>
        <v>17040.52</v>
      </c>
      <c r="D2548" s="238">
        <f>'2022'!F119</f>
        <v>2726</v>
      </c>
      <c r="E2548" s="102" t="s">
        <v>5414</v>
      </c>
      <c r="F2548" s="99" t="s">
        <v>4640</v>
      </c>
      <c r="N2548" s="95"/>
    </row>
    <row r="2549" spans="1:14" s="94" customFormat="1" ht="30" customHeight="1" x14ac:dyDescent="0.2">
      <c r="A2549" s="320">
        <v>2546</v>
      </c>
      <c r="B2549" s="96" t="s">
        <v>4047</v>
      </c>
      <c r="C2549" s="238">
        <f>'1993 - 2019 m.'!C2284</f>
        <v>17037</v>
      </c>
      <c r="D2549" s="238">
        <f>'1993 - 2019 m.'!D2284</f>
        <v>3070</v>
      </c>
      <c r="E2549" s="102">
        <v>43168</v>
      </c>
      <c r="F2549" s="99" t="s">
        <v>545</v>
      </c>
      <c r="N2549" s="95"/>
    </row>
    <row r="2550" spans="1:14" s="94" customFormat="1" ht="30" customHeight="1" x14ac:dyDescent="0.2">
      <c r="A2550" s="114">
        <v>2547</v>
      </c>
      <c r="B2550" s="321" t="s">
        <v>5064</v>
      </c>
      <c r="C2550" s="237">
        <f>'2020'!C91</f>
        <v>17034.690000000002</v>
      </c>
      <c r="D2550" s="237">
        <f>'2020'!D91</f>
        <v>3329</v>
      </c>
      <c r="E2550" s="99" t="s">
        <v>4738</v>
      </c>
      <c r="F2550" s="99" t="s">
        <v>725</v>
      </c>
      <c r="N2550" s="95"/>
    </row>
    <row r="2551" spans="1:14" s="94" customFormat="1" ht="30" customHeight="1" x14ac:dyDescent="0.2">
      <c r="A2551" s="320">
        <v>2548</v>
      </c>
      <c r="B2551" s="96" t="s">
        <v>3256</v>
      </c>
      <c r="C2551" s="238">
        <f>'1993 - 2019 m.'!C2285</f>
        <v>17010.791999999998</v>
      </c>
      <c r="D2551" s="238">
        <f>'1993 - 2019 m.'!D2285</f>
        <v>3953</v>
      </c>
      <c r="E2551" s="102">
        <v>42020</v>
      </c>
      <c r="F2551" s="99" t="s">
        <v>74</v>
      </c>
      <c r="N2551" s="95"/>
    </row>
    <row r="2552" spans="1:14" s="94" customFormat="1" ht="30" customHeight="1" x14ac:dyDescent="0.2">
      <c r="A2552" s="114">
        <v>2549</v>
      </c>
      <c r="B2552" s="96" t="s">
        <v>2243</v>
      </c>
      <c r="C2552" s="238">
        <f>'1993 - 2019 m.'!C2286</f>
        <v>17005.329008341057</v>
      </c>
      <c r="D2552" s="238">
        <f>'1993 - 2019 m.'!D2286</f>
        <v>6643</v>
      </c>
      <c r="E2552" s="106">
        <v>37260</v>
      </c>
      <c r="F2552" s="99" t="s">
        <v>1987</v>
      </c>
      <c r="N2552" s="95"/>
    </row>
    <row r="2553" spans="1:14" s="94" customFormat="1" ht="30" customHeight="1" x14ac:dyDescent="0.2">
      <c r="A2553" s="320">
        <v>2550</v>
      </c>
      <c r="B2553" s="96" t="s">
        <v>2367</v>
      </c>
      <c r="C2553" s="238">
        <f>'1993 - 2019 m.'!C2287</f>
        <v>16989.689527340131</v>
      </c>
      <c r="D2553" s="238">
        <f>'1993 - 2019 m.'!D2287</f>
        <v>4801</v>
      </c>
      <c r="E2553" s="106">
        <v>40459</v>
      </c>
      <c r="F2553" s="99" t="s">
        <v>2033</v>
      </c>
      <c r="N2553" s="95"/>
    </row>
    <row r="2554" spans="1:14" s="94" customFormat="1" ht="30" customHeight="1" x14ac:dyDescent="0.2">
      <c r="A2554" s="114">
        <v>2551</v>
      </c>
      <c r="B2554" s="96" t="s">
        <v>1511</v>
      </c>
      <c r="C2554" s="238">
        <f>'1993 - 2019 m.'!C2288</f>
        <v>16951.401760889716</v>
      </c>
      <c r="D2554" s="238">
        <f>'1993 - 2019 m.'!D2288</f>
        <v>5962</v>
      </c>
      <c r="E2554" s="106">
        <v>38961</v>
      </c>
      <c r="F2554" s="99" t="s">
        <v>1908</v>
      </c>
      <c r="N2554" s="95"/>
    </row>
    <row r="2555" spans="1:14" s="94" customFormat="1" ht="30" customHeight="1" x14ac:dyDescent="0.2">
      <c r="A2555" s="320">
        <v>2552</v>
      </c>
      <c r="B2555" s="96" t="s">
        <v>2585</v>
      </c>
      <c r="C2555" s="238">
        <f>'1993 - 2019 m.'!C2289</f>
        <v>16943.35032437442</v>
      </c>
      <c r="D2555" s="238">
        <f>'1993 - 2019 m.'!D2289</f>
        <v>5344</v>
      </c>
      <c r="E2555" s="106">
        <v>37463</v>
      </c>
      <c r="F2555" s="99" t="s">
        <v>243</v>
      </c>
      <c r="N2555" s="95"/>
    </row>
    <row r="2556" spans="1:14" s="94" customFormat="1" ht="30" customHeight="1" x14ac:dyDescent="0.2">
      <c r="A2556" s="114">
        <v>2553</v>
      </c>
      <c r="B2556" s="96" t="s">
        <v>867</v>
      </c>
      <c r="C2556" s="238">
        <f>'1993 - 2019 m.'!C2290</f>
        <v>16939.730074142724</v>
      </c>
      <c r="D2556" s="238">
        <f>'1993 - 2019 m.'!D2290</f>
        <v>4478</v>
      </c>
      <c r="E2556" s="106">
        <v>40291</v>
      </c>
      <c r="F2556" s="99" t="s">
        <v>1312</v>
      </c>
      <c r="N2556" s="95"/>
    </row>
    <row r="2557" spans="1:14" s="94" customFormat="1" ht="30" customHeight="1" x14ac:dyDescent="0.2">
      <c r="A2557" s="320">
        <v>2554</v>
      </c>
      <c r="B2557" s="96" t="s">
        <v>3112</v>
      </c>
      <c r="C2557" s="238">
        <f>'1993 - 2019 m.'!C2291</f>
        <v>16934.08248378128</v>
      </c>
      <c r="D2557" s="238">
        <f>'1993 - 2019 m.'!D2291</f>
        <v>4054</v>
      </c>
      <c r="E2557" s="102">
        <v>41866</v>
      </c>
      <c r="F2557" s="99" t="s">
        <v>545</v>
      </c>
      <c r="N2557" s="95"/>
    </row>
    <row r="2558" spans="1:14" s="94" customFormat="1" ht="30" customHeight="1" x14ac:dyDescent="0.2">
      <c r="A2558" s="114">
        <v>2555</v>
      </c>
      <c r="B2558" s="128" t="s">
        <v>1188</v>
      </c>
      <c r="C2558" s="238">
        <f>'1993 - 2019 m.'!C2292</f>
        <v>16932.344763670066</v>
      </c>
      <c r="D2558" s="238">
        <f>'1993 - 2019 m.'!D2292</f>
        <v>10453</v>
      </c>
      <c r="E2558" s="322">
        <v>35720</v>
      </c>
      <c r="F2558" s="99" t="s">
        <v>1987</v>
      </c>
      <c r="N2558" s="95"/>
    </row>
    <row r="2559" spans="1:14" s="94" customFormat="1" ht="30" customHeight="1" x14ac:dyDescent="0.2">
      <c r="A2559" s="320">
        <v>2556</v>
      </c>
      <c r="B2559" s="96" t="s">
        <v>2513</v>
      </c>
      <c r="C2559" s="238">
        <f>'1993 - 2019 m.'!C2293</f>
        <v>16904.54034406858</v>
      </c>
      <c r="D2559" s="238">
        <f>'1993 - 2019 m.'!D2293</f>
        <v>5036</v>
      </c>
      <c r="E2559" s="102">
        <v>40788</v>
      </c>
      <c r="F2559" s="99" t="s">
        <v>66</v>
      </c>
      <c r="N2559" s="95"/>
    </row>
    <row r="2560" spans="1:14" s="94" customFormat="1" ht="30" customHeight="1" x14ac:dyDescent="0.2">
      <c r="A2560" s="114">
        <v>2557</v>
      </c>
      <c r="B2560" s="96" t="s">
        <v>1036</v>
      </c>
      <c r="C2560" s="238">
        <f>'1993 - 2019 m.'!C2294</f>
        <v>16874.42075996293</v>
      </c>
      <c r="D2560" s="238">
        <f>'1993 - 2019 m.'!D2294</f>
        <v>5568</v>
      </c>
      <c r="E2560" s="106">
        <v>37841</v>
      </c>
      <c r="F2560" s="99" t="s">
        <v>1908</v>
      </c>
      <c r="N2560" s="95"/>
    </row>
    <row r="2561" spans="1:14" s="94" customFormat="1" ht="30" customHeight="1" x14ac:dyDescent="0.2">
      <c r="A2561" s="320">
        <v>2558</v>
      </c>
      <c r="B2561" s="128" t="s">
        <v>2087</v>
      </c>
      <c r="C2561" s="238">
        <f>'1993 - 2019 m.'!C2295</f>
        <v>16870.076459684893</v>
      </c>
      <c r="D2561" s="238">
        <f>'1993 - 2019 m.'!D2295</f>
        <v>10643</v>
      </c>
      <c r="E2561" s="102">
        <v>35881</v>
      </c>
      <c r="F2561" s="99" t="s">
        <v>2265</v>
      </c>
      <c r="N2561" s="95"/>
    </row>
    <row r="2562" spans="1:14" s="94" customFormat="1" ht="30" customHeight="1" x14ac:dyDescent="0.2">
      <c r="A2562" s="114">
        <v>2559</v>
      </c>
      <c r="B2562" s="321" t="s">
        <v>4980</v>
      </c>
      <c r="C2562" s="237">
        <f>'2020'!C92+'2021'!C235</f>
        <v>16869.96</v>
      </c>
      <c r="D2562" s="237">
        <f>'2020'!D92+'2021'!D235</f>
        <v>3203</v>
      </c>
      <c r="E2562" s="99" t="s">
        <v>4718</v>
      </c>
      <c r="F2562" s="99" t="s">
        <v>725</v>
      </c>
      <c r="N2562" s="95"/>
    </row>
    <row r="2563" spans="1:14" s="94" customFormat="1" ht="30" customHeight="1" x14ac:dyDescent="0.2">
      <c r="A2563" s="320">
        <v>2560</v>
      </c>
      <c r="B2563" s="96" t="s">
        <v>3637</v>
      </c>
      <c r="C2563" s="238">
        <f>'1993 - 2019 m.'!C2296</f>
        <v>16806.310000000001</v>
      </c>
      <c r="D2563" s="238">
        <f>'1993 - 2019 m.'!D2296</f>
        <v>3393</v>
      </c>
      <c r="E2563" s="322">
        <v>42454</v>
      </c>
      <c r="F2563" s="99" t="s">
        <v>725</v>
      </c>
      <c r="N2563" s="95"/>
    </row>
    <row r="2564" spans="1:14" s="94" customFormat="1" ht="30" customHeight="1" x14ac:dyDescent="0.2">
      <c r="A2564" s="114">
        <v>2561</v>
      </c>
      <c r="B2564" s="96" t="s">
        <v>1721</v>
      </c>
      <c r="C2564" s="238">
        <f>'1993 - 2019 m.'!C2297</f>
        <v>16795.064874884152</v>
      </c>
      <c r="D2564" s="238">
        <f>'1993 - 2019 m.'!D2297</f>
        <v>5323</v>
      </c>
      <c r="E2564" s="106">
        <v>38205</v>
      </c>
      <c r="F2564" s="99" t="s">
        <v>1610</v>
      </c>
      <c r="N2564" s="95"/>
    </row>
    <row r="2565" spans="1:14" s="94" customFormat="1" ht="30" customHeight="1" x14ac:dyDescent="0.2">
      <c r="A2565" s="320">
        <v>2562</v>
      </c>
      <c r="B2565" s="96" t="s">
        <v>3985</v>
      </c>
      <c r="C2565" s="238">
        <f>'1993 - 2019 m.'!C2298</f>
        <v>16762.560000000001</v>
      </c>
      <c r="D2565" s="238">
        <f>'1993 - 2019 m.'!D2298</f>
        <v>3950</v>
      </c>
      <c r="E2565" s="102">
        <v>43224</v>
      </c>
      <c r="F2565" s="99" t="s">
        <v>38</v>
      </c>
      <c r="N2565" s="95"/>
    </row>
    <row r="2566" spans="1:14" s="94" customFormat="1" ht="30" customHeight="1" x14ac:dyDescent="0.2">
      <c r="A2566" s="114">
        <v>2563</v>
      </c>
      <c r="B2566" s="96" t="s">
        <v>3801</v>
      </c>
      <c r="C2566" s="238">
        <f>'1993 - 2019 m.'!C2299</f>
        <v>16761</v>
      </c>
      <c r="D2566" s="238">
        <f>'1993 - 2019 m.'!D2299</f>
        <v>2957</v>
      </c>
      <c r="E2566" s="102">
        <v>42972</v>
      </c>
      <c r="F2566" s="99" t="s">
        <v>545</v>
      </c>
      <c r="N2566" s="95"/>
    </row>
    <row r="2567" spans="1:14" s="94" customFormat="1" ht="30" customHeight="1" x14ac:dyDescent="0.2">
      <c r="A2567" s="320">
        <v>2564</v>
      </c>
      <c r="B2567" s="96" t="s">
        <v>1651</v>
      </c>
      <c r="C2567" s="238">
        <f>'1993 - 2019 m.'!C2300</f>
        <v>16746.263901760889</v>
      </c>
      <c r="D2567" s="238">
        <f>'1993 - 2019 m.'!D2300</f>
        <v>4500</v>
      </c>
      <c r="E2567" s="106">
        <v>39445</v>
      </c>
      <c r="F2567" s="99" t="s">
        <v>1908</v>
      </c>
      <c r="N2567" s="95"/>
    </row>
    <row r="2568" spans="1:14" s="94" customFormat="1" ht="30" customHeight="1" x14ac:dyDescent="0.2">
      <c r="A2568" s="114">
        <v>2565</v>
      </c>
      <c r="B2568" s="128" t="s">
        <v>1458</v>
      </c>
      <c r="C2568" s="238">
        <f>'1993 - 2019 m.'!C2301</f>
        <v>16746.119091751621</v>
      </c>
      <c r="D2568" s="238">
        <f>'1993 - 2019 m.'!D2301</f>
        <v>7228</v>
      </c>
      <c r="E2568" s="102">
        <v>35881</v>
      </c>
      <c r="F2568" s="99" t="s">
        <v>1818</v>
      </c>
      <c r="N2568" s="95"/>
    </row>
    <row r="2569" spans="1:14" s="94" customFormat="1" ht="30" customHeight="1" x14ac:dyDescent="0.2">
      <c r="A2569" s="320">
        <v>2566</v>
      </c>
      <c r="B2569" s="96" t="s">
        <v>1917</v>
      </c>
      <c r="C2569" s="238">
        <f>'1993 - 2019 m.'!C2302</f>
        <v>16727.83248378128</v>
      </c>
      <c r="D2569" s="238">
        <f>'1993 - 2019 m.'!D2302</f>
        <v>3864</v>
      </c>
      <c r="E2569" s="106" t="s">
        <v>1712</v>
      </c>
      <c r="F2569" s="99" t="s">
        <v>1158</v>
      </c>
      <c r="N2569" s="95"/>
    </row>
    <row r="2570" spans="1:14" s="94" customFormat="1" ht="30" customHeight="1" x14ac:dyDescent="0.2">
      <c r="A2570" s="114">
        <v>2567</v>
      </c>
      <c r="B2570" s="96" t="s">
        <v>2143</v>
      </c>
      <c r="C2570" s="238">
        <f>'1993 - 2019 m.'!C2303</f>
        <v>16662.882298424469</v>
      </c>
      <c r="D2570" s="238">
        <f>'1993 - 2019 m.'!D2303</f>
        <v>6157</v>
      </c>
      <c r="E2570" s="106">
        <v>39206</v>
      </c>
      <c r="F2570" s="99" t="s">
        <v>211</v>
      </c>
      <c r="N2570" s="95"/>
    </row>
    <row r="2571" spans="1:14" s="94" customFormat="1" ht="30" customHeight="1" x14ac:dyDescent="0.2">
      <c r="A2571" s="320">
        <v>2568</v>
      </c>
      <c r="B2571" s="96" t="s">
        <v>3617</v>
      </c>
      <c r="C2571" s="238">
        <f>'1993 - 2019 m.'!C2304</f>
        <v>16651.05</v>
      </c>
      <c r="D2571" s="238">
        <f>'1993 - 2019 m.'!D2304</f>
        <v>3750</v>
      </c>
      <c r="E2571" s="102">
        <v>42489</v>
      </c>
      <c r="F2571" s="102" t="s">
        <v>3460</v>
      </c>
      <c r="N2571" s="95"/>
    </row>
    <row r="2572" spans="1:14" s="94" customFormat="1" ht="30" customHeight="1" x14ac:dyDescent="0.2">
      <c r="A2572" s="114">
        <v>2569</v>
      </c>
      <c r="B2572" s="96" t="s">
        <v>26</v>
      </c>
      <c r="C2572" s="238">
        <f>'1993 - 2019 m.'!C2305</f>
        <v>16649.530815569971</v>
      </c>
      <c r="D2572" s="238">
        <f>'1993 - 2019 m.'!D2305</f>
        <v>4201</v>
      </c>
      <c r="E2572" s="102">
        <v>41236</v>
      </c>
      <c r="F2572" s="99" t="s">
        <v>162</v>
      </c>
      <c r="N2572" s="95"/>
    </row>
    <row r="2573" spans="1:14" s="94" customFormat="1" ht="30" customHeight="1" x14ac:dyDescent="0.2">
      <c r="A2573" s="320">
        <v>2570</v>
      </c>
      <c r="B2573" s="96" t="s">
        <v>346</v>
      </c>
      <c r="C2573" s="238">
        <f>'1993 - 2019 m.'!C2306</f>
        <v>16633.746524559778</v>
      </c>
      <c r="D2573" s="238">
        <f>'1993 - 2019 m.'!D2306</f>
        <v>5929</v>
      </c>
      <c r="E2573" s="106">
        <v>37029</v>
      </c>
      <c r="F2573" s="99" t="s">
        <v>306</v>
      </c>
      <c r="N2573" s="95"/>
    </row>
    <row r="2574" spans="1:14" s="94" customFormat="1" ht="30" customHeight="1" x14ac:dyDescent="0.2">
      <c r="A2574" s="114">
        <v>2571</v>
      </c>
      <c r="B2574" s="128" t="s">
        <v>1668</v>
      </c>
      <c r="C2574" s="238">
        <f>'1993 - 2019 m.'!C2307</f>
        <v>16630.27108433735</v>
      </c>
      <c r="D2574" s="238">
        <f>'1993 - 2019 m.'!D2307</f>
        <v>10644</v>
      </c>
      <c r="E2574" s="102">
        <v>35790</v>
      </c>
      <c r="F2574" s="99" t="s">
        <v>1910</v>
      </c>
      <c r="N2574" s="95"/>
    </row>
    <row r="2575" spans="1:14" s="94" customFormat="1" ht="30" customHeight="1" x14ac:dyDescent="0.2">
      <c r="A2575" s="320">
        <v>2572</v>
      </c>
      <c r="B2575" s="96" t="s">
        <v>2373</v>
      </c>
      <c r="C2575" s="238">
        <f>'1993 - 2019 m.'!C2308</f>
        <v>16627.635542168675</v>
      </c>
      <c r="D2575" s="238">
        <f>'1993 - 2019 m.'!D2308</f>
        <v>4949</v>
      </c>
      <c r="E2575" s="106">
        <v>39948</v>
      </c>
      <c r="F2575" s="99" t="s">
        <v>1908</v>
      </c>
      <c r="N2575" s="95"/>
    </row>
    <row r="2576" spans="1:14" s="94" customFormat="1" ht="30" customHeight="1" x14ac:dyDescent="0.2">
      <c r="A2576" s="114">
        <v>2573</v>
      </c>
      <c r="B2576" s="96" t="s">
        <v>1635</v>
      </c>
      <c r="C2576" s="238">
        <f>'1993 - 2019 m.'!C2309</f>
        <v>16625.347544022243</v>
      </c>
      <c r="D2576" s="238">
        <f>'1993 - 2019 m.'!D2309</f>
        <v>5994</v>
      </c>
      <c r="E2576" s="106">
        <v>37561</v>
      </c>
      <c r="F2576" s="99" t="s">
        <v>1910</v>
      </c>
      <c r="N2576" s="95"/>
    </row>
    <row r="2577" spans="1:14" s="94" customFormat="1" ht="30" customHeight="1" x14ac:dyDescent="0.2">
      <c r="A2577" s="320">
        <v>2574</v>
      </c>
      <c r="B2577" s="128" t="s">
        <v>1599</v>
      </c>
      <c r="C2577" s="238">
        <f>'1993 - 2019 m.'!C2310</f>
        <v>16624.189063948099</v>
      </c>
      <c r="D2577" s="238">
        <f>'1993 - 2019 m.'!D2310</f>
        <v>7415</v>
      </c>
      <c r="E2577" s="322">
        <v>36329</v>
      </c>
      <c r="F2577" s="99" t="s">
        <v>1872</v>
      </c>
      <c r="N2577" s="95"/>
    </row>
    <row r="2578" spans="1:14" s="94" customFormat="1" ht="30" customHeight="1" x14ac:dyDescent="0.2">
      <c r="A2578" s="114">
        <v>2575</v>
      </c>
      <c r="B2578" s="96" t="s">
        <v>2372</v>
      </c>
      <c r="C2578" s="238">
        <f>'1993 - 2019 m.'!C2311</f>
        <v>16616.079703429103</v>
      </c>
      <c r="D2578" s="238">
        <f>'1993 - 2019 m.'!D2311</f>
        <v>4931</v>
      </c>
      <c r="E2578" s="106">
        <v>39556</v>
      </c>
      <c r="F2578" s="99" t="s">
        <v>559</v>
      </c>
      <c r="N2578" s="95"/>
    </row>
    <row r="2579" spans="1:14" s="94" customFormat="1" ht="30" customHeight="1" x14ac:dyDescent="0.2">
      <c r="A2579" s="320">
        <v>2576</v>
      </c>
      <c r="B2579" s="321" t="s">
        <v>5065</v>
      </c>
      <c r="C2579" s="237">
        <f>'2020'!C93</f>
        <v>16579.830000000002</v>
      </c>
      <c r="D2579" s="237">
        <f>'2020'!D93</f>
        <v>2911</v>
      </c>
      <c r="E2579" s="99" t="s">
        <v>4744</v>
      </c>
      <c r="F2579" s="99" t="s">
        <v>38</v>
      </c>
      <c r="N2579" s="95"/>
    </row>
    <row r="2580" spans="1:14" s="94" customFormat="1" ht="30" customHeight="1" x14ac:dyDescent="0.2">
      <c r="A2580" s="114">
        <v>2577</v>
      </c>
      <c r="B2580" s="96" t="s">
        <v>2292</v>
      </c>
      <c r="C2580" s="238">
        <f>'1993 - 2019 m.'!C2312</f>
        <v>16555.838739573679</v>
      </c>
      <c r="D2580" s="238">
        <f>'1993 - 2019 m.'!D2312</f>
        <v>6126</v>
      </c>
      <c r="E2580" s="106">
        <v>37722</v>
      </c>
      <c r="F2580" s="99" t="s">
        <v>1433</v>
      </c>
    </row>
    <row r="2581" spans="1:14" s="94" customFormat="1" ht="30" customHeight="1" x14ac:dyDescent="0.2">
      <c r="A2581" s="320">
        <v>2578</v>
      </c>
      <c r="B2581" s="128" t="s">
        <v>1169</v>
      </c>
      <c r="C2581" s="238">
        <f>'1993 - 2019 m.'!C2313</f>
        <v>16552.652919369786</v>
      </c>
      <c r="D2581" s="238">
        <f>'1993 - 2019 m.'!D2313</f>
        <v>7581</v>
      </c>
      <c r="E2581" s="322">
        <v>36462</v>
      </c>
      <c r="F2581" s="99" t="s">
        <v>1433</v>
      </c>
      <c r="H2581" s="115"/>
    </row>
    <row r="2582" spans="1:14" s="94" customFormat="1" ht="30" customHeight="1" x14ac:dyDescent="0.2">
      <c r="A2582" s="114">
        <v>2579</v>
      </c>
      <c r="B2582" s="96" t="s">
        <v>4334</v>
      </c>
      <c r="C2582" s="238">
        <f>'1993 - 2019 m.'!C2314</f>
        <v>16543.560000000001</v>
      </c>
      <c r="D2582" s="238">
        <f>'1993 - 2019 m.'!D2314</f>
        <v>2810</v>
      </c>
      <c r="E2582" s="102" t="s">
        <v>4562</v>
      </c>
      <c r="F2582" s="99" t="s">
        <v>4119</v>
      </c>
      <c r="N2582" s="95"/>
    </row>
    <row r="2583" spans="1:14" s="94" customFormat="1" ht="30" customHeight="1" x14ac:dyDescent="0.2">
      <c r="A2583" s="320">
        <v>2580</v>
      </c>
      <c r="B2583" s="236" t="s">
        <v>6149</v>
      </c>
      <c r="C2583" s="238">
        <f>'2022'!E120</f>
        <v>16533.62</v>
      </c>
      <c r="D2583" s="238">
        <f>'2022'!F120</f>
        <v>2802</v>
      </c>
      <c r="E2583" s="102" t="s">
        <v>5391</v>
      </c>
      <c r="F2583" s="99" t="s">
        <v>725</v>
      </c>
      <c r="N2583" s="95"/>
    </row>
    <row r="2584" spans="1:14" s="94" customFormat="1" ht="30" customHeight="1" x14ac:dyDescent="0.2">
      <c r="A2584" s="114">
        <v>2581</v>
      </c>
      <c r="B2584" s="96" t="s">
        <v>4498</v>
      </c>
      <c r="C2584" s="238">
        <f>'1993 - 2019 m.'!C2315</f>
        <v>16530</v>
      </c>
      <c r="D2584" s="238">
        <f>'1993 - 2019 m.'!D2315</f>
        <v>3137</v>
      </c>
      <c r="E2584" s="102" t="s">
        <v>4600</v>
      </c>
      <c r="F2584" s="99" t="s">
        <v>545</v>
      </c>
      <c r="N2584" s="95"/>
    </row>
    <row r="2585" spans="1:14" s="94" customFormat="1" ht="30" customHeight="1" x14ac:dyDescent="0.2">
      <c r="A2585" s="320">
        <v>2582</v>
      </c>
      <c r="B2585" s="236" t="s">
        <v>6150</v>
      </c>
      <c r="C2585" s="238">
        <f>'2022'!E121</f>
        <v>16508.38</v>
      </c>
      <c r="D2585" s="238">
        <f>'2022'!F121</f>
        <v>3719</v>
      </c>
      <c r="E2585" s="102" t="s">
        <v>5273</v>
      </c>
      <c r="F2585" s="99" t="s">
        <v>5491</v>
      </c>
      <c r="N2585" s="95"/>
    </row>
    <row r="2586" spans="1:14" s="94" customFormat="1" ht="30" customHeight="1" x14ac:dyDescent="0.2">
      <c r="A2586" s="114">
        <v>2583</v>
      </c>
      <c r="B2586" s="96" t="s">
        <v>3257</v>
      </c>
      <c r="C2586" s="238">
        <f>'1993 - 2019 m.'!C2316</f>
        <v>16493.829999999998</v>
      </c>
      <c r="D2586" s="238">
        <f>'1993 - 2019 m.'!D2316</f>
        <v>3657</v>
      </c>
      <c r="E2586" s="102">
        <v>42076</v>
      </c>
      <c r="F2586" s="99" t="s">
        <v>725</v>
      </c>
      <c r="N2586" s="95"/>
    </row>
    <row r="2587" spans="1:14" s="94" customFormat="1" ht="30" customHeight="1" x14ac:dyDescent="0.2">
      <c r="A2587" s="320">
        <v>2584</v>
      </c>
      <c r="B2587" s="96" t="s">
        <v>965</v>
      </c>
      <c r="C2587" s="238">
        <f>'1993 - 2019 m.'!C2317</f>
        <v>16474.455514365152</v>
      </c>
      <c r="D2587" s="238">
        <f>'1993 - 2019 m.'!D2317</f>
        <v>7632</v>
      </c>
      <c r="E2587" s="106">
        <v>37855</v>
      </c>
      <c r="F2587" s="99" t="s">
        <v>1683</v>
      </c>
      <c r="N2587" s="95"/>
    </row>
    <row r="2588" spans="1:14" s="94" customFormat="1" ht="30" customHeight="1" x14ac:dyDescent="0.2">
      <c r="A2588" s="114">
        <v>2585</v>
      </c>
      <c r="B2588" s="96" t="s">
        <v>3113</v>
      </c>
      <c r="C2588" s="238">
        <f>'1993 - 2019 m.'!C2318</f>
        <v>16444.885310472662</v>
      </c>
      <c r="D2588" s="238">
        <f>'1993 - 2019 m.'!D2318</f>
        <v>3750</v>
      </c>
      <c r="E2588" s="102">
        <v>41817</v>
      </c>
      <c r="F2588" s="99" t="s">
        <v>3188</v>
      </c>
      <c r="N2588" s="95"/>
    </row>
    <row r="2589" spans="1:14" s="94" customFormat="1" ht="30" customHeight="1" x14ac:dyDescent="0.2">
      <c r="A2589" s="320">
        <v>2586</v>
      </c>
      <c r="B2589" s="321" t="s">
        <v>5066</v>
      </c>
      <c r="C2589" s="237">
        <f>'2020'!C94</f>
        <v>16397</v>
      </c>
      <c r="D2589" s="237">
        <f>'2020'!D94</f>
        <v>2623</v>
      </c>
      <c r="E2589" s="99" t="s">
        <v>4693</v>
      </c>
      <c r="F2589" s="99" t="s">
        <v>725</v>
      </c>
      <c r="N2589" s="95"/>
    </row>
    <row r="2590" spans="1:14" s="94" customFormat="1" ht="30" customHeight="1" x14ac:dyDescent="0.2">
      <c r="A2590" s="114">
        <v>2587</v>
      </c>
      <c r="B2590" s="128" t="s">
        <v>1060</v>
      </c>
      <c r="C2590" s="238">
        <f>'1993 - 2019 m.'!C2319</f>
        <v>16345.864226135311</v>
      </c>
      <c r="D2590" s="238">
        <f>'1993 - 2019 m.'!D2319</f>
        <v>11145</v>
      </c>
      <c r="E2590" s="102">
        <v>36071</v>
      </c>
      <c r="F2590" s="99" t="s">
        <v>2265</v>
      </c>
      <c r="N2590" s="95"/>
    </row>
    <row r="2591" spans="1:14" s="94" customFormat="1" ht="30" customHeight="1" x14ac:dyDescent="0.2">
      <c r="A2591" s="320">
        <v>2588</v>
      </c>
      <c r="B2591" s="96" t="s">
        <v>1952</v>
      </c>
      <c r="C2591" s="238">
        <f>'1993 - 2019 m.'!C2320</f>
        <v>16327.907784986099</v>
      </c>
      <c r="D2591" s="238">
        <f>'1993 - 2019 m.'!D2320</f>
        <v>5397</v>
      </c>
      <c r="E2591" s="106">
        <v>37806</v>
      </c>
      <c r="F2591" s="99" t="s">
        <v>1908</v>
      </c>
      <c r="N2591" s="95"/>
    </row>
    <row r="2592" spans="1:14" s="94" customFormat="1" ht="30" customHeight="1" x14ac:dyDescent="0.2">
      <c r="A2592" s="114">
        <v>2589</v>
      </c>
      <c r="B2592" s="96" t="s">
        <v>3855</v>
      </c>
      <c r="C2592" s="238">
        <f>'1993 - 2019 m.'!C2321</f>
        <v>16307.23</v>
      </c>
      <c r="D2592" s="238">
        <f>'1993 - 2019 m.'!D2321</f>
        <v>4455</v>
      </c>
      <c r="E2592" s="102">
        <v>42853</v>
      </c>
      <c r="F2592" s="99" t="s">
        <v>3720</v>
      </c>
      <c r="N2592" s="95"/>
    </row>
    <row r="2593" spans="1:14" s="94" customFormat="1" ht="30" customHeight="1" x14ac:dyDescent="0.2">
      <c r="A2593" s="320">
        <v>2590</v>
      </c>
      <c r="B2593" s="236" t="s">
        <v>3919</v>
      </c>
      <c r="C2593" s="238">
        <f>'2022'!E122</f>
        <v>16303.67</v>
      </c>
      <c r="D2593" s="238">
        <f>'2022'!F122</f>
        <v>2228</v>
      </c>
      <c r="E2593" s="102" t="s">
        <v>5411</v>
      </c>
      <c r="F2593" s="99" t="s">
        <v>3187</v>
      </c>
      <c r="N2593" s="95"/>
    </row>
    <row r="2594" spans="1:14" s="94" customFormat="1" ht="30" customHeight="1" x14ac:dyDescent="0.2">
      <c r="A2594" s="114">
        <v>2591</v>
      </c>
      <c r="B2594" s="96" t="s">
        <v>1215</v>
      </c>
      <c r="C2594" s="238">
        <f>'1993 - 2019 m.'!C2322</f>
        <v>16280.207367933273</v>
      </c>
      <c r="D2594" s="238">
        <f>'1993 - 2019 m.'!D2322</f>
        <v>5404</v>
      </c>
      <c r="E2594" s="106">
        <v>38338</v>
      </c>
      <c r="F2594" s="99" t="s">
        <v>423</v>
      </c>
      <c r="N2594" s="95"/>
    </row>
    <row r="2595" spans="1:14" s="94" customFormat="1" ht="30" customHeight="1" x14ac:dyDescent="0.2">
      <c r="A2595" s="320">
        <v>2592</v>
      </c>
      <c r="B2595" s="321" t="s">
        <v>4842</v>
      </c>
      <c r="C2595" s="323">
        <f>'2021'!C79</f>
        <v>16276</v>
      </c>
      <c r="D2595" s="323">
        <f>'2021'!D79</f>
        <v>2584</v>
      </c>
      <c r="E2595" s="234" t="s">
        <v>4664</v>
      </c>
      <c r="F2595" s="99" t="s">
        <v>38</v>
      </c>
      <c r="N2595" s="95"/>
    </row>
    <row r="2596" spans="1:14" s="94" customFormat="1" ht="30" customHeight="1" x14ac:dyDescent="0.2">
      <c r="A2596" s="114">
        <v>2593</v>
      </c>
      <c r="B2596" s="96" t="s">
        <v>3114</v>
      </c>
      <c r="C2596" s="238">
        <f>'1993 - 2019 m.'!C2323</f>
        <v>16269.549351251158</v>
      </c>
      <c r="D2596" s="238">
        <f>'1993 - 2019 m.'!D2323</f>
        <v>4260</v>
      </c>
      <c r="E2596" s="102">
        <v>41716</v>
      </c>
      <c r="F2596" s="99" t="s">
        <v>3187</v>
      </c>
      <c r="N2596" s="95"/>
    </row>
    <row r="2597" spans="1:14" s="94" customFormat="1" ht="30" customHeight="1" x14ac:dyDescent="0.2">
      <c r="A2597" s="320">
        <v>2594</v>
      </c>
      <c r="B2597" s="128" t="s">
        <v>928</v>
      </c>
      <c r="C2597" s="238">
        <f>'1993 - 2019 m.'!C2324</f>
        <v>16228.56811862836</v>
      </c>
      <c r="D2597" s="238">
        <f>'1993 - 2019 m.'!D2324</f>
        <v>45084</v>
      </c>
      <c r="E2597" s="102">
        <v>34222</v>
      </c>
      <c r="F2597" s="99" t="s">
        <v>2265</v>
      </c>
      <c r="N2597" s="95"/>
    </row>
    <row r="2598" spans="1:14" s="94" customFormat="1" ht="30" customHeight="1" x14ac:dyDescent="0.2">
      <c r="A2598" s="114">
        <v>2595</v>
      </c>
      <c r="B2598" s="96" t="s">
        <v>2552</v>
      </c>
      <c r="C2598" s="238">
        <f>'1993 - 2019 m.'!C2325</f>
        <v>16225.671918443004</v>
      </c>
      <c r="D2598" s="238">
        <f>'1993 - 2019 m.'!D2325</f>
        <v>6911</v>
      </c>
      <c r="E2598" s="106">
        <v>36931</v>
      </c>
      <c r="F2598" s="99" t="s">
        <v>1597</v>
      </c>
      <c r="N2598" s="95"/>
    </row>
    <row r="2599" spans="1:14" s="94" customFormat="1" ht="30" customHeight="1" x14ac:dyDescent="0.2">
      <c r="A2599" s="320">
        <v>2596</v>
      </c>
      <c r="B2599" s="128" t="s">
        <v>1912</v>
      </c>
      <c r="C2599" s="238">
        <f>'1993 - 2019 m.'!C2326</f>
        <v>16222.196478220576</v>
      </c>
      <c r="D2599" s="238">
        <f>'1993 - 2019 m.'!D2326</f>
        <v>9582</v>
      </c>
      <c r="E2599" s="322">
        <v>36406</v>
      </c>
      <c r="F2599" s="99" t="s">
        <v>1818</v>
      </c>
      <c r="N2599" s="95"/>
    </row>
    <row r="2600" spans="1:14" s="94" customFormat="1" ht="30" customHeight="1" x14ac:dyDescent="0.2">
      <c r="A2600" s="114">
        <v>2597</v>
      </c>
      <c r="B2600" s="96" t="s">
        <v>2192</v>
      </c>
      <c r="C2600" s="238">
        <f>'1993 - 2019 m.'!C2327</f>
        <v>16189.469416126043</v>
      </c>
      <c r="D2600" s="238">
        <f>'1993 - 2019 m.'!D2327</f>
        <v>4734</v>
      </c>
      <c r="E2600" s="106">
        <v>38128</v>
      </c>
      <c r="F2600" s="99" t="s">
        <v>1023</v>
      </c>
      <c r="N2600" s="95"/>
    </row>
    <row r="2601" spans="1:14" s="94" customFormat="1" ht="30" customHeight="1" x14ac:dyDescent="0.2">
      <c r="A2601" s="320">
        <v>2598</v>
      </c>
      <c r="B2601" s="128" t="s">
        <v>694</v>
      </c>
      <c r="C2601" s="238">
        <f>'1993 - 2019 m.'!C2328</f>
        <v>16156.452734012975</v>
      </c>
      <c r="D2601" s="238">
        <f>'1993 - 2019 m.'!D2328</f>
        <v>7115</v>
      </c>
      <c r="E2601" s="106">
        <v>38079</v>
      </c>
      <c r="F2601" s="99" t="s">
        <v>696</v>
      </c>
      <c r="N2601" s="95"/>
    </row>
    <row r="2602" spans="1:14" s="94" customFormat="1" ht="30" customHeight="1" x14ac:dyDescent="0.2">
      <c r="A2602" s="114">
        <v>2599</v>
      </c>
      <c r="B2602" s="96" t="s">
        <v>2182</v>
      </c>
      <c r="C2602" s="238">
        <f>'1993 - 2019 m.'!C2329</f>
        <v>16139.799582947175</v>
      </c>
      <c r="D2602" s="238">
        <f>'1993 - 2019 m.'!D2329</f>
        <v>4146</v>
      </c>
      <c r="E2602" s="106">
        <v>39955</v>
      </c>
      <c r="F2602" s="99" t="s">
        <v>1871</v>
      </c>
      <c r="N2602" s="95"/>
    </row>
    <row r="2603" spans="1:14" s="94" customFormat="1" ht="30" customHeight="1" x14ac:dyDescent="0.2">
      <c r="A2603" s="320">
        <v>2600</v>
      </c>
      <c r="B2603" s="96" t="s">
        <v>4248</v>
      </c>
      <c r="C2603" s="238">
        <f>'1993 - 2019 m.'!C2330</f>
        <v>16139</v>
      </c>
      <c r="D2603" s="238">
        <f>'1993 - 2019 m.'!D2330</f>
        <v>3250</v>
      </c>
      <c r="E2603" s="102">
        <v>43335</v>
      </c>
      <c r="F2603" s="99" t="s">
        <v>4196</v>
      </c>
      <c r="N2603" s="95"/>
    </row>
    <row r="2604" spans="1:14" s="94" customFormat="1" ht="30" customHeight="1" x14ac:dyDescent="0.2">
      <c r="A2604" s="114">
        <v>2601</v>
      </c>
      <c r="B2604" s="96" t="s">
        <v>2468</v>
      </c>
      <c r="C2604" s="238">
        <f>'1993 - 2019 m.'!C2331</f>
        <v>16108.810240963856</v>
      </c>
      <c r="D2604" s="238">
        <f>'1993 - 2019 m.'!D2331</f>
        <v>4122</v>
      </c>
      <c r="E2604" s="102">
        <v>41131</v>
      </c>
      <c r="F2604" s="99" t="s">
        <v>353</v>
      </c>
      <c r="N2604" s="95"/>
    </row>
    <row r="2605" spans="1:14" s="94" customFormat="1" ht="30" customHeight="1" x14ac:dyDescent="0.2">
      <c r="A2605" s="320">
        <v>2602</v>
      </c>
      <c r="B2605" s="128" t="s">
        <v>1457</v>
      </c>
      <c r="C2605" s="238">
        <f>'1993 - 2019 m.'!C2332</f>
        <v>16105.18999073216</v>
      </c>
      <c r="D2605" s="238">
        <f>'1993 - 2019 m.'!D2332</f>
        <v>6950</v>
      </c>
      <c r="E2605" s="102">
        <v>35832</v>
      </c>
      <c r="F2605" s="99" t="s">
        <v>1818</v>
      </c>
      <c r="N2605" s="95"/>
    </row>
    <row r="2606" spans="1:14" s="94" customFormat="1" ht="30" customHeight="1" x14ac:dyDescent="0.2">
      <c r="A2606" s="114">
        <v>2603</v>
      </c>
      <c r="B2606" s="96" t="s">
        <v>45</v>
      </c>
      <c r="C2606" s="238">
        <f>'1993 - 2019 m.'!C2333</f>
        <v>16084.482159406858</v>
      </c>
      <c r="D2606" s="238">
        <f>'1993 - 2019 m.'!D2333</f>
        <v>3807</v>
      </c>
      <c r="E2606" s="102">
        <v>41614</v>
      </c>
      <c r="F2606" s="99" t="s">
        <v>177</v>
      </c>
      <c r="N2606" s="95"/>
    </row>
    <row r="2607" spans="1:14" s="94" customFormat="1" ht="30" customHeight="1" x14ac:dyDescent="0.2">
      <c r="A2607" s="320">
        <v>2604</v>
      </c>
      <c r="B2607" s="96" t="s">
        <v>3115</v>
      </c>
      <c r="C2607" s="238">
        <f>'1993 - 2019 m.'!C2334</f>
        <v>16032.350556070436</v>
      </c>
      <c r="D2607" s="238">
        <f>'1993 - 2019 m.'!D2334</f>
        <v>2483</v>
      </c>
      <c r="E2607" s="102">
        <v>41641</v>
      </c>
      <c r="F2607" s="99" t="s">
        <v>2033</v>
      </c>
      <c r="L2607" s="113"/>
      <c r="M2607" s="108"/>
    </row>
    <row r="2608" spans="1:14" s="94" customFormat="1" ht="30" customHeight="1" x14ac:dyDescent="0.2">
      <c r="A2608" s="114">
        <v>2605</v>
      </c>
      <c r="B2608" s="96" t="s">
        <v>2632</v>
      </c>
      <c r="C2608" s="238">
        <f>'1993 - 2019 m.'!C2335</f>
        <v>15995.481927710844</v>
      </c>
      <c r="D2608" s="238">
        <f>'1993 - 2019 m.'!D2335</f>
        <v>4654</v>
      </c>
      <c r="E2608" s="106">
        <v>38317</v>
      </c>
      <c r="F2608" s="99" t="s">
        <v>544</v>
      </c>
      <c r="N2608" s="95"/>
    </row>
    <row r="2609" spans="1:14" s="94" customFormat="1" ht="30" customHeight="1" x14ac:dyDescent="0.2">
      <c r="A2609" s="320">
        <v>2606</v>
      </c>
      <c r="B2609" s="96" t="s">
        <v>1195</v>
      </c>
      <c r="C2609" s="238">
        <f>'1993 - 2019 m.'!C2336</f>
        <v>15956.614921223356</v>
      </c>
      <c r="D2609" s="238">
        <f>'1993 - 2019 m.'!D2336</f>
        <v>5769</v>
      </c>
      <c r="E2609" s="106">
        <v>38919</v>
      </c>
      <c r="F2609" s="99" t="s">
        <v>1908</v>
      </c>
      <c r="N2609" s="95"/>
    </row>
    <row r="2610" spans="1:14" s="94" customFormat="1" ht="30" customHeight="1" x14ac:dyDescent="0.2">
      <c r="A2610" s="114">
        <v>2607</v>
      </c>
      <c r="B2610" s="128" t="s">
        <v>894</v>
      </c>
      <c r="C2610" s="238">
        <f>'1993 - 2019 m.'!C2337</f>
        <v>15954.587581093605</v>
      </c>
      <c r="D2610" s="238">
        <f>'1993 - 2019 m.'!D2337</f>
        <v>8034</v>
      </c>
      <c r="E2610" s="322">
        <v>36399</v>
      </c>
      <c r="F2610" s="99" t="s">
        <v>1433</v>
      </c>
      <c r="N2610" s="95"/>
    </row>
    <row r="2611" spans="1:14" s="94" customFormat="1" ht="30" customHeight="1" x14ac:dyDescent="0.2">
      <c r="A2611" s="320">
        <v>2608</v>
      </c>
      <c r="B2611" s="96" t="s">
        <v>1518</v>
      </c>
      <c r="C2611" s="238">
        <f>'1993 - 2019 m.'!C2338</f>
        <v>15943.08966635774</v>
      </c>
      <c r="D2611" s="238">
        <f>'1993 - 2019 m.'!D2338</f>
        <v>4508</v>
      </c>
      <c r="E2611" s="106" t="s">
        <v>1327</v>
      </c>
      <c r="F2611" s="99" t="s">
        <v>66</v>
      </c>
      <c r="N2611" s="95"/>
    </row>
    <row r="2612" spans="1:14" s="94" customFormat="1" ht="30" customHeight="1" x14ac:dyDescent="0.2">
      <c r="A2612" s="114">
        <v>2609</v>
      </c>
      <c r="B2612" s="321" t="s">
        <v>4843</v>
      </c>
      <c r="C2612" s="323">
        <f>'2021'!C80</f>
        <v>15918.32</v>
      </c>
      <c r="D2612" s="323">
        <f>'2021'!D80</f>
        <v>2653</v>
      </c>
      <c r="E2612" s="99" t="s">
        <v>4663</v>
      </c>
      <c r="F2612" s="99" t="s">
        <v>725</v>
      </c>
      <c r="N2612" s="95"/>
    </row>
    <row r="2613" spans="1:14" s="94" customFormat="1" ht="30" customHeight="1" x14ac:dyDescent="0.2">
      <c r="A2613" s="320">
        <v>2610</v>
      </c>
      <c r="B2613" s="96" t="s">
        <v>3258</v>
      </c>
      <c r="C2613" s="238">
        <f>'1993 - 2019 m.'!C2339</f>
        <v>15916</v>
      </c>
      <c r="D2613" s="238">
        <f>'1993 - 2019 m.'!D2339</f>
        <v>3478</v>
      </c>
      <c r="E2613" s="102">
        <v>42111</v>
      </c>
      <c r="F2613" s="99" t="s">
        <v>725</v>
      </c>
      <c r="N2613" s="95"/>
    </row>
    <row r="2614" spans="1:14" s="94" customFormat="1" ht="30" customHeight="1" x14ac:dyDescent="0.2">
      <c r="A2614" s="114">
        <v>2611</v>
      </c>
      <c r="B2614" s="128" t="s">
        <v>729</v>
      </c>
      <c r="C2614" s="238">
        <f>'1993 - 2019 m.'!C2340</f>
        <v>15910.275718257646</v>
      </c>
      <c r="D2614" s="238">
        <f>'1993 - 2019 m.'!D2340</f>
        <v>9336</v>
      </c>
      <c r="E2614" s="102">
        <v>35937</v>
      </c>
      <c r="F2614" s="99" t="s">
        <v>1987</v>
      </c>
      <c r="N2614" s="95"/>
    </row>
    <row r="2615" spans="1:14" s="94" customFormat="1" ht="30" customHeight="1" x14ac:dyDescent="0.2">
      <c r="A2615" s="320">
        <v>2612</v>
      </c>
      <c r="B2615" s="96" t="s">
        <v>4273</v>
      </c>
      <c r="C2615" s="238">
        <f>'1993 - 2019 m.'!C2341</f>
        <v>15908</v>
      </c>
      <c r="D2615" s="238">
        <f>'1993 - 2019 m.'!D2341</f>
        <v>3191</v>
      </c>
      <c r="E2615" s="102" t="s">
        <v>4562</v>
      </c>
      <c r="F2615" s="99" t="s">
        <v>4563</v>
      </c>
      <c r="N2615" s="95"/>
    </row>
    <row r="2616" spans="1:14" s="94" customFormat="1" ht="30" customHeight="1" x14ac:dyDescent="0.2">
      <c r="A2616" s="114">
        <v>2613</v>
      </c>
      <c r="B2616" s="96" t="s">
        <v>4391</v>
      </c>
      <c r="C2616" s="238">
        <f>'1993 - 2019 m.'!C2342</f>
        <v>15866</v>
      </c>
      <c r="D2616" s="238">
        <f>'1993 - 2019 m.'!D2342</f>
        <v>2909</v>
      </c>
      <c r="E2616" s="102" t="s">
        <v>4578</v>
      </c>
      <c r="F2616" s="99" t="s">
        <v>4119</v>
      </c>
      <c r="N2616" s="95"/>
    </row>
    <row r="2617" spans="1:14" s="94" customFormat="1" ht="30" customHeight="1" x14ac:dyDescent="0.2">
      <c r="A2617" s="320">
        <v>2614</v>
      </c>
      <c r="B2617" s="128" t="s">
        <v>2416</v>
      </c>
      <c r="C2617" s="238">
        <f>'1993 - 2019 m.'!C2343</f>
        <v>15863.646895273401</v>
      </c>
      <c r="D2617" s="238">
        <f>'1993 - 2019 m.'!D2343</f>
        <v>8785</v>
      </c>
      <c r="E2617" s="102">
        <v>35979</v>
      </c>
      <c r="F2617" s="99" t="s">
        <v>1910</v>
      </c>
      <c r="N2617" s="95"/>
    </row>
    <row r="2618" spans="1:14" s="94" customFormat="1" ht="30" customHeight="1" x14ac:dyDescent="0.2">
      <c r="A2618" s="114">
        <v>2615</v>
      </c>
      <c r="B2618" s="96" t="s">
        <v>2273</v>
      </c>
      <c r="C2618" s="238">
        <f>'1993 - 2019 m.'!C2344</f>
        <v>15850.034754402224</v>
      </c>
      <c r="D2618" s="238">
        <f>'1993 - 2019 m.'!D2344</f>
        <v>4132</v>
      </c>
      <c r="E2618" s="106">
        <v>39143</v>
      </c>
      <c r="F2618" s="99" t="s">
        <v>1642</v>
      </c>
      <c r="G2618" s="130"/>
      <c r="N2618" s="95"/>
    </row>
    <row r="2619" spans="1:14" s="94" customFormat="1" ht="30" customHeight="1" x14ac:dyDescent="0.2">
      <c r="A2619" s="320">
        <v>2616</v>
      </c>
      <c r="B2619" s="96" t="s">
        <v>1187</v>
      </c>
      <c r="C2619" s="238">
        <f>'1993 - 2019 m.'!C2345</f>
        <v>15844.531974050047</v>
      </c>
      <c r="D2619" s="238">
        <f>'1993 - 2019 m.'!D2345</f>
        <v>4290</v>
      </c>
      <c r="E2619" s="106">
        <v>40214</v>
      </c>
      <c r="F2619" s="99" t="s">
        <v>66</v>
      </c>
      <c r="N2619" s="95"/>
    </row>
    <row r="2620" spans="1:14" s="94" customFormat="1" ht="30" customHeight="1" x14ac:dyDescent="0.2">
      <c r="A2620" s="114">
        <v>2617</v>
      </c>
      <c r="B2620" s="96" t="s">
        <v>611</v>
      </c>
      <c r="C2620" s="238">
        <f>'1993 - 2019 m.'!C2346</f>
        <v>15841.925393883226</v>
      </c>
      <c r="D2620" s="238">
        <f>'1993 - 2019 m.'!D2346</f>
        <v>6115</v>
      </c>
      <c r="E2620" s="106">
        <v>37792</v>
      </c>
      <c r="F2620" s="99" t="s">
        <v>1987</v>
      </c>
      <c r="N2620" s="95"/>
    </row>
    <row r="2621" spans="1:14" s="94" customFormat="1" ht="30" customHeight="1" x14ac:dyDescent="0.2">
      <c r="A2621" s="320">
        <v>2618</v>
      </c>
      <c r="B2621" s="96" t="s">
        <v>3131</v>
      </c>
      <c r="C2621" s="238">
        <f>'1993 - 2019 m.'!C2369+'2020'!C212</f>
        <v>15823</v>
      </c>
      <c r="D2621" s="238">
        <f>'1993 - 2019 m.'!D2369+'2020'!D212</f>
        <v>4838</v>
      </c>
      <c r="E2621" s="102">
        <v>41936</v>
      </c>
      <c r="F2621" s="99" t="s">
        <v>2815</v>
      </c>
      <c r="N2621" s="95"/>
    </row>
    <row r="2622" spans="1:14" s="94" customFormat="1" ht="30" customHeight="1" x14ac:dyDescent="0.2">
      <c r="A2622" s="114">
        <v>2619</v>
      </c>
      <c r="B2622" s="96" t="s">
        <v>1586</v>
      </c>
      <c r="C2622" s="238">
        <f>'1993 - 2019 m.'!C2347</f>
        <v>15810.646431881372</v>
      </c>
      <c r="D2622" s="238">
        <f>'1993 - 2019 m.'!D2347</f>
        <v>5592</v>
      </c>
      <c r="E2622" s="106">
        <v>37197</v>
      </c>
      <c r="F2622" s="99" t="s">
        <v>1987</v>
      </c>
      <c r="N2622" s="95"/>
    </row>
    <row r="2623" spans="1:14" s="94" customFormat="1" ht="30" customHeight="1" x14ac:dyDescent="0.2">
      <c r="A2623" s="320">
        <v>2620</v>
      </c>
      <c r="B2623" s="96" t="s">
        <v>2163</v>
      </c>
      <c r="C2623" s="238">
        <f>'1993 - 2019 m.'!C2348</f>
        <v>15776.471269694162</v>
      </c>
      <c r="D2623" s="238">
        <f>'1993 - 2019 m.'!D2348</f>
        <v>4746</v>
      </c>
      <c r="E2623" s="106">
        <v>38128</v>
      </c>
      <c r="F2623" s="99" t="s">
        <v>558</v>
      </c>
      <c r="N2623" s="95"/>
    </row>
    <row r="2624" spans="1:14" s="94" customFormat="1" ht="30" customHeight="1" x14ac:dyDescent="0.2">
      <c r="A2624" s="114">
        <v>2621</v>
      </c>
      <c r="B2624" s="96" t="s">
        <v>273</v>
      </c>
      <c r="C2624" s="238">
        <f>'1993 - 2019 m.'!C2349</f>
        <v>15758.659638554218</v>
      </c>
      <c r="D2624" s="238">
        <f>'1993 - 2019 m.'!D2349</f>
        <v>3914</v>
      </c>
      <c r="E2624" s="102">
        <v>41467</v>
      </c>
      <c r="F2624" s="99" t="s">
        <v>177</v>
      </c>
      <c r="N2624" s="95"/>
    </row>
    <row r="2625" spans="1:14" s="94" customFormat="1" ht="30" customHeight="1" x14ac:dyDescent="0.2">
      <c r="A2625" s="320">
        <v>2622</v>
      </c>
      <c r="B2625" s="128" t="s">
        <v>2379</v>
      </c>
      <c r="C2625" s="238">
        <f>'1993 - 2019 m.'!C2350</f>
        <v>15746.930027803523</v>
      </c>
      <c r="D2625" s="238">
        <f>'1993 - 2019 m.'!D2350</f>
        <v>10925</v>
      </c>
      <c r="E2625" s="102">
        <v>35566</v>
      </c>
      <c r="F2625" s="99" t="s">
        <v>1987</v>
      </c>
      <c r="N2625" s="95"/>
    </row>
    <row r="2626" spans="1:14" s="94" customFormat="1" ht="30" customHeight="1" x14ac:dyDescent="0.2">
      <c r="A2626" s="114">
        <v>2623</v>
      </c>
      <c r="B2626" s="128" t="s">
        <v>1562</v>
      </c>
      <c r="C2626" s="238">
        <f>'1993 - 2019 m.'!C2351</f>
        <v>15723.470806302132</v>
      </c>
      <c r="D2626" s="238">
        <f>'1993 - 2019 m.'!D2351</f>
        <v>8011</v>
      </c>
      <c r="E2626" s="322">
        <v>36301</v>
      </c>
      <c r="F2626" s="99" t="s">
        <v>1910</v>
      </c>
      <c r="N2626" s="95"/>
    </row>
    <row r="2627" spans="1:14" s="94" customFormat="1" ht="30" customHeight="1" x14ac:dyDescent="0.2">
      <c r="A2627" s="320">
        <v>2624</v>
      </c>
      <c r="B2627" s="96" t="s">
        <v>4321</v>
      </c>
      <c r="C2627" s="238">
        <f>'1993 - 2019 m.'!C2352</f>
        <v>15717.1</v>
      </c>
      <c r="D2627" s="238">
        <f>'1993 - 2019 m.'!D2352</f>
        <v>2639</v>
      </c>
      <c r="E2627" s="102" t="s">
        <v>4557</v>
      </c>
      <c r="F2627" s="99" t="s">
        <v>725</v>
      </c>
      <c r="N2627" s="95"/>
    </row>
    <row r="2628" spans="1:14" s="94" customFormat="1" ht="30" customHeight="1" x14ac:dyDescent="0.2">
      <c r="A2628" s="114">
        <v>2625</v>
      </c>
      <c r="B2628" s="96" t="s">
        <v>1331</v>
      </c>
      <c r="C2628" s="238">
        <f>'1993 - 2019 m.'!C2353</f>
        <v>15708.120945319741</v>
      </c>
      <c r="D2628" s="238">
        <f>'1993 - 2019 m.'!D2353</f>
        <v>5121</v>
      </c>
      <c r="E2628" s="106">
        <v>37225</v>
      </c>
      <c r="F2628" s="99" t="s">
        <v>1987</v>
      </c>
      <c r="N2628" s="95"/>
    </row>
    <row r="2629" spans="1:14" s="94" customFormat="1" ht="30" customHeight="1" x14ac:dyDescent="0.2">
      <c r="A2629" s="320">
        <v>2626</v>
      </c>
      <c r="B2629" s="96" t="s">
        <v>2371</v>
      </c>
      <c r="C2629" s="238">
        <f>'1993 - 2019 m.'!C2354</f>
        <v>15701.749304911957</v>
      </c>
      <c r="D2629" s="238">
        <f>'1993 - 2019 m.'!D2354</f>
        <v>4464</v>
      </c>
      <c r="E2629" s="106">
        <v>39766</v>
      </c>
      <c r="F2629" s="99" t="s">
        <v>608</v>
      </c>
      <c r="N2629" s="95"/>
    </row>
    <row r="2630" spans="1:14" s="94" customFormat="1" ht="30" customHeight="1" x14ac:dyDescent="0.2">
      <c r="A2630" s="114">
        <v>2627</v>
      </c>
      <c r="B2630" s="321" t="s">
        <v>4864</v>
      </c>
      <c r="C2630" s="323">
        <f>'2021'!C101+'2022'!E149</f>
        <v>15678.5</v>
      </c>
      <c r="D2630" s="323">
        <f>'2021'!D101+'2022'!F149</f>
        <v>3143</v>
      </c>
      <c r="E2630" s="99" t="s">
        <v>4677</v>
      </c>
      <c r="F2630" s="99" t="s">
        <v>2815</v>
      </c>
      <c r="N2630" s="95"/>
    </row>
    <row r="2631" spans="1:14" s="94" customFormat="1" ht="30" customHeight="1" x14ac:dyDescent="0.2">
      <c r="A2631" s="320">
        <v>2628</v>
      </c>
      <c r="B2631" s="128" t="s">
        <v>2316</v>
      </c>
      <c r="C2631" s="238">
        <f>'1993 - 2019 m.'!C2355</f>
        <v>15648.748841519926</v>
      </c>
      <c r="D2631" s="238">
        <f>'1993 - 2019 m.'!D2355</f>
        <v>9650</v>
      </c>
      <c r="E2631" s="102">
        <v>35909</v>
      </c>
      <c r="F2631" s="99" t="s">
        <v>2265</v>
      </c>
      <c r="N2631" s="95"/>
    </row>
    <row r="2632" spans="1:14" s="94" customFormat="1" ht="30" customHeight="1" x14ac:dyDescent="0.2">
      <c r="A2632" s="114">
        <v>2629</v>
      </c>
      <c r="B2632" s="236" t="s">
        <v>6151</v>
      </c>
      <c r="C2632" s="238">
        <f>'2022'!E123</f>
        <v>15623</v>
      </c>
      <c r="D2632" s="238">
        <f>'2022'!F123</f>
        <v>2382</v>
      </c>
      <c r="E2632" s="102" t="s">
        <v>5239</v>
      </c>
      <c r="F2632" s="99" t="s">
        <v>4650</v>
      </c>
      <c r="N2632" s="95"/>
    </row>
    <row r="2633" spans="1:14" s="94" customFormat="1" ht="30" customHeight="1" x14ac:dyDescent="0.2">
      <c r="A2633" s="320">
        <v>2630</v>
      </c>
      <c r="B2633" s="96" t="s">
        <v>1547</v>
      </c>
      <c r="C2633" s="238">
        <f>'1993 - 2019 m.'!C2356</f>
        <v>15613.87859128823</v>
      </c>
      <c r="D2633" s="238">
        <f>'1993 - 2019 m.'!D2356</f>
        <v>4513</v>
      </c>
      <c r="E2633" s="106">
        <v>39024</v>
      </c>
      <c r="F2633" s="99" t="s">
        <v>639</v>
      </c>
      <c r="N2633" s="95"/>
    </row>
    <row r="2634" spans="1:14" s="94" customFormat="1" ht="30" customHeight="1" x14ac:dyDescent="0.2">
      <c r="A2634" s="114">
        <v>2631</v>
      </c>
      <c r="B2634" s="96" t="s">
        <v>3915</v>
      </c>
      <c r="C2634" s="238">
        <f>'1993 - 2019 m.'!C2357</f>
        <v>15536.6</v>
      </c>
      <c r="D2634" s="238">
        <f>'1993 - 2019 m.'!D2357</f>
        <v>3742</v>
      </c>
      <c r="E2634" s="102">
        <v>42776</v>
      </c>
      <c r="F2634" s="99" t="s">
        <v>3455</v>
      </c>
      <c r="N2634" s="95"/>
    </row>
    <row r="2635" spans="1:14" s="94" customFormat="1" ht="30" customHeight="1" x14ac:dyDescent="0.2">
      <c r="A2635" s="320">
        <v>2632</v>
      </c>
      <c r="B2635" s="96" t="s">
        <v>4252</v>
      </c>
      <c r="C2635" s="238">
        <f>'1993 - 2019 m.'!C2358</f>
        <v>15533</v>
      </c>
      <c r="D2635" s="238">
        <f>'1993 - 2019 m.'!D2358</f>
        <v>3157</v>
      </c>
      <c r="E2635" s="102">
        <v>43329</v>
      </c>
      <c r="F2635" s="99" t="s">
        <v>545</v>
      </c>
      <c r="N2635" s="95"/>
    </row>
    <row r="2636" spans="1:14" s="94" customFormat="1" ht="30" customHeight="1" x14ac:dyDescent="0.2">
      <c r="A2636" s="114">
        <v>2633</v>
      </c>
      <c r="B2636" s="96" t="s">
        <v>877</v>
      </c>
      <c r="C2636" s="238">
        <f>'1993 - 2019 m.'!C2359</f>
        <v>15517.840593141798</v>
      </c>
      <c r="D2636" s="238">
        <f>'1993 - 2019 m.'!D2359</f>
        <v>4441</v>
      </c>
      <c r="E2636" s="106">
        <v>38359</v>
      </c>
      <c r="F2636" s="99" t="s">
        <v>1335</v>
      </c>
      <c r="N2636" s="95"/>
    </row>
    <row r="2637" spans="1:14" s="94" customFormat="1" ht="30" customHeight="1" x14ac:dyDescent="0.2">
      <c r="A2637" s="320">
        <v>2634</v>
      </c>
      <c r="B2637" s="96" t="s">
        <v>518</v>
      </c>
      <c r="C2637" s="238">
        <f>'1993 - 2019 m.'!C2360</f>
        <v>15472.659870250232</v>
      </c>
      <c r="D2637" s="238">
        <f>'1993 - 2019 m.'!D2360</f>
        <v>5793</v>
      </c>
      <c r="E2637" s="106">
        <v>37015</v>
      </c>
      <c r="F2637" s="99" t="s">
        <v>1872</v>
      </c>
      <c r="N2637" s="95"/>
    </row>
    <row r="2638" spans="1:14" s="94" customFormat="1" ht="30" customHeight="1" x14ac:dyDescent="0.2">
      <c r="A2638" s="114">
        <v>2635</v>
      </c>
      <c r="B2638" s="96" t="s">
        <v>3831</v>
      </c>
      <c r="C2638" s="238">
        <f>'1993 - 2019 m.'!C2361</f>
        <v>15464</v>
      </c>
      <c r="D2638" s="238">
        <f>'1993 - 2019 m.'!D2361</f>
        <v>3578</v>
      </c>
      <c r="E2638" s="102">
        <v>42902</v>
      </c>
      <c r="F2638" s="99" t="s">
        <v>38</v>
      </c>
      <c r="N2638" s="95"/>
    </row>
    <row r="2639" spans="1:14" s="94" customFormat="1" ht="30" customHeight="1" x14ac:dyDescent="0.2">
      <c r="A2639" s="320">
        <v>2636</v>
      </c>
      <c r="B2639" s="96" t="s">
        <v>2120</v>
      </c>
      <c r="C2639" s="238">
        <f>'1993 - 2019 m.'!C2362</f>
        <v>15432.257877664504</v>
      </c>
      <c r="D2639" s="238">
        <f>'1993 - 2019 m.'!D2362</f>
        <v>4662</v>
      </c>
      <c r="E2639" s="106">
        <v>40494</v>
      </c>
      <c r="F2639" s="99" t="s">
        <v>608</v>
      </c>
      <c r="N2639" s="95"/>
    </row>
    <row r="2640" spans="1:14" s="94" customFormat="1" ht="30" customHeight="1" x14ac:dyDescent="0.2">
      <c r="A2640" s="114">
        <v>2637</v>
      </c>
      <c r="B2640" s="96" t="s">
        <v>2358</v>
      </c>
      <c r="C2640" s="238">
        <f>'1993 - 2019 m.'!C2363</f>
        <v>15431.24420759963</v>
      </c>
      <c r="D2640" s="238">
        <f>'1993 - 2019 m.'!D2363</f>
        <v>5616</v>
      </c>
      <c r="E2640" s="106">
        <v>40347</v>
      </c>
      <c r="F2640" s="99" t="s">
        <v>66</v>
      </c>
      <c r="N2640" s="95"/>
    </row>
    <row r="2641" spans="1:14" s="94" customFormat="1" ht="30" customHeight="1" x14ac:dyDescent="0.2">
      <c r="A2641" s="320">
        <v>2638</v>
      </c>
      <c r="B2641" s="96" t="s">
        <v>274</v>
      </c>
      <c r="C2641" s="238">
        <f>'1993 - 2019 m.'!C2364</f>
        <v>15421.686746987953</v>
      </c>
      <c r="D2641" s="238">
        <f>'1993 - 2019 m.'!D2364</f>
        <v>4436</v>
      </c>
      <c r="E2641" s="102">
        <v>41502</v>
      </c>
      <c r="F2641" s="99" t="s">
        <v>187</v>
      </c>
      <c r="N2641" s="95"/>
    </row>
    <row r="2642" spans="1:14" s="94" customFormat="1" ht="30" customHeight="1" x14ac:dyDescent="0.2">
      <c r="A2642" s="114">
        <v>2639</v>
      </c>
      <c r="B2642" s="333" t="s">
        <v>1229</v>
      </c>
      <c r="C2642" s="238">
        <f>'1993 - 2019 m.'!C2365</f>
        <v>15363.47312326228</v>
      </c>
      <c r="D2642" s="238">
        <f>'1993 - 2019 m.'!D2365</f>
        <v>5860</v>
      </c>
      <c r="E2642" s="334">
        <v>37134</v>
      </c>
      <c r="F2642" s="335" t="s">
        <v>1069</v>
      </c>
      <c r="N2642" s="95"/>
    </row>
    <row r="2643" spans="1:14" s="94" customFormat="1" ht="30" customHeight="1" x14ac:dyDescent="0.2">
      <c r="A2643" s="320">
        <v>2640</v>
      </c>
      <c r="B2643" s="128" t="s">
        <v>1983</v>
      </c>
      <c r="C2643" s="238">
        <f>'1993 - 2019 m.'!C2366</f>
        <v>15358.83920296571</v>
      </c>
      <c r="D2643" s="238">
        <f>'1993 - 2019 m.'!D2366</f>
        <v>21278</v>
      </c>
      <c r="E2643" s="102">
        <v>34642</v>
      </c>
      <c r="F2643" s="99" t="s">
        <v>1987</v>
      </c>
      <c r="N2643" s="95"/>
    </row>
    <row r="2644" spans="1:14" s="94" customFormat="1" ht="30" customHeight="1" x14ac:dyDescent="0.2">
      <c r="A2644" s="114">
        <v>2641</v>
      </c>
      <c r="B2644" s="96" t="s">
        <v>643</v>
      </c>
      <c r="C2644" s="238">
        <f>'1993 - 2019 m.'!C2367</f>
        <v>15305.838739573679</v>
      </c>
      <c r="D2644" s="238">
        <f>'1993 - 2019 m.'!D2367</f>
        <v>4161</v>
      </c>
      <c r="E2644" s="102">
        <v>41005</v>
      </c>
      <c r="F2644" s="99" t="s">
        <v>66</v>
      </c>
      <c r="N2644" s="95"/>
    </row>
    <row r="2645" spans="1:14" s="94" customFormat="1" ht="30" customHeight="1" x14ac:dyDescent="0.2">
      <c r="A2645" s="320">
        <v>2642</v>
      </c>
      <c r="B2645" s="96" t="s">
        <v>1905</v>
      </c>
      <c r="C2645" s="238">
        <f>'1993 - 2019 m.'!C2368</f>
        <v>15305.838739573679</v>
      </c>
      <c r="D2645" s="238">
        <f>'1993 - 2019 m.'!D2368</f>
        <v>5375</v>
      </c>
      <c r="E2645" s="106">
        <v>39556</v>
      </c>
      <c r="F2645" s="99" t="s">
        <v>823</v>
      </c>
      <c r="N2645" s="95"/>
    </row>
    <row r="2646" spans="1:14" s="94" customFormat="1" ht="30" customHeight="1" x14ac:dyDescent="0.2">
      <c r="A2646" s="114">
        <v>2643</v>
      </c>
      <c r="B2646" s="236" t="s">
        <v>6152</v>
      </c>
      <c r="C2646" s="238">
        <f>'2022'!E124</f>
        <v>15277.2</v>
      </c>
      <c r="D2646" s="238">
        <f>'2022'!F124</f>
        <v>2229</v>
      </c>
      <c r="E2646" s="102" t="s">
        <v>5301</v>
      </c>
      <c r="F2646" s="99" t="s">
        <v>3187</v>
      </c>
      <c r="N2646" s="95"/>
    </row>
    <row r="2647" spans="1:14" s="94" customFormat="1" ht="30" customHeight="1" x14ac:dyDescent="0.2">
      <c r="A2647" s="320">
        <v>2644</v>
      </c>
      <c r="B2647" s="236" t="s">
        <v>6153</v>
      </c>
      <c r="C2647" s="238">
        <f>'2022'!E125</f>
        <v>15277.060000000001</v>
      </c>
      <c r="D2647" s="238">
        <f>'2022'!F125</f>
        <v>3126</v>
      </c>
      <c r="E2647" s="102" t="s">
        <v>5343</v>
      </c>
      <c r="F2647" s="99" t="s">
        <v>725</v>
      </c>
      <c r="N2647" s="95"/>
    </row>
    <row r="2648" spans="1:14" s="94" customFormat="1" ht="30" customHeight="1" x14ac:dyDescent="0.2">
      <c r="A2648" s="114">
        <v>2645</v>
      </c>
      <c r="B2648" s="128" t="s">
        <v>2799</v>
      </c>
      <c r="C2648" s="238">
        <f>'1993 - 2019 m.'!C2370</f>
        <v>15260.078776645043</v>
      </c>
      <c r="D2648" s="238">
        <f>'1993 - 2019 m.'!D2370</f>
        <v>7282</v>
      </c>
      <c r="E2648" s="322">
        <v>36266</v>
      </c>
      <c r="F2648" s="99" t="s">
        <v>1433</v>
      </c>
      <c r="N2648" s="95"/>
    </row>
    <row r="2649" spans="1:14" s="94" customFormat="1" ht="30" customHeight="1" x14ac:dyDescent="0.2">
      <c r="A2649" s="320">
        <v>2646</v>
      </c>
      <c r="B2649" s="128" t="s">
        <v>2962</v>
      </c>
      <c r="C2649" s="238">
        <f>'1993 - 2019 m.'!C2371</f>
        <v>15247.625115848008</v>
      </c>
      <c r="D2649" s="238">
        <f>'1993 - 2019 m.'!D2371</f>
        <v>6630</v>
      </c>
      <c r="E2649" s="322">
        <v>36322</v>
      </c>
      <c r="F2649" s="99" t="s">
        <v>708</v>
      </c>
      <c r="N2649" s="95"/>
    </row>
    <row r="2650" spans="1:14" s="94" customFormat="1" ht="30" customHeight="1" x14ac:dyDescent="0.2">
      <c r="A2650" s="114">
        <v>2647</v>
      </c>
      <c r="B2650" s="96" t="s">
        <v>53</v>
      </c>
      <c r="C2650" s="238">
        <f>'1993 - 2019 m.'!C2372</f>
        <v>15232.13044485635</v>
      </c>
      <c r="D2650" s="238">
        <f>'1993 - 2019 m.'!D2372</f>
        <v>3599</v>
      </c>
      <c r="E2650" s="102">
        <v>41586</v>
      </c>
      <c r="F2650" s="99" t="s">
        <v>54</v>
      </c>
      <c r="N2650" s="95"/>
    </row>
    <row r="2651" spans="1:14" s="94" customFormat="1" ht="30" customHeight="1" x14ac:dyDescent="0.2">
      <c r="A2651" s="320">
        <v>2648</v>
      </c>
      <c r="B2651" s="96" t="s">
        <v>3260</v>
      </c>
      <c r="C2651" s="238">
        <f>'1993 - 2019 m.'!C2373</f>
        <v>15230.470000000001</v>
      </c>
      <c r="D2651" s="238">
        <f>'1993 - 2019 m.'!D2373</f>
        <v>3634</v>
      </c>
      <c r="E2651" s="102">
        <v>42118</v>
      </c>
      <c r="F2651" s="99" t="s">
        <v>3181</v>
      </c>
      <c r="N2651" s="95"/>
    </row>
    <row r="2652" spans="1:14" s="94" customFormat="1" ht="30" customHeight="1" x14ac:dyDescent="0.2">
      <c r="A2652" s="114">
        <v>2649</v>
      </c>
      <c r="B2652" s="96" t="s">
        <v>807</v>
      </c>
      <c r="C2652" s="238">
        <f>'1993 - 2019 m.'!C2374</f>
        <v>15220.690454124189</v>
      </c>
      <c r="D2652" s="238">
        <f>'1993 - 2019 m.'!D2374</f>
        <v>6508</v>
      </c>
      <c r="E2652" s="136">
        <v>36756</v>
      </c>
      <c r="F2652" s="99" t="s">
        <v>798</v>
      </c>
      <c r="N2652" s="95"/>
    </row>
    <row r="2653" spans="1:14" s="94" customFormat="1" ht="30" customHeight="1" x14ac:dyDescent="0.2">
      <c r="A2653" s="320">
        <v>2650</v>
      </c>
      <c r="B2653" s="321" t="s">
        <v>5067</v>
      </c>
      <c r="C2653" s="237">
        <f>'2020'!C95</f>
        <v>15190.9</v>
      </c>
      <c r="D2653" s="237">
        <f>'2020'!D95</f>
        <v>3764</v>
      </c>
      <c r="E2653" s="99" t="s">
        <v>4718</v>
      </c>
      <c r="F2653" s="240" t="s">
        <v>3187</v>
      </c>
      <c r="N2653" s="95"/>
    </row>
    <row r="2654" spans="1:14" s="94" customFormat="1" ht="30" customHeight="1" x14ac:dyDescent="0.2">
      <c r="A2654" s="114">
        <v>2651</v>
      </c>
      <c r="B2654" s="96" t="s">
        <v>1200</v>
      </c>
      <c r="C2654" s="238">
        <f>'1993 - 2019 m.'!C2375</f>
        <v>15181.881371640407</v>
      </c>
      <c r="D2654" s="238">
        <f>'1993 - 2019 m.'!D2375</f>
        <v>5241</v>
      </c>
      <c r="E2654" s="106">
        <v>38345</v>
      </c>
      <c r="F2654" s="99" t="s">
        <v>1908</v>
      </c>
      <c r="N2654" s="95"/>
    </row>
    <row r="2655" spans="1:14" s="94" customFormat="1" ht="30" customHeight="1" x14ac:dyDescent="0.2">
      <c r="A2655" s="320">
        <v>2652</v>
      </c>
      <c r="B2655" s="96" t="s">
        <v>1304</v>
      </c>
      <c r="C2655" s="238">
        <f>'1993 - 2019 m.'!C2376</f>
        <v>15174.901529193699</v>
      </c>
      <c r="D2655" s="238">
        <f>'1993 - 2019 m.'!D2376</f>
        <v>5093</v>
      </c>
      <c r="E2655" s="106">
        <v>38590</v>
      </c>
      <c r="F2655" s="99" t="s">
        <v>383</v>
      </c>
      <c r="N2655" s="95"/>
    </row>
    <row r="2656" spans="1:14" s="94" customFormat="1" ht="30" customHeight="1" x14ac:dyDescent="0.2">
      <c r="A2656" s="114">
        <v>2653</v>
      </c>
      <c r="B2656" s="128" t="s">
        <v>2012</v>
      </c>
      <c r="C2656" s="238">
        <f>'1993 - 2019 m.'!C2377</f>
        <v>15137.859128822985</v>
      </c>
      <c r="D2656" s="238">
        <f>'1993 - 2019 m.'!D2377</f>
        <v>6657</v>
      </c>
      <c r="E2656" s="322">
        <v>36448</v>
      </c>
      <c r="F2656" s="99" t="s">
        <v>424</v>
      </c>
      <c r="N2656" s="95"/>
    </row>
    <row r="2657" spans="1:16" s="94" customFormat="1" ht="30" customHeight="1" x14ac:dyDescent="0.2">
      <c r="A2657" s="320">
        <v>2654</v>
      </c>
      <c r="B2657" s="96" t="s">
        <v>4521</v>
      </c>
      <c r="C2657" s="238">
        <f>'1993 - 2019 m.'!C2378</f>
        <v>15134.02</v>
      </c>
      <c r="D2657" s="238">
        <f>'1993 - 2019 m.'!D2378</f>
        <v>3041</v>
      </c>
      <c r="E2657" s="102" t="s">
        <v>4602</v>
      </c>
      <c r="F2657" s="99" t="s">
        <v>3709</v>
      </c>
      <c r="N2657" s="95"/>
    </row>
    <row r="2658" spans="1:16" s="94" customFormat="1" ht="30" customHeight="1" x14ac:dyDescent="0.2">
      <c r="A2658" s="114">
        <v>2655</v>
      </c>
      <c r="B2658" s="128" t="s">
        <v>1221</v>
      </c>
      <c r="C2658" s="238">
        <f>'1993 - 2019 m.'!C2379</f>
        <v>15120.481927710844</v>
      </c>
      <c r="D2658" s="238">
        <f>'1993 - 2019 m.'!D2379</f>
        <v>34485</v>
      </c>
      <c r="E2658" s="322">
        <v>34390</v>
      </c>
      <c r="F2658" s="99" t="s">
        <v>2265</v>
      </c>
      <c r="N2658" s="95"/>
    </row>
    <row r="2659" spans="1:16" s="94" customFormat="1" ht="30" customHeight="1" x14ac:dyDescent="0.2">
      <c r="A2659" s="320">
        <v>2656</v>
      </c>
      <c r="B2659" s="321" t="s">
        <v>4844</v>
      </c>
      <c r="C2659" s="323">
        <f>'2021'!C81</f>
        <v>15084.599999999999</v>
      </c>
      <c r="D2659" s="323">
        <f>'2021'!D81</f>
        <v>2417</v>
      </c>
      <c r="E2659" s="99" t="s">
        <v>4669</v>
      </c>
      <c r="F2659" s="240" t="s">
        <v>3187</v>
      </c>
      <c r="N2659" s="95"/>
    </row>
    <row r="2660" spans="1:16" s="94" customFormat="1" ht="30" customHeight="1" x14ac:dyDescent="0.2">
      <c r="A2660" s="114">
        <v>2657</v>
      </c>
      <c r="B2660" s="96" t="s">
        <v>4200</v>
      </c>
      <c r="C2660" s="238">
        <f>'1993 - 2019 m.'!C2380</f>
        <v>15073.68</v>
      </c>
      <c r="D2660" s="238">
        <f>'1993 - 2019 m.'!D2380</f>
        <v>4634</v>
      </c>
      <c r="E2660" s="102">
        <v>43392</v>
      </c>
      <c r="F2660" s="99" t="s">
        <v>38</v>
      </c>
      <c r="N2660" s="95"/>
    </row>
    <row r="2661" spans="1:16" s="94" customFormat="1" ht="30" customHeight="1" x14ac:dyDescent="0.2">
      <c r="A2661" s="320">
        <v>2658</v>
      </c>
      <c r="B2661" s="96" t="s">
        <v>2779</v>
      </c>
      <c r="C2661" s="238">
        <f>'1993 - 2019 m.'!C2381</f>
        <v>15064.006024096387</v>
      </c>
      <c r="D2661" s="238">
        <f>'1993 - 2019 m.'!D2381</f>
        <v>5589</v>
      </c>
      <c r="E2661" s="106">
        <v>37197</v>
      </c>
      <c r="F2661" s="99" t="s">
        <v>1910</v>
      </c>
      <c r="N2661" s="95"/>
    </row>
    <row r="2662" spans="1:16" s="94" customFormat="1" ht="30" customHeight="1" x14ac:dyDescent="0.2">
      <c r="A2662" s="114">
        <v>2659</v>
      </c>
      <c r="B2662" s="96" t="s">
        <v>1148</v>
      </c>
      <c r="C2662" s="238">
        <f>'1993 - 2019 m.'!C2382</f>
        <v>15062.268303985173</v>
      </c>
      <c r="D2662" s="238">
        <f>'1993 - 2019 m.'!D2382</f>
        <v>7258</v>
      </c>
      <c r="E2662" s="136">
        <v>36693</v>
      </c>
      <c r="F2662" s="99" t="s">
        <v>1910</v>
      </c>
      <c r="N2662" s="95"/>
    </row>
    <row r="2663" spans="1:16" s="94" customFormat="1" ht="30" customHeight="1" x14ac:dyDescent="0.2">
      <c r="A2663" s="320">
        <v>2660</v>
      </c>
      <c r="B2663" s="96" t="s">
        <v>756</v>
      </c>
      <c r="C2663" s="238">
        <f>'1993 - 2019 m.'!C2383</f>
        <v>15051.841983317887</v>
      </c>
      <c r="D2663" s="238">
        <f>'1993 - 2019 m.'!D2383</f>
        <v>4858</v>
      </c>
      <c r="E2663" s="106">
        <v>38100</v>
      </c>
      <c r="F2663" s="99" t="s">
        <v>2934</v>
      </c>
      <c r="N2663" s="95"/>
    </row>
    <row r="2664" spans="1:16" s="94" customFormat="1" ht="30" customHeight="1" x14ac:dyDescent="0.2">
      <c r="A2664" s="114">
        <v>2661</v>
      </c>
      <c r="B2664" s="96" t="s">
        <v>1763</v>
      </c>
      <c r="C2664" s="238">
        <f>'1993 - 2019 m.'!C2384</f>
        <v>15045.180722891568</v>
      </c>
      <c r="D2664" s="238">
        <f>'1993 - 2019 m.'!D2384</f>
        <v>7436</v>
      </c>
      <c r="E2664" s="136">
        <v>36742</v>
      </c>
      <c r="F2664" s="99" t="s">
        <v>1910</v>
      </c>
      <c r="N2664" s="95"/>
    </row>
    <row r="2665" spans="1:16" s="94" customFormat="1" ht="30" customHeight="1" x14ac:dyDescent="0.2">
      <c r="A2665" s="320">
        <v>2662</v>
      </c>
      <c r="B2665" s="96" t="s">
        <v>275</v>
      </c>
      <c r="C2665" s="238">
        <f>'1993 - 2019 m.'!C2385</f>
        <v>15045.093836886006</v>
      </c>
      <c r="D2665" s="238">
        <f>'1993 - 2019 m.'!D2385</f>
        <v>3740</v>
      </c>
      <c r="E2665" s="102">
        <v>41390</v>
      </c>
      <c r="F2665" s="99" t="s">
        <v>105</v>
      </c>
      <c r="N2665" s="95"/>
    </row>
    <row r="2666" spans="1:16" s="94" customFormat="1" ht="30" customHeight="1" x14ac:dyDescent="0.2">
      <c r="A2666" s="114">
        <v>2663</v>
      </c>
      <c r="B2666" s="96" t="s">
        <v>1415</v>
      </c>
      <c r="C2666" s="238">
        <f>'1993 - 2019 m.'!C2386</f>
        <v>15000.144810009268</v>
      </c>
      <c r="D2666" s="238">
        <f>'1993 - 2019 m.'!D2386</f>
        <v>3725</v>
      </c>
      <c r="E2666" s="106">
        <v>40306</v>
      </c>
      <c r="F2666" s="99" t="s">
        <v>1321</v>
      </c>
      <c r="N2666" s="95"/>
    </row>
    <row r="2667" spans="1:16" s="94" customFormat="1" ht="30" customHeight="1" x14ac:dyDescent="0.2">
      <c r="A2667" s="320">
        <v>2664</v>
      </c>
      <c r="B2667" s="128" t="s">
        <v>663</v>
      </c>
      <c r="C2667" s="238">
        <f>'1993 - 2019 m.'!C2387</f>
        <v>14966.693697868397</v>
      </c>
      <c r="D2667" s="238">
        <f>'1993 - 2019 m.'!D2387</f>
        <v>9411</v>
      </c>
      <c r="E2667" s="322">
        <v>35692</v>
      </c>
      <c r="F2667" s="99" t="s">
        <v>1987</v>
      </c>
      <c r="N2667" s="95"/>
    </row>
    <row r="2668" spans="1:16" s="94" customFormat="1" ht="30" customHeight="1" x14ac:dyDescent="0.2">
      <c r="A2668" s="114">
        <v>2665</v>
      </c>
      <c r="B2668" s="128" t="s">
        <v>985</v>
      </c>
      <c r="C2668" s="238">
        <f>'1993 - 2019 m.'!C2388</f>
        <v>14952.791936978685</v>
      </c>
      <c r="D2668" s="238">
        <f>'1993 - 2019 m.'!D2388</f>
        <v>9354</v>
      </c>
      <c r="E2668" s="322">
        <v>35734</v>
      </c>
      <c r="F2668" s="99" t="s">
        <v>1910</v>
      </c>
      <c r="H2668" s="130"/>
      <c r="I2668" s="130"/>
      <c r="J2668" s="130"/>
      <c r="K2668" s="130"/>
      <c r="L2668" s="130"/>
      <c r="M2668" s="130"/>
      <c r="N2668" s="131"/>
      <c r="O2668" s="130"/>
      <c r="P2668" s="130"/>
    </row>
    <row r="2669" spans="1:16" s="94" customFormat="1" ht="30" customHeight="1" x14ac:dyDescent="0.2">
      <c r="A2669" s="320">
        <v>2666</v>
      </c>
      <c r="B2669" s="96" t="s">
        <v>1133</v>
      </c>
      <c r="C2669" s="238">
        <f>'1993 - 2019 m.'!C2389</f>
        <v>14949.02687673772</v>
      </c>
      <c r="D2669" s="238">
        <f>'1993 - 2019 m.'!D2389</f>
        <v>4814</v>
      </c>
      <c r="E2669" s="106">
        <v>37939</v>
      </c>
      <c r="F2669" s="99" t="s">
        <v>1908</v>
      </c>
      <c r="N2669" s="95"/>
    </row>
    <row r="2670" spans="1:16" s="94" customFormat="1" ht="30" customHeight="1" x14ac:dyDescent="0.2">
      <c r="A2670" s="114">
        <v>2667</v>
      </c>
      <c r="B2670" s="96" t="s">
        <v>173</v>
      </c>
      <c r="C2670" s="238">
        <f>'1993 - 2019 m.'!C2390</f>
        <v>14946.565106580167</v>
      </c>
      <c r="D2670" s="238">
        <f>'1993 - 2019 m.'!D2390</f>
        <v>3308</v>
      </c>
      <c r="E2670" s="102">
        <v>41341</v>
      </c>
      <c r="F2670" s="99" t="s">
        <v>177</v>
      </c>
      <c r="N2670" s="95"/>
    </row>
    <row r="2671" spans="1:16" s="94" customFormat="1" ht="30" customHeight="1" x14ac:dyDescent="0.2">
      <c r="A2671" s="320">
        <v>2668</v>
      </c>
      <c r="B2671" s="96" t="s">
        <v>1123</v>
      </c>
      <c r="C2671" s="238">
        <f>'1993 - 2019 m.'!C2391</f>
        <v>14939.787998146432</v>
      </c>
      <c r="D2671" s="238">
        <f>'1993 - 2019 m.'!D2391</f>
        <v>4826</v>
      </c>
      <c r="E2671" s="106">
        <v>38814</v>
      </c>
      <c r="F2671" s="99" t="s">
        <v>193</v>
      </c>
      <c r="N2671" s="95"/>
    </row>
    <row r="2672" spans="1:16" s="94" customFormat="1" ht="30" customHeight="1" x14ac:dyDescent="0.2">
      <c r="A2672" s="114">
        <v>2669</v>
      </c>
      <c r="B2672" s="96" t="s">
        <v>2470</v>
      </c>
      <c r="C2672" s="238">
        <f>'1993 - 2019 m.'!C2392</f>
        <v>14922.381835032438</v>
      </c>
      <c r="D2672" s="238">
        <f>'1993 - 2019 m.'!D2392</f>
        <v>4810</v>
      </c>
      <c r="E2672" s="106">
        <v>38625</v>
      </c>
      <c r="F2672" s="99" t="s">
        <v>558</v>
      </c>
      <c r="N2672" s="95"/>
    </row>
    <row r="2673" spans="1:17" s="94" customFormat="1" ht="30" customHeight="1" x14ac:dyDescent="0.2">
      <c r="A2673" s="320">
        <v>2670</v>
      </c>
      <c r="B2673" s="128" t="s">
        <v>2057</v>
      </c>
      <c r="C2673" s="238">
        <f>'1993 - 2019 m.'!C2393</f>
        <v>14904.425393883226</v>
      </c>
      <c r="D2673" s="238">
        <f>'1993 - 2019 m.'!D2393</f>
        <v>4706</v>
      </c>
      <c r="E2673" s="106">
        <v>38002</v>
      </c>
      <c r="F2673" s="99" t="s">
        <v>1910</v>
      </c>
      <c r="G2673" s="324"/>
      <c r="N2673" s="95"/>
    </row>
    <row r="2674" spans="1:17" s="94" customFormat="1" ht="30" customHeight="1" x14ac:dyDescent="0.2">
      <c r="A2674" s="114">
        <v>2671</v>
      </c>
      <c r="B2674" s="96" t="s">
        <v>3684</v>
      </c>
      <c r="C2674" s="238">
        <f>'1993 - 2019 m.'!C2394</f>
        <v>14892.3</v>
      </c>
      <c r="D2674" s="238">
        <f>'1993 - 2019 m.'!D2394</f>
        <v>3070</v>
      </c>
      <c r="E2674" s="322">
        <v>42384</v>
      </c>
      <c r="F2674" s="235" t="s">
        <v>725</v>
      </c>
      <c r="N2674" s="95"/>
    </row>
    <row r="2675" spans="1:17" s="94" customFormat="1" ht="30" customHeight="1" x14ac:dyDescent="0.2">
      <c r="A2675" s="320">
        <v>2672</v>
      </c>
      <c r="B2675" s="96" t="s">
        <v>2925</v>
      </c>
      <c r="C2675" s="238">
        <f>'1993 - 2019 m.'!C2395</f>
        <v>14874.455514365152</v>
      </c>
      <c r="D2675" s="238">
        <f>'1993 - 2019 m.'!D2395</f>
        <v>4703</v>
      </c>
      <c r="E2675" s="102">
        <v>40788</v>
      </c>
      <c r="F2675" s="99" t="s">
        <v>2934</v>
      </c>
      <c r="N2675" s="95"/>
    </row>
    <row r="2676" spans="1:17" s="94" customFormat="1" ht="30" customHeight="1" x14ac:dyDescent="0.2">
      <c r="A2676" s="114">
        <v>2673</v>
      </c>
      <c r="B2676" s="236" t="s">
        <v>6154</v>
      </c>
      <c r="C2676" s="238">
        <f>'2022'!E126</f>
        <v>14871.14</v>
      </c>
      <c r="D2676" s="238">
        <f>'2022'!F126</f>
        <v>2414</v>
      </c>
      <c r="E2676" s="102">
        <v>44883</v>
      </c>
      <c r="F2676" s="99" t="s">
        <v>3187</v>
      </c>
      <c r="N2676" s="95"/>
    </row>
    <row r="2677" spans="1:17" s="94" customFormat="1" ht="30" customHeight="1" x14ac:dyDescent="0.2">
      <c r="A2677" s="320">
        <v>2674</v>
      </c>
      <c r="B2677" s="96" t="s">
        <v>176</v>
      </c>
      <c r="C2677" s="238">
        <f>'1993 - 2019 m.'!C2396</f>
        <v>14867.209221501391</v>
      </c>
      <c r="D2677" s="238">
        <f>'1993 - 2019 m.'!D2396</f>
        <v>3629</v>
      </c>
      <c r="E2677" s="102">
        <v>41488</v>
      </c>
      <c r="F2677" s="99" t="s">
        <v>177</v>
      </c>
      <c r="N2677" s="95"/>
    </row>
    <row r="2678" spans="1:17" s="94" customFormat="1" ht="30" customHeight="1" x14ac:dyDescent="0.2">
      <c r="A2678" s="114">
        <v>2675</v>
      </c>
      <c r="B2678" s="96" t="s">
        <v>447</v>
      </c>
      <c r="C2678" s="238">
        <f>'1993 - 2019 m.'!C2397</f>
        <v>14859.505329008342</v>
      </c>
      <c r="D2678" s="238">
        <f>'1993 - 2019 m.'!D2397</f>
        <v>6205</v>
      </c>
      <c r="E2678" s="106">
        <v>38583</v>
      </c>
      <c r="F2678" s="99" t="s">
        <v>1023</v>
      </c>
      <c r="N2678" s="95"/>
    </row>
    <row r="2679" spans="1:17" s="94" customFormat="1" ht="30" customHeight="1" x14ac:dyDescent="0.2">
      <c r="A2679" s="320">
        <v>2676</v>
      </c>
      <c r="B2679" s="96" t="s">
        <v>1856</v>
      </c>
      <c r="C2679" s="238">
        <f>'1993 - 2019 m.'!C2398</f>
        <v>14854.900370713623</v>
      </c>
      <c r="D2679" s="238">
        <f>'1993 - 2019 m.'!D2398</f>
        <v>5184</v>
      </c>
      <c r="E2679" s="106">
        <v>36896</v>
      </c>
      <c r="F2679" s="99" t="s">
        <v>1908</v>
      </c>
      <c r="N2679" s="95"/>
    </row>
    <row r="2680" spans="1:17" s="94" customFormat="1" ht="30" customHeight="1" x14ac:dyDescent="0.2">
      <c r="A2680" s="114">
        <v>2677</v>
      </c>
      <c r="B2680" s="96" t="s">
        <v>4189</v>
      </c>
      <c r="C2680" s="238">
        <f>'1993 - 2019 m.'!C2399</f>
        <v>14853.66</v>
      </c>
      <c r="D2680" s="238">
        <f>'1993 - 2019 m.'!D2399</f>
        <v>2587</v>
      </c>
      <c r="E2680" s="102">
        <v>43406</v>
      </c>
      <c r="F2680" s="99" t="s">
        <v>725</v>
      </c>
      <c r="N2680" s="95"/>
    </row>
    <row r="2681" spans="1:17" s="94" customFormat="1" ht="30" customHeight="1" x14ac:dyDescent="0.2">
      <c r="A2681" s="320">
        <v>2678</v>
      </c>
      <c r="B2681" s="96" t="s">
        <v>2429</v>
      </c>
      <c r="C2681" s="238">
        <f>'1993 - 2019 m.'!C2400</f>
        <v>14849.397590361446</v>
      </c>
      <c r="D2681" s="238">
        <f>'1993 - 2019 m.'!D2400</f>
        <v>4730</v>
      </c>
      <c r="E2681" s="106">
        <v>40074</v>
      </c>
      <c r="F2681" s="99" t="s">
        <v>326</v>
      </c>
      <c r="M2681" s="115"/>
      <c r="N2681" s="113"/>
      <c r="O2681" s="117"/>
      <c r="Q2681" s="116"/>
    </row>
    <row r="2682" spans="1:17" s="94" customFormat="1" ht="30" customHeight="1" x14ac:dyDescent="0.2">
      <c r="A2682" s="114">
        <v>2679</v>
      </c>
      <c r="B2682" s="321" t="s">
        <v>5068</v>
      </c>
      <c r="C2682" s="237">
        <f>'2020'!C96</f>
        <v>14831.43</v>
      </c>
      <c r="D2682" s="237">
        <f>'2020'!D96</f>
        <v>2763</v>
      </c>
      <c r="E2682" s="99" t="s">
        <v>4714</v>
      </c>
      <c r="F2682" s="99" t="s">
        <v>3464</v>
      </c>
      <c r="N2682" s="95"/>
    </row>
    <row r="2683" spans="1:17" s="94" customFormat="1" ht="30" customHeight="1" x14ac:dyDescent="0.2">
      <c r="A2683" s="320">
        <v>2680</v>
      </c>
      <c r="B2683" s="96" t="s">
        <v>1799</v>
      </c>
      <c r="C2683" s="238">
        <f>'1993 - 2019 m.'!C2401</f>
        <v>14827.096848934199</v>
      </c>
      <c r="D2683" s="238">
        <f>'1993 - 2019 m.'!D2401</f>
        <v>4894</v>
      </c>
      <c r="E2683" s="106">
        <v>37323</v>
      </c>
      <c r="F2683" s="99" t="s">
        <v>1433</v>
      </c>
      <c r="N2683" s="95"/>
    </row>
    <row r="2684" spans="1:17" s="94" customFormat="1" ht="30" customHeight="1" x14ac:dyDescent="0.2">
      <c r="A2684" s="114">
        <v>2681</v>
      </c>
      <c r="B2684" s="96" t="s">
        <v>2252</v>
      </c>
      <c r="C2684" s="238">
        <f>'1993 - 2019 m.'!C2402</f>
        <v>14784.233086190918</v>
      </c>
      <c r="D2684" s="238">
        <f>'1993 - 2019 m.'!D2402</f>
        <v>5814</v>
      </c>
      <c r="E2684" s="106">
        <v>37946</v>
      </c>
      <c r="F2684" s="99" t="s">
        <v>1910</v>
      </c>
      <c r="N2684" s="95"/>
    </row>
    <row r="2685" spans="1:17" s="94" customFormat="1" ht="30" customHeight="1" x14ac:dyDescent="0.2">
      <c r="A2685" s="320">
        <v>2682</v>
      </c>
      <c r="B2685" s="321" t="s">
        <v>5069</v>
      </c>
      <c r="C2685" s="237">
        <f>'2020'!C97</f>
        <v>14780.649999999998</v>
      </c>
      <c r="D2685" s="237">
        <f>'2020'!D97</f>
        <v>2413</v>
      </c>
      <c r="E2685" s="328" t="s">
        <v>4706</v>
      </c>
      <c r="F2685" s="235" t="s">
        <v>4548</v>
      </c>
    </row>
    <row r="2686" spans="1:17" s="94" customFormat="1" ht="30" customHeight="1" x14ac:dyDescent="0.2">
      <c r="A2686" s="114">
        <v>2683</v>
      </c>
      <c r="B2686" s="96" t="s">
        <v>745</v>
      </c>
      <c r="C2686" s="238">
        <f>'1993 - 2019 m.'!C2403</f>
        <v>14772.706209453198</v>
      </c>
      <c r="D2686" s="238">
        <f>'1993 - 2019 m.'!D2403</f>
        <v>4289</v>
      </c>
      <c r="E2686" s="106">
        <v>38471</v>
      </c>
      <c r="F2686" s="99" t="s">
        <v>2934</v>
      </c>
    </row>
    <row r="2687" spans="1:17" s="94" customFormat="1" ht="30" customHeight="1" x14ac:dyDescent="0.2">
      <c r="A2687" s="320">
        <v>2684</v>
      </c>
      <c r="B2687" s="96" t="s">
        <v>1730</v>
      </c>
      <c r="C2687" s="238">
        <f>'1993 - 2019 m.'!C2404</f>
        <v>14765.118164967564</v>
      </c>
      <c r="D2687" s="238">
        <f>'1993 - 2019 m.'!D2404</f>
        <v>3960</v>
      </c>
      <c r="E2687" s="106">
        <v>40144</v>
      </c>
      <c r="F2687" s="99" t="s">
        <v>66</v>
      </c>
      <c r="N2687" s="95"/>
    </row>
    <row r="2688" spans="1:17" s="94" customFormat="1" ht="30" customHeight="1" x14ac:dyDescent="0.2">
      <c r="A2688" s="114">
        <v>2685</v>
      </c>
      <c r="B2688" s="96" t="s">
        <v>1686</v>
      </c>
      <c r="C2688" s="238">
        <f>'1993 - 2019 m.'!C2405</f>
        <v>14762.221964782206</v>
      </c>
      <c r="D2688" s="238">
        <f>'1993 - 2019 m.'!D2405</f>
        <v>6291</v>
      </c>
      <c r="E2688" s="106">
        <v>37022</v>
      </c>
      <c r="F2688" s="99" t="s">
        <v>1913</v>
      </c>
      <c r="N2688" s="95"/>
    </row>
    <row r="2689" spans="1:14" s="94" customFormat="1" ht="30" customHeight="1" x14ac:dyDescent="0.2">
      <c r="A2689" s="320">
        <v>2686</v>
      </c>
      <c r="B2689" s="96" t="s">
        <v>1812</v>
      </c>
      <c r="C2689" s="238">
        <f>'1993 - 2019 m.'!C2406</f>
        <v>14725.266450417053</v>
      </c>
      <c r="D2689" s="238">
        <f>'1993 - 2019 m.'!D2406</f>
        <v>4328</v>
      </c>
      <c r="E2689" s="106">
        <v>39255</v>
      </c>
      <c r="F2689" s="99" t="s">
        <v>728</v>
      </c>
      <c r="N2689" s="95"/>
    </row>
    <row r="2690" spans="1:14" s="94" customFormat="1" ht="30" customHeight="1" x14ac:dyDescent="0.2">
      <c r="A2690" s="114">
        <v>2687</v>
      </c>
      <c r="B2690" s="128" t="s">
        <v>1884</v>
      </c>
      <c r="C2690" s="238">
        <f>'1993 - 2019 m.'!C2407</f>
        <v>14720.227062094533</v>
      </c>
      <c r="D2690" s="238">
        <f>'1993 - 2019 m.'!D2407</f>
        <v>6922</v>
      </c>
      <c r="E2690" s="322">
        <v>36399</v>
      </c>
      <c r="F2690" s="99" t="s">
        <v>1069</v>
      </c>
      <c r="N2690" s="95"/>
    </row>
    <row r="2691" spans="1:14" s="94" customFormat="1" ht="30" customHeight="1" x14ac:dyDescent="0.2">
      <c r="A2691" s="320">
        <v>2688</v>
      </c>
      <c r="B2691" s="96" t="s">
        <v>934</v>
      </c>
      <c r="C2691" s="238">
        <f>'1993 - 2019 m.'!C2408</f>
        <v>14688.948100092679</v>
      </c>
      <c r="D2691" s="238">
        <f>'1993 - 2019 m.'!D2408</f>
        <v>8471</v>
      </c>
      <c r="E2691" s="106">
        <v>37071</v>
      </c>
      <c r="F2691" s="99" t="s">
        <v>1872</v>
      </c>
      <c r="N2691" s="95"/>
    </row>
    <row r="2692" spans="1:14" s="94" customFormat="1" ht="30" customHeight="1" x14ac:dyDescent="0.2">
      <c r="A2692" s="114">
        <v>2689</v>
      </c>
      <c r="B2692" s="321" t="s">
        <v>5070</v>
      </c>
      <c r="C2692" s="237">
        <f>'2020'!C98</f>
        <v>14672.829999999998</v>
      </c>
      <c r="D2692" s="237">
        <f>'2020'!D98</f>
        <v>2891</v>
      </c>
      <c r="E2692" s="102" t="s">
        <v>4705</v>
      </c>
      <c r="F2692" s="240" t="s">
        <v>3187</v>
      </c>
      <c r="N2692" s="95"/>
    </row>
    <row r="2693" spans="1:14" s="94" customFormat="1" ht="30" customHeight="1" x14ac:dyDescent="0.2">
      <c r="A2693" s="320">
        <v>2690</v>
      </c>
      <c r="B2693" s="96" t="s">
        <v>1212</v>
      </c>
      <c r="C2693" s="238">
        <f>'1993 - 2019 m.'!C2409</f>
        <v>14667.979610750695</v>
      </c>
      <c r="D2693" s="238">
        <f>'1993 - 2019 m.'!D2409</f>
        <v>4434</v>
      </c>
      <c r="E2693" s="106">
        <v>38870</v>
      </c>
      <c r="F2693" s="99" t="s">
        <v>511</v>
      </c>
      <c r="N2693" s="95"/>
    </row>
    <row r="2694" spans="1:14" s="94" customFormat="1" ht="30" customHeight="1" x14ac:dyDescent="0.2">
      <c r="A2694" s="114">
        <v>2691</v>
      </c>
      <c r="B2694" s="96" t="s">
        <v>2330</v>
      </c>
      <c r="C2694" s="238">
        <f>'1993 - 2019 m.'!C2410</f>
        <v>14661.028730305839</v>
      </c>
      <c r="D2694" s="238">
        <f>'1993 - 2019 m.'!D2410</f>
        <v>4409</v>
      </c>
      <c r="E2694" s="106">
        <v>38695</v>
      </c>
      <c r="F2694" s="99" t="s">
        <v>557</v>
      </c>
      <c r="N2694" s="95"/>
    </row>
    <row r="2695" spans="1:14" s="94" customFormat="1" ht="30" customHeight="1" x14ac:dyDescent="0.2">
      <c r="A2695" s="320">
        <v>2692</v>
      </c>
      <c r="B2695" s="96" t="s">
        <v>4184</v>
      </c>
      <c r="C2695" s="238">
        <f>'1993 - 2019 m.'!C2411</f>
        <v>14658.57</v>
      </c>
      <c r="D2695" s="238">
        <f>'1993 - 2019 m.'!D2411</f>
        <v>2585</v>
      </c>
      <c r="E2695" s="102">
        <v>43413</v>
      </c>
      <c r="F2695" s="99" t="s">
        <v>3718</v>
      </c>
      <c r="N2695" s="95"/>
    </row>
    <row r="2696" spans="1:14" s="94" customFormat="1" ht="30" customHeight="1" x14ac:dyDescent="0.2">
      <c r="A2696" s="114">
        <v>2693</v>
      </c>
      <c r="B2696" s="96" t="s">
        <v>1749</v>
      </c>
      <c r="C2696" s="238">
        <f>'1993 - 2019 m.'!C2412</f>
        <v>14652.455977757183</v>
      </c>
      <c r="D2696" s="238">
        <f>'1993 - 2019 m.'!D2412</f>
        <v>5401</v>
      </c>
      <c r="E2696" s="106">
        <v>37435</v>
      </c>
      <c r="F2696" s="99" t="s">
        <v>1910</v>
      </c>
      <c r="N2696" s="95"/>
    </row>
    <row r="2697" spans="1:14" s="94" customFormat="1" ht="30" customHeight="1" x14ac:dyDescent="0.2">
      <c r="A2697" s="320">
        <v>2694</v>
      </c>
      <c r="B2697" s="96" t="s">
        <v>2407</v>
      </c>
      <c r="C2697" s="238">
        <f>'1993 - 2019 m.'!C2413</f>
        <v>14628.707136237257</v>
      </c>
      <c r="D2697" s="238">
        <f>'1993 - 2019 m.'!D2413</f>
        <v>7611</v>
      </c>
      <c r="E2697" s="106" t="s">
        <v>1478</v>
      </c>
      <c r="F2697" s="99" t="s">
        <v>1871</v>
      </c>
      <c r="N2697" s="95"/>
    </row>
    <row r="2698" spans="1:14" s="94" customFormat="1" ht="30" customHeight="1" x14ac:dyDescent="0.2">
      <c r="A2698" s="114">
        <v>2695</v>
      </c>
      <c r="B2698" s="96" t="s">
        <v>4470</v>
      </c>
      <c r="C2698" s="238">
        <f>'1993 - 2019 m.'!C2414</f>
        <v>14621.470000000001</v>
      </c>
      <c r="D2698" s="238">
        <f>'1993 - 2019 m.'!D2414</f>
        <v>3028</v>
      </c>
      <c r="E2698" s="102" t="s">
        <v>4615</v>
      </c>
      <c r="F2698" s="99" t="s">
        <v>4119</v>
      </c>
      <c r="N2698" s="95"/>
    </row>
    <row r="2699" spans="1:14" s="94" customFormat="1" ht="30" customHeight="1" x14ac:dyDescent="0.2">
      <c r="A2699" s="320">
        <v>2696</v>
      </c>
      <c r="B2699" s="321" t="s">
        <v>4847</v>
      </c>
      <c r="C2699" s="323">
        <f>'2021'!C84+'2022'!E290</f>
        <v>14605.17</v>
      </c>
      <c r="D2699" s="323">
        <f>'2021'!D84+'2022'!F290</f>
        <v>2696</v>
      </c>
      <c r="E2699" s="99" t="s">
        <v>4645</v>
      </c>
      <c r="F2699" s="99" t="s">
        <v>4672</v>
      </c>
      <c r="N2699" s="95"/>
    </row>
    <row r="2700" spans="1:14" s="94" customFormat="1" ht="30" customHeight="1" x14ac:dyDescent="0.2">
      <c r="A2700" s="114">
        <v>2697</v>
      </c>
      <c r="B2700" s="96" t="s">
        <v>3556</v>
      </c>
      <c r="C2700" s="238">
        <f>'1993 - 2019 m.'!C2415</f>
        <v>14601.17</v>
      </c>
      <c r="D2700" s="238">
        <f>'1993 - 2019 m.'!D2415</f>
        <v>3922</v>
      </c>
      <c r="E2700" s="322">
        <v>42615</v>
      </c>
      <c r="F2700" s="99" t="s">
        <v>3473</v>
      </c>
      <c r="N2700" s="95"/>
    </row>
    <row r="2701" spans="1:14" s="94" customFormat="1" ht="30" customHeight="1" x14ac:dyDescent="0.2">
      <c r="A2701" s="320">
        <v>2698</v>
      </c>
      <c r="B2701" s="96" t="s">
        <v>3116</v>
      </c>
      <c r="C2701" s="238">
        <f>'1993 - 2019 m.'!C2416</f>
        <v>14600.144810009268</v>
      </c>
      <c r="D2701" s="238">
        <f>'1993 - 2019 m.'!D2416</f>
        <v>3358</v>
      </c>
      <c r="E2701" s="102">
        <v>41852</v>
      </c>
      <c r="F2701" s="99" t="s">
        <v>725</v>
      </c>
      <c r="N2701" s="95"/>
    </row>
    <row r="2702" spans="1:14" s="94" customFormat="1" ht="30" customHeight="1" x14ac:dyDescent="0.2">
      <c r="A2702" s="114">
        <v>2699</v>
      </c>
      <c r="B2702" s="96" t="s">
        <v>1038</v>
      </c>
      <c r="C2702" s="238">
        <f>'1993 - 2019 m.'!C2417</f>
        <v>14598.007414272475</v>
      </c>
      <c r="D2702" s="238">
        <f>'1993 - 2019 m.'!D2417</f>
        <v>5980</v>
      </c>
      <c r="E2702" s="106">
        <v>37085</v>
      </c>
      <c r="F2702" s="99" t="s">
        <v>1741</v>
      </c>
      <c r="N2702" s="95"/>
    </row>
    <row r="2703" spans="1:14" s="94" customFormat="1" ht="30" customHeight="1" x14ac:dyDescent="0.2">
      <c r="A2703" s="320">
        <v>2700</v>
      </c>
      <c r="B2703" s="96" t="s">
        <v>4072</v>
      </c>
      <c r="C2703" s="238">
        <f>'1993 - 2019 m.'!C2418</f>
        <v>14594</v>
      </c>
      <c r="D2703" s="238">
        <f>'1993 - 2019 m.'!D2418</f>
        <v>3277</v>
      </c>
      <c r="E2703" s="102">
        <v>43126</v>
      </c>
      <c r="F2703" s="99" t="s">
        <v>3455</v>
      </c>
      <c r="N2703" s="95"/>
    </row>
    <row r="2704" spans="1:14" s="94" customFormat="1" ht="30" customHeight="1" x14ac:dyDescent="0.2">
      <c r="A2704" s="114">
        <v>2701</v>
      </c>
      <c r="B2704" s="96" t="s">
        <v>3998</v>
      </c>
      <c r="C2704" s="238">
        <f>'1993 - 2019 m.'!C2419</f>
        <v>14582.18</v>
      </c>
      <c r="D2704" s="238">
        <f>'1993 - 2019 m.'!D2419</f>
        <v>3476</v>
      </c>
      <c r="E2704" s="102">
        <v>43210</v>
      </c>
      <c r="F2704" s="99" t="s">
        <v>3944</v>
      </c>
      <c r="N2704" s="95"/>
    </row>
    <row r="2705" spans="1:15" s="94" customFormat="1" ht="30" customHeight="1" x14ac:dyDescent="0.2">
      <c r="A2705" s="320">
        <v>2702</v>
      </c>
      <c r="B2705" s="96" t="s">
        <v>4430</v>
      </c>
      <c r="C2705" s="238">
        <f>'1993 - 2019 m.'!C2420</f>
        <v>14578.65</v>
      </c>
      <c r="D2705" s="238">
        <f>'1993 - 2019 m.'!D2420</f>
        <v>2938</v>
      </c>
      <c r="E2705" s="102" t="s">
        <v>4594</v>
      </c>
      <c r="F2705" s="99" t="s">
        <v>3464</v>
      </c>
      <c r="N2705" s="95"/>
    </row>
    <row r="2706" spans="1:15" s="94" customFormat="1" ht="30" customHeight="1" x14ac:dyDescent="0.2">
      <c r="A2706" s="114">
        <v>2703</v>
      </c>
      <c r="B2706" s="321" t="s">
        <v>4845</v>
      </c>
      <c r="C2706" s="323">
        <f>'2021'!C82</f>
        <v>14566</v>
      </c>
      <c r="D2706" s="323">
        <f>'2021'!D82</f>
        <v>2357</v>
      </c>
      <c r="E2706" s="99" t="s">
        <v>4668</v>
      </c>
      <c r="F2706" s="99" t="s">
        <v>545</v>
      </c>
      <c r="N2706" s="95"/>
    </row>
    <row r="2707" spans="1:15" s="94" customFormat="1" ht="30" customHeight="1" x14ac:dyDescent="0.2">
      <c r="A2707" s="320">
        <v>2704</v>
      </c>
      <c r="B2707" s="96" t="s">
        <v>1218</v>
      </c>
      <c r="C2707" s="238">
        <f>'1993 - 2019 m.'!C2421</f>
        <v>14559.777571825765</v>
      </c>
      <c r="D2707" s="238">
        <f>'1993 - 2019 m.'!D2421</f>
        <v>4250</v>
      </c>
      <c r="E2707" s="106">
        <v>38219</v>
      </c>
      <c r="F2707" s="99" t="s">
        <v>1559</v>
      </c>
      <c r="N2707" s="95"/>
    </row>
    <row r="2708" spans="1:15" s="94" customFormat="1" ht="30" customHeight="1" x14ac:dyDescent="0.2">
      <c r="A2708" s="114">
        <v>2705</v>
      </c>
      <c r="B2708" s="96" t="s">
        <v>2333</v>
      </c>
      <c r="C2708" s="238">
        <f>'1993 - 2019 m.'!C2422</f>
        <v>14542.979610750695</v>
      </c>
      <c r="D2708" s="238">
        <f>'1993 - 2019 m.'!D2422</f>
        <v>6029</v>
      </c>
      <c r="E2708" s="106">
        <v>37008</v>
      </c>
      <c r="F2708" s="99" t="s">
        <v>2734</v>
      </c>
    </row>
    <row r="2709" spans="1:15" s="94" customFormat="1" ht="30" customHeight="1" x14ac:dyDescent="0.2">
      <c r="A2709" s="320">
        <v>2706</v>
      </c>
      <c r="B2709" s="96" t="s">
        <v>864</v>
      </c>
      <c r="C2709" s="238">
        <f>'1993 - 2019 m.'!C2423</f>
        <v>14542.110750695088</v>
      </c>
      <c r="D2709" s="238">
        <f>'1993 - 2019 m.'!D2423</f>
        <v>5912</v>
      </c>
      <c r="E2709" s="106">
        <v>37176</v>
      </c>
      <c r="F2709" s="99" t="s">
        <v>1818</v>
      </c>
      <c r="K2709" s="115"/>
      <c r="L2709" s="115"/>
      <c r="N2709" s="113"/>
      <c r="O2709" s="117"/>
    </row>
    <row r="2710" spans="1:15" s="94" customFormat="1" ht="30" customHeight="1" x14ac:dyDescent="0.2">
      <c r="A2710" s="114">
        <v>2707</v>
      </c>
      <c r="B2710" s="96" t="s">
        <v>2068</v>
      </c>
      <c r="C2710" s="238">
        <f>'1993 - 2019 m.'!C2424</f>
        <v>14535.159870250232</v>
      </c>
      <c r="D2710" s="238">
        <f>'1993 - 2019 m.'!D2424</f>
        <v>4980</v>
      </c>
      <c r="E2710" s="106">
        <v>38072</v>
      </c>
      <c r="F2710" s="99" t="s">
        <v>193</v>
      </c>
      <c r="K2710" s="115"/>
      <c r="L2710" s="115"/>
      <c r="N2710" s="113"/>
      <c r="O2710" s="117"/>
    </row>
    <row r="2711" spans="1:15" s="94" customFormat="1" ht="30" customHeight="1" x14ac:dyDescent="0.2">
      <c r="A2711" s="320">
        <v>2708</v>
      </c>
      <c r="B2711" s="96" t="s">
        <v>905</v>
      </c>
      <c r="C2711" s="238">
        <f>'1993 - 2019 m.'!C2425</f>
        <v>14531.597544022243</v>
      </c>
      <c r="D2711" s="238">
        <f>'1993 - 2019 m.'!D2425</f>
        <v>4295</v>
      </c>
      <c r="E2711" s="106">
        <v>40235</v>
      </c>
      <c r="F2711" s="99" t="s">
        <v>1908</v>
      </c>
      <c r="I2711" s="108"/>
    </row>
    <row r="2712" spans="1:15" s="94" customFormat="1" ht="30" customHeight="1" x14ac:dyDescent="0.2">
      <c r="A2712" s="114">
        <v>2709</v>
      </c>
      <c r="B2712" s="96" t="s">
        <v>2574</v>
      </c>
      <c r="C2712" s="238">
        <f>'1993 - 2019 m.'!C2426</f>
        <v>14531.394810009268</v>
      </c>
      <c r="D2712" s="238">
        <f>'1993 - 2019 m.'!D2426</f>
        <v>5264</v>
      </c>
      <c r="E2712" s="106">
        <v>37218</v>
      </c>
      <c r="F2712" s="99" t="s">
        <v>1069</v>
      </c>
      <c r="N2712" s="95"/>
    </row>
    <row r="2713" spans="1:15" s="94" customFormat="1" ht="30" customHeight="1" x14ac:dyDescent="0.2">
      <c r="A2713" s="320">
        <v>2710</v>
      </c>
      <c r="B2713" s="96" t="s">
        <v>1428</v>
      </c>
      <c r="C2713" s="238">
        <f>'1993 - 2019 m.'!C2427</f>
        <v>14514.94439295644</v>
      </c>
      <c r="D2713" s="238">
        <f>'1993 - 2019 m.'!D2427</f>
        <v>5174</v>
      </c>
      <c r="E2713" s="106">
        <v>38485</v>
      </c>
      <c r="F2713" s="99" t="s">
        <v>505</v>
      </c>
      <c r="N2713" s="95"/>
    </row>
    <row r="2714" spans="1:15" s="94" customFormat="1" ht="30" customHeight="1" x14ac:dyDescent="0.2">
      <c r="A2714" s="114">
        <v>2711</v>
      </c>
      <c r="B2714" s="128" t="s">
        <v>1640</v>
      </c>
      <c r="C2714" s="238">
        <f>'1993 - 2019 m.'!C2428</f>
        <v>14496.061167747916</v>
      </c>
      <c r="D2714" s="238">
        <f>'1993 - 2019 m.'!D2428</f>
        <v>6183</v>
      </c>
      <c r="E2714" s="322">
        <v>36441</v>
      </c>
      <c r="F2714" s="99" t="s">
        <v>536</v>
      </c>
      <c r="N2714" s="95"/>
    </row>
    <row r="2715" spans="1:15" s="94" customFormat="1" ht="30" customHeight="1" x14ac:dyDescent="0.2">
      <c r="A2715" s="320">
        <v>2712</v>
      </c>
      <c r="B2715" s="321" t="s">
        <v>5071</v>
      </c>
      <c r="C2715" s="237">
        <f>'2020'!C99</f>
        <v>14493.69</v>
      </c>
      <c r="D2715" s="237">
        <f>'2020'!D99</f>
        <v>2526</v>
      </c>
      <c r="E2715" s="102" t="s">
        <v>4736</v>
      </c>
      <c r="F2715" s="99" t="s">
        <v>3456</v>
      </c>
      <c r="N2715" s="95"/>
    </row>
    <row r="2716" spans="1:15" s="94" customFormat="1" ht="30" customHeight="1" x14ac:dyDescent="0.2">
      <c r="A2716" s="114">
        <v>2713</v>
      </c>
      <c r="B2716" s="96" t="s">
        <v>2079</v>
      </c>
      <c r="C2716" s="238">
        <f>'1993 - 2019 m.'!C2429</f>
        <v>14493.02015755329</v>
      </c>
      <c r="D2716" s="238">
        <f>'1993 - 2019 m.'!D2429</f>
        <v>5223</v>
      </c>
      <c r="E2716" s="106">
        <v>40445</v>
      </c>
      <c r="F2716" s="99" t="s">
        <v>2033</v>
      </c>
      <c r="N2716" s="95"/>
    </row>
    <row r="2717" spans="1:15" s="94" customFormat="1" ht="30" customHeight="1" x14ac:dyDescent="0.2">
      <c r="A2717" s="320">
        <v>2714</v>
      </c>
      <c r="B2717" s="96" t="s">
        <v>4185</v>
      </c>
      <c r="C2717" s="238">
        <f>'1993 - 2019 m.'!C2430</f>
        <v>14490.81</v>
      </c>
      <c r="D2717" s="238">
        <f>'1993 - 2019 m.'!D2430</f>
        <v>2517</v>
      </c>
      <c r="E2717" s="102">
        <v>43413</v>
      </c>
      <c r="F2717" s="99" t="s">
        <v>3365</v>
      </c>
      <c r="N2717" s="95"/>
    </row>
    <row r="2718" spans="1:15" s="94" customFormat="1" ht="30" customHeight="1" x14ac:dyDescent="0.2">
      <c r="A2718" s="114">
        <v>2715</v>
      </c>
      <c r="B2718" s="236" t="s">
        <v>6155</v>
      </c>
      <c r="C2718" s="238">
        <f>'2022'!E127</f>
        <v>14485.35</v>
      </c>
      <c r="D2718" s="238">
        <f>'2022'!F127</f>
        <v>2668</v>
      </c>
      <c r="E2718" s="102" t="s">
        <v>5330</v>
      </c>
      <c r="F2718" s="99" t="s">
        <v>4672</v>
      </c>
      <c r="N2718" s="95"/>
    </row>
    <row r="2719" spans="1:15" s="94" customFormat="1" ht="30" customHeight="1" x14ac:dyDescent="0.2">
      <c r="A2719" s="320">
        <v>2716</v>
      </c>
      <c r="B2719" s="128" t="s">
        <v>1083</v>
      </c>
      <c r="C2719" s="238">
        <f>'1993 - 2019 m.'!C2431</f>
        <v>14430.607043558852</v>
      </c>
      <c r="D2719" s="238">
        <f>'1993 - 2019 m.'!D2431</f>
        <v>10006</v>
      </c>
      <c r="E2719" s="102">
        <v>35636</v>
      </c>
      <c r="F2719" s="99" t="s">
        <v>1910</v>
      </c>
      <c r="N2719" s="95"/>
    </row>
    <row r="2720" spans="1:15" s="94" customFormat="1" ht="30" customHeight="1" x14ac:dyDescent="0.2">
      <c r="A2720" s="114">
        <v>2717</v>
      </c>
      <c r="B2720" s="96" t="s">
        <v>2822</v>
      </c>
      <c r="C2720" s="238">
        <f>'1993 - 2019 m.'!C2432</f>
        <v>14426.262743280817</v>
      </c>
      <c r="D2720" s="238">
        <f>'1993 - 2019 m.'!D2432</f>
        <v>4554</v>
      </c>
      <c r="E2720" s="106">
        <v>37386</v>
      </c>
      <c r="F2720" s="99" t="s">
        <v>645</v>
      </c>
      <c r="N2720" s="95"/>
    </row>
    <row r="2721" spans="1:16" s="94" customFormat="1" ht="30" customHeight="1" x14ac:dyDescent="0.2">
      <c r="A2721" s="320">
        <v>2718</v>
      </c>
      <c r="B2721" s="96" t="s">
        <v>2423</v>
      </c>
      <c r="C2721" s="238">
        <f>'1993 - 2019 m.'!C2433</f>
        <v>14414.098702502317</v>
      </c>
      <c r="D2721" s="238">
        <f>'1993 - 2019 m.'!D2433</f>
        <v>4486</v>
      </c>
      <c r="E2721" s="102">
        <v>40690</v>
      </c>
      <c r="F2721" s="99" t="s">
        <v>353</v>
      </c>
      <c r="N2721" s="95"/>
    </row>
    <row r="2722" spans="1:16" s="94" customFormat="1" ht="30" customHeight="1" x14ac:dyDescent="0.2">
      <c r="A2722" s="114">
        <v>2719</v>
      </c>
      <c r="B2722" s="96" t="s">
        <v>4263</v>
      </c>
      <c r="C2722" s="238">
        <f>'1993 - 2019 m.'!C2434</f>
        <v>14407.84</v>
      </c>
      <c r="D2722" s="238">
        <f>'1993 - 2019 m.'!D2434</f>
        <v>2664</v>
      </c>
      <c r="E2722" s="102">
        <v>43308</v>
      </c>
      <c r="F2722" s="99" t="s">
        <v>3187</v>
      </c>
      <c r="N2722" s="95"/>
    </row>
    <row r="2723" spans="1:16" s="94" customFormat="1" ht="30" customHeight="1" x14ac:dyDescent="0.2">
      <c r="A2723" s="320">
        <v>2720</v>
      </c>
      <c r="B2723" s="96" t="s">
        <v>1779</v>
      </c>
      <c r="C2723" s="238">
        <f>'1993 - 2019 m.'!C2435</f>
        <v>14404.54124189064</v>
      </c>
      <c r="D2723" s="238">
        <f>'1993 - 2019 m.'!D2435</f>
        <v>4073</v>
      </c>
      <c r="E2723" s="106">
        <v>37477</v>
      </c>
      <c r="F2723" s="99" t="s">
        <v>640</v>
      </c>
      <c r="N2723" s="95"/>
    </row>
    <row r="2724" spans="1:16" s="94" customFormat="1" ht="30" customHeight="1" x14ac:dyDescent="0.2">
      <c r="A2724" s="114">
        <v>2721</v>
      </c>
      <c r="B2724" s="96" t="s">
        <v>3552</v>
      </c>
      <c r="C2724" s="238">
        <f>'1993 - 2019 m.'!C2436</f>
        <v>14390</v>
      </c>
      <c r="D2724" s="238">
        <f>'1993 - 2019 m.'!D2436</f>
        <v>2766</v>
      </c>
      <c r="E2724" s="102">
        <v>42622</v>
      </c>
      <c r="F2724" s="99" t="s">
        <v>545</v>
      </c>
      <c r="H2724" s="324"/>
      <c r="I2724" s="324"/>
      <c r="J2724" s="324"/>
      <c r="K2724" s="324"/>
      <c r="L2724" s="324"/>
      <c r="M2724" s="324"/>
      <c r="N2724" s="332"/>
      <c r="O2724" s="324"/>
      <c r="P2724" s="324"/>
    </row>
    <row r="2725" spans="1:16" s="94" customFormat="1" ht="30" customHeight="1" x14ac:dyDescent="0.2">
      <c r="A2725" s="320">
        <v>2722</v>
      </c>
      <c r="B2725" s="96" t="s">
        <v>533</v>
      </c>
      <c r="C2725" s="238">
        <f>'1993 - 2019 m.'!C2437</f>
        <v>14388.090824837813</v>
      </c>
      <c r="D2725" s="238">
        <f>'1993 - 2019 m.'!D2437</f>
        <v>5801</v>
      </c>
      <c r="E2725" s="106">
        <v>38975</v>
      </c>
      <c r="F2725" s="99" t="s">
        <v>2934</v>
      </c>
      <c r="N2725" s="95"/>
    </row>
    <row r="2726" spans="1:16" s="94" customFormat="1" ht="30" customHeight="1" x14ac:dyDescent="0.2">
      <c r="A2726" s="114">
        <v>2723</v>
      </c>
      <c r="B2726" s="96" t="s">
        <v>4117</v>
      </c>
      <c r="C2726" s="238">
        <f>'1993 - 2019 m.'!C2438</f>
        <v>14384.23</v>
      </c>
      <c r="D2726" s="238">
        <f>'1993 - 2019 m.'!D2438</f>
        <v>2655</v>
      </c>
      <c r="E2726" s="102" t="s">
        <v>4116</v>
      </c>
      <c r="F2726" s="99" t="s">
        <v>3187</v>
      </c>
      <c r="N2726" s="95"/>
    </row>
    <row r="2727" spans="1:16" s="94" customFormat="1" ht="30" customHeight="1" x14ac:dyDescent="0.2">
      <c r="A2727" s="320">
        <v>2724</v>
      </c>
      <c r="B2727" s="96" t="s">
        <v>3432</v>
      </c>
      <c r="C2727" s="238">
        <f>'1993 - 2019 m.'!C2439</f>
        <v>14376.310000000001</v>
      </c>
      <c r="D2727" s="238">
        <f>'1993 - 2019 m.'!D2439</f>
        <v>3657</v>
      </c>
      <c r="E2727" s="102">
        <v>42244</v>
      </c>
      <c r="F2727" s="99" t="s">
        <v>725</v>
      </c>
      <c r="N2727" s="95"/>
    </row>
    <row r="2728" spans="1:16" s="94" customFormat="1" ht="30" customHeight="1" x14ac:dyDescent="0.2">
      <c r="A2728" s="114">
        <v>2725</v>
      </c>
      <c r="B2728" s="96" t="s">
        <v>3782</v>
      </c>
      <c r="C2728" s="238">
        <f>'1993 - 2019 m.'!C2440</f>
        <v>14373</v>
      </c>
      <c r="D2728" s="238">
        <f>'1993 - 2019 m.'!D2440</f>
        <v>2800</v>
      </c>
      <c r="E2728" s="102">
        <v>43007</v>
      </c>
      <c r="F2728" s="99" t="s">
        <v>545</v>
      </c>
      <c r="N2728" s="95"/>
    </row>
    <row r="2729" spans="1:16" s="94" customFormat="1" ht="30" customHeight="1" x14ac:dyDescent="0.2">
      <c r="A2729" s="320">
        <v>2726</v>
      </c>
      <c r="B2729" s="128" t="s">
        <v>2090</v>
      </c>
      <c r="C2729" s="238">
        <f>'1993 - 2019 m.'!C2441</f>
        <v>14355.885078776646</v>
      </c>
      <c r="D2729" s="238">
        <f>'1993 - 2019 m.'!D2441</f>
        <v>6465</v>
      </c>
      <c r="E2729" s="102">
        <v>35811</v>
      </c>
      <c r="F2729" s="99" t="s">
        <v>1818</v>
      </c>
      <c r="N2729" s="95"/>
    </row>
    <row r="2730" spans="1:16" s="94" customFormat="1" ht="30" customHeight="1" x14ac:dyDescent="0.2">
      <c r="A2730" s="114">
        <v>2727</v>
      </c>
      <c r="B2730" s="128" t="s">
        <v>341</v>
      </c>
      <c r="C2730" s="238">
        <f>'1993 - 2019 m.'!C2442</f>
        <v>14347.196478220576</v>
      </c>
      <c r="D2730" s="238">
        <f>'1993 - 2019 m.'!D2442</f>
        <v>16532</v>
      </c>
      <c r="E2730" s="322">
        <v>34726</v>
      </c>
      <c r="F2730" s="99" t="s">
        <v>2265</v>
      </c>
      <c r="N2730" s="95"/>
    </row>
    <row r="2731" spans="1:16" s="94" customFormat="1" ht="30" customHeight="1" x14ac:dyDescent="0.2">
      <c r="A2731" s="320">
        <v>2728</v>
      </c>
      <c r="B2731" s="96" t="s">
        <v>174</v>
      </c>
      <c r="C2731" s="238">
        <f>'1993 - 2019 m.'!C2443</f>
        <v>14344.87951807229</v>
      </c>
      <c r="D2731" s="238">
        <f>'1993 - 2019 m.'!D2443</f>
        <v>3596</v>
      </c>
      <c r="E2731" s="102">
        <v>41453</v>
      </c>
      <c r="F2731" s="99" t="s">
        <v>129</v>
      </c>
      <c r="N2731" s="95"/>
    </row>
    <row r="2732" spans="1:16" s="94" customFormat="1" ht="30" customHeight="1" x14ac:dyDescent="0.2">
      <c r="A2732" s="114">
        <v>2729</v>
      </c>
      <c r="B2732" s="96" t="s">
        <v>3689</v>
      </c>
      <c r="C2732" s="238">
        <f>'1993 - 2019 m.'!C2444</f>
        <v>14342</v>
      </c>
      <c r="D2732" s="238">
        <f>'1993 - 2019 m.'!D2444</f>
        <v>4934</v>
      </c>
      <c r="E2732" s="102">
        <v>42377</v>
      </c>
      <c r="F2732" s="99" t="s">
        <v>3478</v>
      </c>
      <c r="N2732" s="95"/>
    </row>
    <row r="2733" spans="1:16" s="94" customFormat="1" ht="30" customHeight="1" x14ac:dyDescent="0.2">
      <c r="A2733" s="320">
        <v>2730</v>
      </c>
      <c r="B2733" s="96" t="s">
        <v>812</v>
      </c>
      <c r="C2733" s="238">
        <f>'1993 - 2019 m.'!C2445</f>
        <v>14332.425857275255</v>
      </c>
      <c r="D2733" s="238">
        <f>'1993 - 2019 m.'!D2445</f>
        <v>4771</v>
      </c>
      <c r="E2733" s="106">
        <v>39038</v>
      </c>
      <c r="F2733" s="99" t="s">
        <v>426</v>
      </c>
      <c r="N2733" s="95"/>
    </row>
    <row r="2734" spans="1:16" s="94" customFormat="1" ht="30" customHeight="1" x14ac:dyDescent="0.2">
      <c r="A2734" s="114">
        <v>2731</v>
      </c>
      <c r="B2734" s="96" t="s">
        <v>1920</v>
      </c>
      <c r="C2734" s="238">
        <f>'1993 - 2019 m.'!C2446</f>
        <v>14287.534754402224</v>
      </c>
      <c r="D2734" s="238">
        <f>'1993 - 2019 m.'!D2446</f>
        <v>5254</v>
      </c>
      <c r="E2734" s="106">
        <v>40417</v>
      </c>
      <c r="F2734" s="99" t="s">
        <v>1424</v>
      </c>
      <c r="N2734" s="95"/>
    </row>
    <row r="2735" spans="1:16" s="94" customFormat="1" ht="30" customHeight="1" x14ac:dyDescent="0.2">
      <c r="A2735" s="320">
        <v>2732</v>
      </c>
      <c r="B2735" s="128" t="s">
        <v>1440</v>
      </c>
      <c r="C2735" s="238">
        <f>'1993 - 2019 m.'!C2447</f>
        <v>14260.020852641335</v>
      </c>
      <c r="D2735" s="238">
        <f>'1993 - 2019 m.'!D2447</f>
        <v>6565</v>
      </c>
      <c r="E2735" s="102">
        <v>36133</v>
      </c>
      <c r="F2735" s="99" t="s">
        <v>1818</v>
      </c>
      <c r="N2735" s="95"/>
    </row>
    <row r="2736" spans="1:16" s="94" customFormat="1" ht="30" customHeight="1" x14ac:dyDescent="0.2">
      <c r="A2736" s="114">
        <v>2733</v>
      </c>
      <c r="B2736" s="96" t="s">
        <v>2009</v>
      </c>
      <c r="C2736" s="238">
        <f>'1993 - 2019 m.'!C2448</f>
        <v>14258.572752548656</v>
      </c>
      <c r="D2736" s="238">
        <f>'1993 - 2019 m.'!D2448</f>
        <v>4777</v>
      </c>
      <c r="E2736" s="106">
        <v>39766</v>
      </c>
      <c r="F2736" s="99" t="s">
        <v>1084</v>
      </c>
      <c r="N2736" s="95"/>
    </row>
    <row r="2737" spans="1:14" s="94" customFormat="1" ht="30" customHeight="1" x14ac:dyDescent="0.2">
      <c r="A2737" s="320">
        <v>2734</v>
      </c>
      <c r="B2737" s="96" t="s">
        <v>2313</v>
      </c>
      <c r="C2737" s="238">
        <f>'1993 - 2019 m.'!C2449</f>
        <v>14245.829471733086</v>
      </c>
      <c r="D2737" s="238">
        <f>'1993 - 2019 m.'!D2449</f>
        <v>4219</v>
      </c>
      <c r="E2737" s="106">
        <v>39150</v>
      </c>
      <c r="F2737" s="99" t="s">
        <v>1908</v>
      </c>
      <c r="N2737" s="95"/>
    </row>
    <row r="2738" spans="1:14" s="94" customFormat="1" ht="30" customHeight="1" x14ac:dyDescent="0.2">
      <c r="A2738" s="114">
        <v>2735</v>
      </c>
      <c r="B2738" s="96" t="s">
        <v>3583</v>
      </c>
      <c r="C2738" s="238">
        <f>'1993 - 2019 m.'!C2450</f>
        <v>14237.41</v>
      </c>
      <c r="D2738" s="238">
        <f>'1993 - 2019 m.'!D2450</f>
        <v>3210</v>
      </c>
      <c r="E2738" s="322">
        <v>42566</v>
      </c>
      <c r="F2738" s="235" t="s">
        <v>3460</v>
      </c>
    </row>
    <row r="2739" spans="1:14" s="94" customFormat="1" ht="30" customHeight="1" x14ac:dyDescent="0.2">
      <c r="A2739" s="320">
        <v>2736</v>
      </c>
      <c r="B2739" s="96" t="s">
        <v>305</v>
      </c>
      <c r="C2739" s="238">
        <f>'1993 - 2019 m.'!C2451</f>
        <v>14237.285681186284</v>
      </c>
      <c r="D2739" s="238">
        <f>'1993 - 2019 m.'!D2451</f>
        <v>3458</v>
      </c>
      <c r="E2739" s="102">
        <v>41250</v>
      </c>
      <c r="F2739" s="99" t="s">
        <v>99</v>
      </c>
      <c r="N2739" s="95"/>
    </row>
    <row r="2740" spans="1:14" s="94" customFormat="1" ht="30" customHeight="1" x14ac:dyDescent="0.2">
      <c r="A2740" s="114">
        <v>2737</v>
      </c>
      <c r="B2740" s="96" t="s">
        <v>4499</v>
      </c>
      <c r="C2740" s="238">
        <f>'1993 - 2019 m.'!C2452+'2022'!E315</f>
        <v>14448.379999999997</v>
      </c>
      <c r="D2740" s="238">
        <f>'1993 - 2019 m.'!D2452+'2022'!F315</f>
        <v>2975</v>
      </c>
      <c r="E2740" s="102" t="s">
        <v>4600</v>
      </c>
      <c r="F2740" s="99" t="s">
        <v>2319</v>
      </c>
      <c r="N2740" s="95"/>
    </row>
    <row r="2741" spans="1:14" s="94" customFormat="1" ht="30" customHeight="1" x14ac:dyDescent="0.2">
      <c r="A2741" s="320">
        <v>2738</v>
      </c>
      <c r="B2741" s="96" t="s">
        <v>386</v>
      </c>
      <c r="C2741" s="238">
        <f>'1993 - 2019 m.'!C2453</f>
        <v>14209.626969416127</v>
      </c>
      <c r="D2741" s="238">
        <f>'1993 - 2019 m.'!D2453</f>
        <v>5054</v>
      </c>
      <c r="E2741" s="106">
        <v>37162</v>
      </c>
      <c r="F2741" s="99" t="s">
        <v>1069</v>
      </c>
      <c r="N2741" s="95"/>
    </row>
    <row r="2742" spans="1:14" s="94" customFormat="1" ht="30" customHeight="1" x14ac:dyDescent="0.2">
      <c r="A2742" s="114">
        <v>2739</v>
      </c>
      <c r="B2742" s="96" t="s">
        <v>3566</v>
      </c>
      <c r="C2742" s="238">
        <f>'1993 - 2019 m.'!C2454</f>
        <v>14167.579999999998</v>
      </c>
      <c r="D2742" s="238">
        <f>'1993 - 2019 m.'!D2454</f>
        <v>3673</v>
      </c>
      <c r="E2742" s="322">
        <v>42601</v>
      </c>
      <c r="F2742" s="99" t="s">
        <v>1424</v>
      </c>
      <c r="N2742" s="95"/>
    </row>
    <row r="2743" spans="1:14" s="94" customFormat="1" ht="30" customHeight="1" x14ac:dyDescent="0.2">
      <c r="A2743" s="320">
        <v>2740</v>
      </c>
      <c r="B2743" s="96" t="s">
        <v>3117</v>
      </c>
      <c r="C2743" s="238">
        <f>'1993 - 2019 m.'!C2455</f>
        <v>14166.473586654311</v>
      </c>
      <c r="D2743" s="238">
        <f>'1993 - 2019 m.'!D2455</f>
        <v>3596</v>
      </c>
      <c r="E2743" s="102">
        <v>41796</v>
      </c>
      <c r="F2743" s="99" t="s">
        <v>545</v>
      </c>
      <c r="N2743" s="95"/>
    </row>
    <row r="2744" spans="1:14" s="94" customFormat="1" ht="30" customHeight="1" x14ac:dyDescent="0.2">
      <c r="A2744" s="114">
        <v>2741</v>
      </c>
      <c r="B2744" s="96" t="s">
        <v>3118</v>
      </c>
      <c r="C2744" s="238">
        <f>'1993 - 2019 m.'!C2456</f>
        <v>14144.317655236331</v>
      </c>
      <c r="D2744" s="238">
        <f>'1993 - 2019 m.'!D2456</f>
        <v>3205</v>
      </c>
      <c r="E2744" s="102">
        <v>41817</v>
      </c>
      <c r="F2744" s="99" t="s">
        <v>725</v>
      </c>
      <c r="N2744" s="95"/>
    </row>
    <row r="2745" spans="1:14" s="94" customFormat="1" ht="30" customHeight="1" x14ac:dyDescent="0.2">
      <c r="A2745" s="320">
        <v>2742</v>
      </c>
      <c r="B2745" s="96" t="s">
        <v>792</v>
      </c>
      <c r="C2745" s="238">
        <f>'1993 - 2019 m.'!C2457</f>
        <v>14114.341983317887</v>
      </c>
      <c r="D2745" s="238">
        <f>'1993 - 2019 m.'!D2457</f>
        <v>4531</v>
      </c>
      <c r="E2745" s="106">
        <v>38716</v>
      </c>
      <c r="F2745" s="99" t="s">
        <v>427</v>
      </c>
      <c r="N2745" s="95"/>
    </row>
    <row r="2746" spans="1:14" s="94" customFormat="1" ht="30" customHeight="1" x14ac:dyDescent="0.2">
      <c r="A2746" s="114">
        <v>2743</v>
      </c>
      <c r="B2746" s="96" t="s">
        <v>1008</v>
      </c>
      <c r="C2746" s="238">
        <f>'1993 - 2019 m.'!C2458</f>
        <v>14113.762743280817</v>
      </c>
      <c r="D2746" s="238">
        <f>'1993 - 2019 m.'!D2458</f>
        <v>3882</v>
      </c>
      <c r="E2746" s="106">
        <v>37708</v>
      </c>
      <c r="F2746" s="99" t="s">
        <v>290</v>
      </c>
      <c r="N2746" s="95"/>
    </row>
    <row r="2747" spans="1:14" s="94" customFormat="1" ht="30" customHeight="1" x14ac:dyDescent="0.2">
      <c r="A2747" s="320">
        <v>2744</v>
      </c>
      <c r="B2747" s="321" t="s">
        <v>4846</v>
      </c>
      <c r="C2747" s="323">
        <f>'2021'!C83</f>
        <v>14098</v>
      </c>
      <c r="D2747" s="323">
        <f>'2021'!D83</f>
        <v>2189</v>
      </c>
      <c r="E2747" s="99" t="s">
        <v>4668</v>
      </c>
      <c r="F2747" s="99" t="s">
        <v>725</v>
      </c>
      <c r="N2747" s="95"/>
    </row>
    <row r="2748" spans="1:14" s="94" customFormat="1" ht="30" customHeight="1" x14ac:dyDescent="0.2">
      <c r="A2748" s="114">
        <v>2745</v>
      </c>
      <c r="B2748" s="96" t="s">
        <v>1542</v>
      </c>
      <c r="C2748" s="238">
        <f>'1993 - 2019 m.'!C2459</f>
        <v>14078.371177015757</v>
      </c>
      <c r="D2748" s="238">
        <f>'1993 - 2019 m.'!D2459</f>
        <v>5148</v>
      </c>
      <c r="E2748" s="106">
        <v>38646</v>
      </c>
      <c r="F2748" s="99" t="s">
        <v>326</v>
      </c>
      <c r="N2748" s="95"/>
    </row>
    <row r="2749" spans="1:14" s="94" customFormat="1" ht="30" customHeight="1" x14ac:dyDescent="0.2">
      <c r="A2749" s="320">
        <v>2746</v>
      </c>
      <c r="B2749" s="96" t="s">
        <v>730</v>
      </c>
      <c r="C2749" s="238">
        <f>'1993 - 2019 m.'!C2460</f>
        <v>14063.368860055607</v>
      </c>
      <c r="D2749" s="238">
        <f>'1993 - 2019 m.'!D2460</f>
        <v>5868</v>
      </c>
      <c r="E2749" s="106">
        <v>36994</v>
      </c>
      <c r="F2749" s="99" t="s">
        <v>1987</v>
      </c>
      <c r="N2749" s="95"/>
    </row>
    <row r="2750" spans="1:14" s="94" customFormat="1" ht="30" customHeight="1" x14ac:dyDescent="0.2">
      <c r="A2750" s="114">
        <v>2747</v>
      </c>
      <c r="B2750" s="321" t="s">
        <v>5072</v>
      </c>
      <c r="C2750" s="237">
        <f>'2020'!C100</f>
        <v>14037.6</v>
      </c>
      <c r="D2750" s="237">
        <f>'2020'!D100</f>
        <v>2714</v>
      </c>
      <c r="E2750" s="99" t="s">
        <v>4682</v>
      </c>
      <c r="F2750" s="99" t="s">
        <v>3464</v>
      </c>
      <c r="N2750" s="95"/>
    </row>
    <row r="2751" spans="1:14" s="94" customFormat="1" ht="30" customHeight="1" x14ac:dyDescent="0.2">
      <c r="A2751" s="320">
        <v>2748</v>
      </c>
      <c r="B2751" s="96" t="s">
        <v>1650</v>
      </c>
      <c r="C2751" s="238">
        <f>'1993 - 2019 m.'!C2461</f>
        <v>14018.477757182576</v>
      </c>
      <c r="D2751" s="238">
        <f>'1993 - 2019 m.'!D2461</f>
        <v>6481</v>
      </c>
      <c r="E2751" s="136">
        <v>36763</v>
      </c>
      <c r="F2751" s="99" t="s">
        <v>1336</v>
      </c>
      <c r="N2751" s="95"/>
    </row>
    <row r="2752" spans="1:14" s="94" customFormat="1" ht="30" customHeight="1" x14ac:dyDescent="0.2">
      <c r="A2752" s="114">
        <v>2749</v>
      </c>
      <c r="B2752" s="128" t="s">
        <v>2101</v>
      </c>
      <c r="C2752" s="238">
        <f>'1993 - 2019 m.'!C2462</f>
        <v>14018.477757182576</v>
      </c>
      <c r="D2752" s="238">
        <f>'1993 - 2019 m.'!D2462</f>
        <v>7251</v>
      </c>
      <c r="E2752" s="102">
        <v>35916</v>
      </c>
      <c r="F2752" s="99" t="s">
        <v>2408</v>
      </c>
      <c r="N2752" s="95"/>
    </row>
    <row r="2753" spans="1:14" s="94" customFormat="1" ht="30" customHeight="1" x14ac:dyDescent="0.2">
      <c r="A2753" s="320">
        <v>2750</v>
      </c>
      <c r="B2753" s="96" t="s">
        <v>4500</v>
      </c>
      <c r="C2753" s="238">
        <f>'1993 - 2019 m.'!C2463</f>
        <v>14015.7</v>
      </c>
      <c r="D2753" s="238">
        <f>'1993 - 2019 m.'!D2463</f>
        <v>4315</v>
      </c>
      <c r="E2753" s="102" t="s">
        <v>4600</v>
      </c>
      <c r="F2753" s="99" t="s">
        <v>4601</v>
      </c>
      <c r="N2753" s="95"/>
    </row>
    <row r="2754" spans="1:14" s="94" customFormat="1" ht="30" customHeight="1" x14ac:dyDescent="0.2">
      <c r="A2754" s="114">
        <v>2751</v>
      </c>
      <c r="B2754" s="96" t="s">
        <v>814</v>
      </c>
      <c r="C2754" s="238">
        <f>'1993 - 2019 m.'!C2464</f>
        <v>14014.133456904541</v>
      </c>
      <c r="D2754" s="238">
        <f>'1993 - 2019 m.'!D2464</f>
        <v>4490</v>
      </c>
      <c r="E2754" s="106">
        <v>37925</v>
      </c>
      <c r="F2754" s="99" t="s">
        <v>751</v>
      </c>
      <c r="N2754" s="95"/>
    </row>
    <row r="2755" spans="1:14" s="94" customFormat="1" ht="30" customHeight="1" x14ac:dyDescent="0.2">
      <c r="A2755" s="320">
        <v>2752</v>
      </c>
      <c r="B2755" s="96" t="s">
        <v>2424</v>
      </c>
      <c r="C2755" s="238">
        <f>'1993 - 2019 m.'!C2465</f>
        <v>14013.267493049121</v>
      </c>
      <c r="D2755" s="238">
        <f>'1993 - 2019 m.'!D2465</f>
        <v>3842</v>
      </c>
      <c r="E2755" s="106">
        <v>40627</v>
      </c>
      <c r="F2755" s="99" t="s">
        <v>2869</v>
      </c>
      <c r="N2755" s="95"/>
    </row>
    <row r="2756" spans="1:14" s="94" customFormat="1" ht="30" customHeight="1" x14ac:dyDescent="0.2">
      <c r="A2756" s="114">
        <v>2753</v>
      </c>
      <c r="B2756" s="96" t="s">
        <v>2974</v>
      </c>
      <c r="C2756" s="238">
        <f>'1993 - 2019 m.'!C2466</f>
        <v>14011.874420759963</v>
      </c>
      <c r="D2756" s="238">
        <f>'1993 - 2019 m.'!D2466</f>
        <v>4419</v>
      </c>
      <c r="E2756" s="106">
        <v>38422</v>
      </c>
      <c r="F2756" s="99" t="s">
        <v>1610</v>
      </c>
      <c r="N2756" s="95"/>
    </row>
    <row r="2757" spans="1:14" s="94" customFormat="1" ht="30" customHeight="1" x14ac:dyDescent="0.2">
      <c r="A2757" s="320">
        <v>2754</v>
      </c>
      <c r="B2757" s="96" t="s">
        <v>1351</v>
      </c>
      <c r="C2757" s="238">
        <f>'1993 - 2019 m.'!C2467</f>
        <v>14004.083642261354</v>
      </c>
      <c r="D2757" s="238">
        <f>'1993 - 2019 m.'!D2467</f>
        <v>3797</v>
      </c>
      <c r="E2757" s="106">
        <v>38338</v>
      </c>
      <c r="F2757" s="99" t="s">
        <v>558</v>
      </c>
      <c r="N2757" s="95"/>
    </row>
    <row r="2758" spans="1:14" s="94" customFormat="1" ht="30" customHeight="1" x14ac:dyDescent="0.2">
      <c r="A2758" s="114">
        <v>2755</v>
      </c>
      <c r="B2758" s="96" t="s">
        <v>1919</v>
      </c>
      <c r="C2758" s="238">
        <f>'1993 - 2019 m.'!C2468</f>
        <v>13995.974281742356</v>
      </c>
      <c r="D2758" s="238">
        <f>'1993 - 2019 m.'!D2468</f>
        <v>4278</v>
      </c>
      <c r="E2758" s="106">
        <v>38464</v>
      </c>
      <c r="F2758" s="99" t="s">
        <v>1908</v>
      </c>
      <c r="N2758" s="95"/>
    </row>
    <row r="2759" spans="1:14" s="94" customFormat="1" ht="30" customHeight="1" x14ac:dyDescent="0.2">
      <c r="A2759" s="320">
        <v>2756</v>
      </c>
      <c r="B2759" s="96" t="s">
        <v>1515</v>
      </c>
      <c r="C2759" s="238">
        <f>'1993 - 2019 m.'!C2469</f>
        <v>13993.280815569973</v>
      </c>
      <c r="D2759" s="238">
        <f>'1993 - 2019 m.'!D2469</f>
        <v>3876</v>
      </c>
      <c r="E2759" s="106">
        <v>39395</v>
      </c>
      <c r="F2759" s="99" t="s">
        <v>1610</v>
      </c>
      <c r="N2759" s="95"/>
    </row>
    <row r="2760" spans="1:14" s="94" customFormat="1" ht="30" customHeight="1" x14ac:dyDescent="0.2">
      <c r="A2760" s="114">
        <v>2757</v>
      </c>
      <c r="B2760" s="321" t="s">
        <v>4937</v>
      </c>
      <c r="C2760" s="238">
        <f>'2020'!C106+'2021'!C178+'2022'!E307</f>
        <v>13989</v>
      </c>
      <c r="D2760" s="238">
        <f>'2020'!D106+'2021'!D178+'2022'!F307</f>
        <v>2755</v>
      </c>
      <c r="E2760" s="233" t="s">
        <v>4683</v>
      </c>
      <c r="F2760" s="99" t="s">
        <v>2815</v>
      </c>
      <c r="N2760" s="95"/>
    </row>
    <row r="2761" spans="1:14" s="94" customFormat="1" ht="30" customHeight="1" x14ac:dyDescent="0.2">
      <c r="A2761" s="320">
        <v>2758</v>
      </c>
      <c r="B2761" s="96" t="s">
        <v>293</v>
      </c>
      <c r="C2761" s="238">
        <f>'1993 - 2019 m.'!C2470</f>
        <v>13986.185125115848</v>
      </c>
      <c r="D2761" s="238">
        <f>'1993 - 2019 m.'!D2470</f>
        <v>4866</v>
      </c>
      <c r="E2761" s="106">
        <v>40284</v>
      </c>
      <c r="F2761" s="99" t="s">
        <v>368</v>
      </c>
      <c r="N2761" s="95"/>
    </row>
    <row r="2762" spans="1:14" s="94" customFormat="1" ht="30" customHeight="1" x14ac:dyDescent="0.2">
      <c r="A2762" s="114">
        <v>2759</v>
      </c>
      <c r="B2762" s="96" t="s">
        <v>2193</v>
      </c>
      <c r="C2762" s="238">
        <f>'1993 - 2019 m.'!C2472</f>
        <v>13946.941612604263</v>
      </c>
      <c r="D2762" s="238">
        <f>'1993 - 2019 m.'!D2472</f>
        <v>5264</v>
      </c>
      <c r="E2762" s="106">
        <v>37666</v>
      </c>
      <c r="F2762" s="99" t="s">
        <v>530</v>
      </c>
      <c r="N2762" s="95"/>
    </row>
    <row r="2763" spans="1:14" s="94" customFormat="1" ht="30" customHeight="1" x14ac:dyDescent="0.2">
      <c r="A2763" s="320">
        <v>2760</v>
      </c>
      <c r="B2763" s="96" t="s">
        <v>2937</v>
      </c>
      <c r="C2763" s="238">
        <f>'1993 - 2019 m.'!C2473</f>
        <v>13935.356811862837</v>
      </c>
      <c r="D2763" s="238">
        <f>'1993 - 2019 m.'!D2473</f>
        <v>7082</v>
      </c>
      <c r="E2763" s="136">
        <v>36581</v>
      </c>
      <c r="F2763" s="99" t="s">
        <v>1872</v>
      </c>
      <c r="N2763" s="95"/>
    </row>
    <row r="2764" spans="1:14" s="94" customFormat="1" ht="30" customHeight="1" x14ac:dyDescent="0.2">
      <c r="A2764" s="114">
        <v>2761</v>
      </c>
      <c r="B2764" s="96" t="s">
        <v>2892</v>
      </c>
      <c r="C2764" s="238">
        <f>'1993 - 2019 m.'!C2474</f>
        <v>13931.302131603337</v>
      </c>
      <c r="D2764" s="238">
        <f>'1993 - 2019 m.'!D2474</f>
        <v>4770</v>
      </c>
      <c r="E2764" s="106">
        <v>37813</v>
      </c>
      <c r="F2764" s="99" t="s">
        <v>656</v>
      </c>
      <c r="N2764" s="95"/>
    </row>
    <row r="2765" spans="1:14" s="94" customFormat="1" ht="30" customHeight="1" x14ac:dyDescent="0.2">
      <c r="A2765" s="320">
        <v>2762</v>
      </c>
      <c r="B2765" s="96" t="s">
        <v>1817</v>
      </c>
      <c r="C2765" s="238">
        <f>'1993 - 2019 m.'!C2475</f>
        <v>13892.493049119556</v>
      </c>
      <c r="D2765" s="238">
        <f>'1993 - 2019 m.'!D2475</f>
        <v>5583</v>
      </c>
      <c r="E2765" s="136">
        <v>36672</v>
      </c>
      <c r="F2765" s="99" t="s">
        <v>1433</v>
      </c>
      <c r="N2765" s="95"/>
    </row>
    <row r="2766" spans="1:14" s="94" customFormat="1" ht="30" customHeight="1" x14ac:dyDescent="0.2">
      <c r="A2766" s="114">
        <v>2763</v>
      </c>
      <c r="B2766" s="128" t="s">
        <v>939</v>
      </c>
      <c r="C2766" s="238">
        <f>'1993 - 2019 m.'!C2476</f>
        <v>13874.826227988879</v>
      </c>
      <c r="D2766" s="238">
        <f>'1993 - 2019 m.'!D2476</f>
        <v>3543</v>
      </c>
      <c r="E2766" s="322">
        <v>36126</v>
      </c>
      <c r="F2766" s="99" t="s">
        <v>1872</v>
      </c>
      <c r="N2766" s="95"/>
    </row>
    <row r="2767" spans="1:14" s="94" customFormat="1" ht="30" customHeight="1" x14ac:dyDescent="0.2">
      <c r="A2767" s="320">
        <v>2764</v>
      </c>
      <c r="B2767" s="96" t="s">
        <v>178</v>
      </c>
      <c r="C2767" s="238">
        <f>'1993 - 2019 m.'!C2477</f>
        <v>13869.323447636702</v>
      </c>
      <c r="D2767" s="238">
        <f>'1993 - 2019 m.'!D2477</f>
        <v>3644</v>
      </c>
      <c r="E2767" s="102">
        <v>41369</v>
      </c>
      <c r="F2767" s="99" t="s">
        <v>177</v>
      </c>
      <c r="N2767" s="95"/>
    </row>
    <row r="2768" spans="1:14" s="94" customFormat="1" ht="30" customHeight="1" x14ac:dyDescent="0.2">
      <c r="A2768" s="114">
        <v>2765</v>
      </c>
      <c r="B2768" s="96" t="s">
        <v>3119</v>
      </c>
      <c r="C2768" s="238">
        <f>'1993 - 2019 m.'!C2478</f>
        <v>13865.442539388323</v>
      </c>
      <c r="D2768" s="238">
        <f>'1993 - 2019 m.'!D2478</f>
        <v>3374</v>
      </c>
      <c r="E2768" s="102">
        <v>41740</v>
      </c>
      <c r="F2768" s="99" t="s">
        <v>725</v>
      </c>
      <c r="K2768" s="113"/>
      <c r="L2768" s="108"/>
    </row>
    <row r="2769" spans="1:14" s="94" customFormat="1" ht="30" customHeight="1" x14ac:dyDescent="0.2">
      <c r="A2769" s="320">
        <v>2766</v>
      </c>
      <c r="B2769" s="128" t="s">
        <v>2963</v>
      </c>
      <c r="C2769" s="238">
        <f>'1993 - 2019 m.'!C2479</f>
        <v>13849.629286376276</v>
      </c>
      <c r="D2769" s="238">
        <f>'1993 - 2019 m.'!D2479</f>
        <v>6370</v>
      </c>
      <c r="E2769" s="322">
        <v>36280</v>
      </c>
      <c r="F2769" s="99" t="s">
        <v>1433</v>
      </c>
      <c r="N2769" s="95"/>
    </row>
    <row r="2770" spans="1:14" s="94" customFormat="1" ht="30" customHeight="1" x14ac:dyDescent="0.2">
      <c r="A2770" s="114">
        <v>2767</v>
      </c>
      <c r="B2770" s="96" t="s">
        <v>1438</v>
      </c>
      <c r="C2770" s="238">
        <f>'1993 - 2019 m.'!C2480</f>
        <v>13836.017145505099</v>
      </c>
      <c r="D2770" s="238">
        <f>'1993 - 2019 m.'!D2480</f>
        <v>4007</v>
      </c>
      <c r="E2770" s="106">
        <v>37652</v>
      </c>
      <c r="F2770" s="99" t="s">
        <v>2869</v>
      </c>
      <c r="N2770" s="95"/>
    </row>
    <row r="2771" spans="1:14" s="94" customFormat="1" ht="30" customHeight="1" x14ac:dyDescent="0.2">
      <c r="A2771" s="320">
        <v>2768</v>
      </c>
      <c r="B2771" s="96" t="s">
        <v>4255</v>
      </c>
      <c r="C2771" s="238">
        <f>'1993 - 2019 m.'!C2481</f>
        <v>13835.7</v>
      </c>
      <c r="D2771" s="238">
        <f>'1993 - 2019 m.'!D2481</f>
        <v>2640</v>
      </c>
      <c r="E2771" s="102">
        <v>43322</v>
      </c>
      <c r="F2771" s="99" t="s">
        <v>38</v>
      </c>
      <c r="G2771" s="327"/>
      <c r="N2771" s="95"/>
    </row>
    <row r="2772" spans="1:14" s="94" customFormat="1" ht="30" customHeight="1" x14ac:dyDescent="0.2">
      <c r="A2772" s="114">
        <v>2769</v>
      </c>
      <c r="B2772" s="96" t="s">
        <v>702</v>
      </c>
      <c r="C2772" s="238">
        <f>'1993 - 2019 m.'!C2482</f>
        <v>13828.197405004634</v>
      </c>
      <c r="D2772" s="238">
        <f>'1993 - 2019 m.'!D2482</f>
        <v>6219</v>
      </c>
      <c r="E2772" s="106">
        <v>37043</v>
      </c>
      <c r="F2772" s="99" t="s">
        <v>1433</v>
      </c>
      <c r="N2772" s="95"/>
    </row>
    <row r="2773" spans="1:14" s="94" customFormat="1" ht="30" customHeight="1" x14ac:dyDescent="0.2">
      <c r="A2773" s="320">
        <v>2770</v>
      </c>
      <c r="B2773" s="325" t="s">
        <v>3753</v>
      </c>
      <c r="C2773" s="238">
        <f>'1993 - 2019 m.'!C2483</f>
        <v>13825</v>
      </c>
      <c r="D2773" s="238">
        <f>'1993 - 2019 m.'!D2483</f>
        <v>2621</v>
      </c>
      <c r="E2773" s="102">
        <v>43056</v>
      </c>
      <c r="F2773" s="99" t="s">
        <v>545</v>
      </c>
      <c r="N2773" s="95"/>
    </row>
    <row r="2774" spans="1:14" s="94" customFormat="1" ht="30" customHeight="1" x14ac:dyDescent="0.2">
      <c r="A2774" s="114">
        <v>2771</v>
      </c>
      <c r="B2774" s="96" t="s">
        <v>3507</v>
      </c>
      <c r="C2774" s="238">
        <f>'1993 - 2019 m.'!C2484</f>
        <v>13815.09</v>
      </c>
      <c r="D2774" s="238">
        <f>'1993 - 2019 m.'!D2484</f>
        <v>2482</v>
      </c>
      <c r="E2774" s="102">
        <v>42699</v>
      </c>
      <c r="F2774" s="99" t="s">
        <v>3461</v>
      </c>
      <c r="N2774" s="95"/>
    </row>
    <row r="2775" spans="1:14" s="94" customFormat="1" ht="30" customHeight="1" x14ac:dyDescent="0.2">
      <c r="A2775" s="320">
        <v>2772</v>
      </c>
      <c r="B2775" s="321" t="s">
        <v>4957</v>
      </c>
      <c r="C2775" s="238">
        <f>'2020'!C104+'2021'!C204</f>
        <v>13810</v>
      </c>
      <c r="D2775" s="238">
        <f>'2020'!D104+'2021'!D204</f>
        <v>3402</v>
      </c>
      <c r="E2775" s="99" t="s">
        <v>4708</v>
      </c>
      <c r="F2775" s="99" t="s">
        <v>545</v>
      </c>
      <c r="N2775" s="95"/>
    </row>
    <row r="2776" spans="1:14" s="94" customFormat="1" ht="30" customHeight="1" x14ac:dyDescent="0.2">
      <c r="A2776" s="114">
        <v>2773</v>
      </c>
      <c r="B2776" s="96" t="s">
        <v>4465</v>
      </c>
      <c r="C2776" s="238">
        <f>'1993 - 2019 m.'!C2485</f>
        <v>13808</v>
      </c>
      <c r="D2776" s="238">
        <f>'1993 - 2019 m.'!D2485</f>
        <v>2374</v>
      </c>
      <c r="E2776" s="102" t="s">
        <v>4104</v>
      </c>
      <c r="F2776" s="99" t="s">
        <v>38</v>
      </c>
      <c r="N2776" s="95"/>
    </row>
    <row r="2777" spans="1:14" s="94" customFormat="1" ht="30" customHeight="1" x14ac:dyDescent="0.2">
      <c r="A2777" s="320">
        <v>2774</v>
      </c>
      <c r="B2777" s="128" t="s">
        <v>2156</v>
      </c>
      <c r="C2777" s="238">
        <f>'1993 - 2019 m.'!C2486</f>
        <v>13803.000463392031</v>
      </c>
      <c r="D2777" s="238">
        <f>'1993 - 2019 m.'!D2486</f>
        <v>6100</v>
      </c>
      <c r="E2777" s="322">
        <v>36392</v>
      </c>
      <c r="F2777" s="99" t="s">
        <v>1684</v>
      </c>
      <c r="N2777" s="95"/>
    </row>
    <row r="2778" spans="1:14" s="94" customFormat="1" ht="30" customHeight="1" x14ac:dyDescent="0.2">
      <c r="A2778" s="114">
        <v>2775</v>
      </c>
      <c r="B2778" s="96" t="s">
        <v>1700</v>
      </c>
      <c r="C2778" s="238">
        <f>'1993 - 2019 m.'!C2487</f>
        <v>13777.650701003686</v>
      </c>
      <c r="D2778" s="238">
        <f>'1993 - 2019 m.'!D2487</f>
        <v>4104</v>
      </c>
      <c r="E2778" s="106">
        <v>38786</v>
      </c>
      <c r="F2778" s="99" t="s">
        <v>1701</v>
      </c>
      <c r="N2778" s="95"/>
    </row>
    <row r="2779" spans="1:14" s="94" customFormat="1" ht="30" customHeight="1" x14ac:dyDescent="0.2">
      <c r="A2779" s="320">
        <v>2776</v>
      </c>
      <c r="B2779" s="96" t="s">
        <v>2077</v>
      </c>
      <c r="C2779" s="238">
        <f>'1993 - 2019 m.'!C2488</f>
        <v>13772.879981464319</v>
      </c>
      <c r="D2779" s="238">
        <f>'1993 - 2019 m.'!D2488</f>
        <v>3367</v>
      </c>
      <c r="E2779" s="106">
        <v>40487</v>
      </c>
      <c r="F2779" s="99" t="s">
        <v>66</v>
      </c>
      <c r="N2779" s="95"/>
    </row>
    <row r="2780" spans="1:14" s="94" customFormat="1" ht="30" customHeight="1" x14ac:dyDescent="0.2">
      <c r="A2780" s="114">
        <v>2777</v>
      </c>
      <c r="B2780" s="96" t="s">
        <v>2778</v>
      </c>
      <c r="C2780" s="238">
        <f>'1993 - 2019 m.'!C2489</f>
        <v>13765.060240963856</v>
      </c>
      <c r="D2780" s="238">
        <f>'1993 - 2019 m.'!D2489</f>
        <v>5590</v>
      </c>
      <c r="E2780" s="106">
        <v>36854</v>
      </c>
      <c r="F2780" s="99" t="s">
        <v>640</v>
      </c>
      <c r="N2780" s="95"/>
    </row>
    <row r="2781" spans="1:14" s="94" customFormat="1" ht="30" customHeight="1" x14ac:dyDescent="0.2">
      <c r="A2781" s="320">
        <v>2778</v>
      </c>
      <c r="B2781" s="96" t="s">
        <v>4233</v>
      </c>
      <c r="C2781" s="238">
        <f>'1993 - 2019 m.'!C2490</f>
        <v>13759</v>
      </c>
      <c r="D2781" s="238">
        <f>'1993 - 2019 m.'!D2490</f>
        <v>3368</v>
      </c>
      <c r="E2781" s="102">
        <v>43350</v>
      </c>
      <c r="F2781" s="99" t="s">
        <v>4114</v>
      </c>
      <c r="N2781" s="95"/>
    </row>
    <row r="2782" spans="1:14" s="94" customFormat="1" ht="30" customHeight="1" x14ac:dyDescent="0.2">
      <c r="A2782" s="114">
        <v>2779</v>
      </c>
      <c r="B2782" s="321" t="s">
        <v>4848</v>
      </c>
      <c r="C2782" s="323">
        <f>'2021'!C85</f>
        <v>13754.39</v>
      </c>
      <c r="D2782" s="323">
        <f>'2021'!D85</f>
        <v>2573</v>
      </c>
      <c r="E2782" s="233" t="s">
        <v>4680</v>
      </c>
      <c r="F2782" s="99" t="s">
        <v>4672</v>
      </c>
      <c r="N2782" s="95"/>
    </row>
    <row r="2783" spans="1:14" s="94" customFormat="1" ht="30" customHeight="1" x14ac:dyDescent="0.2">
      <c r="A2783" s="320">
        <v>2780</v>
      </c>
      <c r="B2783" s="96" t="s">
        <v>1588</v>
      </c>
      <c r="C2783" s="238">
        <f>'1993 - 2019 m.'!C2491</f>
        <v>13740.442539388323</v>
      </c>
      <c r="D2783" s="238">
        <f>'1993 - 2019 m.'!D2491</f>
        <v>3992</v>
      </c>
      <c r="E2783" s="106">
        <v>39157</v>
      </c>
      <c r="F2783" s="99" t="s">
        <v>559</v>
      </c>
      <c r="N2783" s="95"/>
    </row>
    <row r="2784" spans="1:14" s="94" customFormat="1" ht="30" customHeight="1" x14ac:dyDescent="0.2">
      <c r="A2784" s="114">
        <v>2781</v>
      </c>
      <c r="B2784" s="96" t="s">
        <v>1718</v>
      </c>
      <c r="C2784" s="238">
        <f>'1993 - 2019 m.'!C2492</f>
        <v>13722.022706209455</v>
      </c>
      <c r="D2784" s="238">
        <f>'1993 - 2019 m.'!D2492</f>
        <v>3983</v>
      </c>
      <c r="E2784" s="106">
        <v>39682</v>
      </c>
      <c r="F2784" s="99" t="s">
        <v>1809</v>
      </c>
      <c r="N2784" s="95"/>
    </row>
    <row r="2785" spans="1:14" s="94" customFormat="1" ht="30" customHeight="1" x14ac:dyDescent="0.2">
      <c r="A2785" s="320">
        <v>2782</v>
      </c>
      <c r="B2785" s="96" t="s">
        <v>628</v>
      </c>
      <c r="C2785" s="238">
        <f>'1993 - 2019 m.'!C2493</f>
        <v>13718.141797961076</v>
      </c>
      <c r="D2785" s="238">
        <f>'1993 - 2019 m.'!D2493</f>
        <v>4252</v>
      </c>
      <c r="E2785" s="106">
        <v>39024</v>
      </c>
      <c r="F2785" s="99" t="s">
        <v>696</v>
      </c>
      <c r="N2785" s="95"/>
    </row>
    <row r="2786" spans="1:14" s="94" customFormat="1" ht="30" customHeight="1" x14ac:dyDescent="0.2">
      <c r="A2786" s="114">
        <v>2783</v>
      </c>
      <c r="B2786" s="96" t="s">
        <v>3741</v>
      </c>
      <c r="C2786" s="238">
        <f>'1993 - 2019 m.'!C2494</f>
        <v>13699.13</v>
      </c>
      <c r="D2786" s="238">
        <f>'1993 - 2019 m.'!D2494</f>
        <v>2643</v>
      </c>
      <c r="E2786" s="102">
        <v>43070</v>
      </c>
      <c r="F2786" s="99" t="s">
        <v>3711</v>
      </c>
      <c r="N2786" s="95"/>
    </row>
    <row r="2787" spans="1:14" s="94" customFormat="1" ht="30" customHeight="1" x14ac:dyDescent="0.2">
      <c r="A2787" s="320">
        <v>2784</v>
      </c>
      <c r="B2787" s="128" t="s">
        <v>1369</v>
      </c>
      <c r="C2787" s="238">
        <f>'1993 - 2019 m.'!C2495</f>
        <v>13689.179796107508</v>
      </c>
      <c r="D2787" s="238">
        <f>'1993 - 2019 m.'!D2495</f>
        <v>6708</v>
      </c>
      <c r="E2787" s="322">
        <v>36336</v>
      </c>
      <c r="F2787" s="99" t="s">
        <v>1987</v>
      </c>
      <c r="N2787" s="95"/>
    </row>
    <row r="2788" spans="1:14" s="94" customFormat="1" ht="30" customHeight="1" x14ac:dyDescent="0.2">
      <c r="A2788" s="114">
        <v>2785</v>
      </c>
      <c r="B2788" s="96" t="s">
        <v>1074</v>
      </c>
      <c r="C2788" s="238">
        <f>'1993 - 2019 m.'!C2496</f>
        <v>13601.424930491195</v>
      </c>
      <c r="D2788" s="238">
        <f>'1993 - 2019 m.'!D2496</f>
        <v>4818</v>
      </c>
      <c r="E2788" s="106">
        <v>37533</v>
      </c>
      <c r="F2788" s="99" t="s">
        <v>1539</v>
      </c>
      <c r="N2788" s="95"/>
    </row>
    <row r="2789" spans="1:14" s="94" customFormat="1" ht="30" customHeight="1" x14ac:dyDescent="0.2">
      <c r="A2789" s="320">
        <v>2786</v>
      </c>
      <c r="B2789" s="321" t="s">
        <v>4849</v>
      </c>
      <c r="C2789" s="323">
        <f>'2021'!C86</f>
        <v>13595.09</v>
      </c>
      <c r="D2789" s="323">
        <f>'2021'!D86</f>
        <v>2479</v>
      </c>
      <c r="E2789" s="233" t="s">
        <v>4680</v>
      </c>
      <c r="F2789" s="99" t="s">
        <v>725</v>
      </c>
      <c r="N2789" s="95"/>
    </row>
    <row r="2790" spans="1:14" s="94" customFormat="1" ht="30" customHeight="1" x14ac:dyDescent="0.2">
      <c r="A2790" s="114">
        <v>2787</v>
      </c>
      <c r="B2790" s="236" t="s">
        <v>6156</v>
      </c>
      <c r="C2790" s="238">
        <f>'2022'!E129</f>
        <v>13562.6</v>
      </c>
      <c r="D2790" s="238">
        <f>'2022'!F129</f>
        <v>2100</v>
      </c>
      <c r="E2790" s="102" t="s">
        <v>5336</v>
      </c>
      <c r="F2790" s="99" t="s">
        <v>725</v>
      </c>
      <c r="N2790" s="95"/>
    </row>
    <row r="2791" spans="1:14" s="94" customFormat="1" ht="30" customHeight="1" x14ac:dyDescent="0.2">
      <c r="A2791" s="320">
        <v>2788</v>
      </c>
      <c r="B2791" s="96" t="s">
        <v>1113</v>
      </c>
      <c r="C2791" s="238">
        <f>'1993 - 2019 m.'!C2497</f>
        <v>13561.167747914737</v>
      </c>
      <c r="D2791" s="238">
        <f>'1993 - 2019 m.'!D2497</f>
        <v>3666</v>
      </c>
      <c r="E2791" s="106">
        <v>37596</v>
      </c>
      <c r="F2791" s="99" t="s">
        <v>472</v>
      </c>
      <c r="N2791" s="95"/>
    </row>
    <row r="2792" spans="1:14" s="94" customFormat="1" ht="30" customHeight="1" x14ac:dyDescent="0.2">
      <c r="A2792" s="114">
        <v>2789</v>
      </c>
      <c r="B2792" s="96" t="s">
        <v>1431</v>
      </c>
      <c r="C2792" s="238">
        <f>'1993 - 2019 m.'!C2498</f>
        <v>13557.113067655237</v>
      </c>
      <c r="D2792" s="238">
        <f>'1993 - 2019 m.'!D2498</f>
        <v>4983</v>
      </c>
      <c r="E2792" s="106">
        <v>37736</v>
      </c>
      <c r="F2792" s="99" t="s">
        <v>645</v>
      </c>
      <c r="N2792" s="95"/>
    </row>
    <row r="2793" spans="1:14" s="94" customFormat="1" ht="30" customHeight="1" x14ac:dyDescent="0.2">
      <c r="A2793" s="320">
        <v>2790</v>
      </c>
      <c r="B2793" s="96" t="s">
        <v>1629</v>
      </c>
      <c r="C2793" s="238">
        <f>'1993 - 2019 m.'!C2499</f>
        <v>13553.058387395737</v>
      </c>
      <c r="D2793" s="238">
        <f>'1993 - 2019 m.'!D2499</f>
        <v>3787</v>
      </c>
      <c r="E2793" s="106">
        <v>39451</v>
      </c>
      <c r="F2793" s="99" t="s">
        <v>544</v>
      </c>
      <c r="N2793" s="95"/>
    </row>
    <row r="2794" spans="1:14" s="94" customFormat="1" ht="30" customHeight="1" x14ac:dyDescent="0.2">
      <c r="A2794" s="114">
        <v>2791</v>
      </c>
      <c r="B2794" s="96" t="s">
        <v>1300</v>
      </c>
      <c r="C2794" s="238">
        <f>'1993 - 2019 m.'!C2500</f>
        <v>13549.698795180724</v>
      </c>
      <c r="D2794" s="238">
        <f>'1993 - 2019 m.'!D2500</f>
        <v>4316</v>
      </c>
      <c r="E2794" s="106">
        <v>39318</v>
      </c>
      <c r="F2794" s="99" t="s">
        <v>428</v>
      </c>
      <c r="N2794" s="95"/>
    </row>
    <row r="2795" spans="1:14" s="94" customFormat="1" ht="30" customHeight="1" x14ac:dyDescent="0.2">
      <c r="A2795" s="320">
        <v>2792</v>
      </c>
      <c r="B2795" s="128" t="s">
        <v>1548</v>
      </c>
      <c r="C2795" s="238">
        <f>'1993 - 2019 m.'!C2501</f>
        <v>13518.01436515292</v>
      </c>
      <c r="D2795" s="238">
        <f>'1993 - 2019 m.'!D2501</f>
        <v>6158</v>
      </c>
      <c r="E2795" s="102">
        <v>35909</v>
      </c>
      <c r="F2795" s="99" t="s">
        <v>1198</v>
      </c>
      <c r="N2795" s="95"/>
    </row>
    <row r="2796" spans="1:14" s="94" customFormat="1" ht="30" customHeight="1" x14ac:dyDescent="0.2">
      <c r="A2796" s="114">
        <v>2793</v>
      </c>
      <c r="B2796" s="96" t="s">
        <v>2374</v>
      </c>
      <c r="C2796" s="238">
        <f>'1993 - 2019 m.'!C2502</f>
        <v>13512.801204819278</v>
      </c>
      <c r="D2796" s="238">
        <f>'1993 - 2019 m.'!D2502</f>
        <v>3654</v>
      </c>
      <c r="E2796" s="106">
        <v>40025</v>
      </c>
      <c r="F2796" s="99" t="s">
        <v>66</v>
      </c>
      <c r="N2796" s="95"/>
    </row>
    <row r="2797" spans="1:14" s="94" customFormat="1" ht="30" customHeight="1" x14ac:dyDescent="0.2">
      <c r="A2797" s="320">
        <v>2794</v>
      </c>
      <c r="B2797" s="96" t="s">
        <v>1294</v>
      </c>
      <c r="C2797" s="238">
        <f>'1993 - 2019 m.'!C2503</f>
        <v>13497.740963855422</v>
      </c>
      <c r="D2797" s="238">
        <f>'1993 - 2019 m.'!D2503</f>
        <v>3955</v>
      </c>
      <c r="E2797" s="106">
        <v>37505</v>
      </c>
      <c r="F2797" s="99" t="s">
        <v>1433</v>
      </c>
      <c r="N2797" s="95"/>
    </row>
    <row r="2798" spans="1:14" s="94" customFormat="1" ht="30" customHeight="1" x14ac:dyDescent="0.2">
      <c r="A2798" s="114">
        <v>2795</v>
      </c>
      <c r="B2798" s="96" t="s">
        <v>575</v>
      </c>
      <c r="C2798" s="238">
        <f>'1993 - 2019 m.'!C2504</f>
        <v>13486.445783132531</v>
      </c>
      <c r="D2798" s="238">
        <f>'1993 - 2019 m.'!D2504</f>
        <v>4190</v>
      </c>
      <c r="E2798" s="106">
        <v>38107</v>
      </c>
      <c r="F2798" s="99" t="s">
        <v>2934</v>
      </c>
      <c r="N2798" s="95"/>
    </row>
    <row r="2799" spans="1:14" s="94" customFormat="1" ht="30" customHeight="1" x14ac:dyDescent="0.2">
      <c r="A2799" s="320">
        <v>2796</v>
      </c>
      <c r="B2799" s="96" t="s">
        <v>4083</v>
      </c>
      <c r="C2799" s="238">
        <f>'1993 - 2019 m.'!C2505</f>
        <v>13470.960000000001</v>
      </c>
      <c r="D2799" s="238">
        <f>'1993 - 2019 m.'!D2505</f>
        <v>2717</v>
      </c>
      <c r="E2799" s="102">
        <v>43112</v>
      </c>
      <c r="F2799" s="99" t="s">
        <v>3187</v>
      </c>
      <c r="N2799" s="95"/>
    </row>
    <row r="2800" spans="1:14" s="94" customFormat="1" ht="30" customHeight="1" x14ac:dyDescent="0.2">
      <c r="A2800" s="114">
        <v>2797</v>
      </c>
      <c r="B2800" s="96" t="s">
        <v>2109</v>
      </c>
      <c r="C2800" s="238">
        <f>'1993 - 2019 m.'!C2506</f>
        <v>13469.647822057461</v>
      </c>
      <c r="D2800" s="238">
        <f>'1993 - 2019 m.'!D2506</f>
        <v>4167</v>
      </c>
      <c r="E2800" s="106">
        <v>37862</v>
      </c>
      <c r="F2800" s="99" t="s">
        <v>262</v>
      </c>
      <c r="N2800" s="95"/>
    </row>
    <row r="2801" spans="1:14" s="94" customFormat="1" ht="30" customHeight="1" x14ac:dyDescent="0.2">
      <c r="A2801" s="320">
        <v>2798</v>
      </c>
      <c r="B2801" s="128" t="s">
        <v>1370</v>
      </c>
      <c r="C2801" s="238">
        <f>'1993 - 2019 m.'!C2507</f>
        <v>13466.172381835033</v>
      </c>
      <c r="D2801" s="238">
        <f>'1993 - 2019 m.'!D2507</f>
        <v>7322</v>
      </c>
      <c r="E2801" s="322">
        <v>36567</v>
      </c>
      <c r="F2801" s="99" t="s">
        <v>1987</v>
      </c>
      <c r="N2801" s="95"/>
    </row>
    <row r="2802" spans="1:14" s="94" customFormat="1" ht="30" customHeight="1" x14ac:dyDescent="0.2">
      <c r="A2802" s="114">
        <v>2799</v>
      </c>
      <c r="B2802" s="96" t="s">
        <v>4322</v>
      </c>
      <c r="C2802" s="238">
        <f>'1993 - 2019 m.'!C2508</f>
        <v>13459</v>
      </c>
      <c r="D2802" s="238">
        <f>'1993 - 2019 m.'!D2508</f>
        <v>3165</v>
      </c>
      <c r="E2802" s="102" t="s">
        <v>4557</v>
      </c>
      <c r="F2802" s="99" t="s">
        <v>545</v>
      </c>
      <c r="N2802" s="95"/>
    </row>
    <row r="2803" spans="1:14" s="94" customFormat="1" ht="30" customHeight="1" x14ac:dyDescent="0.2">
      <c r="A2803" s="320">
        <v>2800</v>
      </c>
      <c r="B2803" s="236" t="s">
        <v>6157</v>
      </c>
      <c r="C2803" s="238">
        <f>'2022'!E130</f>
        <v>13448.460000000001</v>
      </c>
      <c r="D2803" s="238">
        <f>'2022'!F130</f>
        <v>2509</v>
      </c>
      <c r="E2803" s="102" t="s">
        <v>5379</v>
      </c>
      <c r="F2803" s="99" t="s">
        <v>4640</v>
      </c>
      <c r="N2803" s="95"/>
    </row>
    <row r="2804" spans="1:14" s="94" customFormat="1" ht="30" customHeight="1" x14ac:dyDescent="0.2">
      <c r="A2804" s="114">
        <v>2801</v>
      </c>
      <c r="B2804" s="128" t="s">
        <v>1997</v>
      </c>
      <c r="C2804" s="238">
        <f>'1993 - 2019 m.'!C2509</f>
        <v>13422.729379054681</v>
      </c>
      <c r="D2804" s="238">
        <f>'1993 - 2019 m.'!D2509</f>
        <v>7526</v>
      </c>
      <c r="E2804" s="102">
        <v>36014</v>
      </c>
      <c r="F2804" s="99" t="s">
        <v>1818</v>
      </c>
      <c r="N2804" s="95"/>
    </row>
    <row r="2805" spans="1:14" s="94" customFormat="1" ht="30" customHeight="1" x14ac:dyDescent="0.2">
      <c r="A2805" s="320">
        <v>2802</v>
      </c>
      <c r="B2805" s="96" t="s">
        <v>4201</v>
      </c>
      <c r="C2805" s="238">
        <f>'1993 - 2019 m.'!C2510</f>
        <v>13417</v>
      </c>
      <c r="D2805" s="238">
        <f>'1993 - 2019 m.'!D2510</f>
        <v>2284</v>
      </c>
      <c r="E2805" s="102">
        <v>43392</v>
      </c>
      <c r="F2805" s="99" t="s">
        <v>545</v>
      </c>
      <c r="N2805" s="95"/>
    </row>
    <row r="2806" spans="1:14" s="94" customFormat="1" ht="30" customHeight="1" x14ac:dyDescent="0.2">
      <c r="A2806" s="114">
        <v>2803</v>
      </c>
      <c r="B2806" s="321" t="s">
        <v>5073</v>
      </c>
      <c r="C2806" s="238">
        <f>'2020'!C102</f>
        <v>13415</v>
      </c>
      <c r="D2806" s="238">
        <f>'2020'!D102</f>
        <v>2388</v>
      </c>
      <c r="E2806" s="99" t="s">
        <v>4717</v>
      </c>
      <c r="F2806" s="99" t="s">
        <v>545</v>
      </c>
      <c r="N2806" s="95"/>
    </row>
    <row r="2807" spans="1:14" s="94" customFormat="1" ht="30" customHeight="1" x14ac:dyDescent="0.2">
      <c r="A2807" s="320">
        <v>2804</v>
      </c>
      <c r="B2807" s="321" t="s">
        <v>5074</v>
      </c>
      <c r="C2807" s="238">
        <f>'2020'!C103</f>
        <v>13414.880000000001</v>
      </c>
      <c r="D2807" s="238">
        <f>'2020'!D103</f>
        <v>2311</v>
      </c>
      <c r="E2807" s="99" t="s">
        <v>4743</v>
      </c>
      <c r="F2807" s="99" t="s">
        <v>725</v>
      </c>
      <c r="N2807" s="95"/>
    </row>
    <row r="2808" spans="1:14" s="94" customFormat="1" ht="30" customHeight="1" x14ac:dyDescent="0.2">
      <c r="A2808" s="114">
        <v>2805</v>
      </c>
      <c r="B2808" s="96" t="s">
        <v>2522</v>
      </c>
      <c r="C2808" s="238">
        <f>'1993 - 2019 m.'!C2511</f>
        <v>13410.275718257646</v>
      </c>
      <c r="D2808" s="238">
        <f>'1993 - 2019 m.'!D2511</f>
        <v>4530</v>
      </c>
      <c r="E2808" s="106">
        <v>40564</v>
      </c>
      <c r="F2808" s="99" t="s">
        <v>1853</v>
      </c>
      <c r="N2808" s="95"/>
    </row>
    <row r="2809" spans="1:14" s="94" customFormat="1" ht="30" customHeight="1" x14ac:dyDescent="0.2">
      <c r="A2809" s="320">
        <v>2806</v>
      </c>
      <c r="B2809" s="96" t="s">
        <v>1332</v>
      </c>
      <c r="C2809" s="238">
        <f>'1993 - 2019 m.'!C2512</f>
        <v>13373.899443929566</v>
      </c>
      <c r="D2809" s="238">
        <f>'1993 - 2019 m.'!D2512</f>
        <v>4953</v>
      </c>
      <c r="E2809" s="106">
        <v>38849</v>
      </c>
      <c r="F2809" s="99" t="s">
        <v>639</v>
      </c>
      <c r="N2809" s="95"/>
    </row>
    <row r="2810" spans="1:14" s="94" customFormat="1" ht="30" customHeight="1" x14ac:dyDescent="0.2">
      <c r="A2810" s="114">
        <v>2807</v>
      </c>
      <c r="B2810" s="96" t="s">
        <v>179</v>
      </c>
      <c r="C2810" s="238">
        <f>'1993 - 2019 m.'!C2513</f>
        <v>13373.20435588508</v>
      </c>
      <c r="D2810" s="238">
        <f>'1993 - 2019 m.'!D2513</f>
        <v>3204</v>
      </c>
      <c r="E2810" s="102">
        <v>41460</v>
      </c>
      <c r="F2810" s="99" t="s">
        <v>99</v>
      </c>
      <c r="N2810" s="95"/>
    </row>
    <row r="2811" spans="1:14" s="94" customFormat="1" ht="30" customHeight="1" x14ac:dyDescent="0.2">
      <c r="A2811" s="320">
        <v>2808</v>
      </c>
      <c r="B2811" s="96" t="s">
        <v>592</v>
      </c>
      <c r="C2811" s="238">
        <f>'1993 - 2019 m.'!C2514</f>
        <v>13331.064643188138</v>
      </c>
      <c r="D2811" s="238">
        <f>'1993 - 2019 m.'!D2514</f>
        <v>3265</v>
      </c>
      <c r="E2811" s="102">
        <v>41033</v>
      </c>
      <c r="F2811" s="99" t="s">
        <v>1</v>
      </c>
      <c r="N2811" s="95"/>
    </row>
    <row r="2812" spans="1:14" s="94" customFormat="1" ht="30" customHeight="1" x14ac:dyDescent="0.2">
      <c r="A2812" s="114">
        <v>2809</v>
      </c>
      <c r="B2812" s="96" t="s">
        <v>3508</v>
      </c>
      <c r="C2812" s="238">
        <f>'1993 - 2019 m.'!C2515</f>
        <v>13292.460000000001</v>
      </c>
      <c r="D2812" s="238">
        <f>'1993 - 2019 m.'!D2515</f>
        <v>2690</v>
      </c>
      <c r="E2812" s="102">
        <v>42699</v>
      </c>
      <c r="F2812" s="235" t="s">
        <v>3459</v>
      </c>
      <c r="N2812" s="95"/>
    </row>
    <row r="2813" spans="1:14" s="94" customFormat="1" ht="30" customHeight="1" x14ac:dyDescent="0.2">
      <c r="A2813" s="320">
        <v>2810</v>
      </c>
      <c r="B2813" s="96" t="s">
        <v>2168</v>
      </c>
      <c r="C2813" s="238">
        <f>'1993 - 2019 m.'!C2516</f>
        <v>13287.621640407786</v>
      </c>
      <c r="D2813" s="238">
        <f>'1993 - 2019 m.'!D2516</f>
        <v>4633</v>
      </c>
      <c r="E2813" s="106">
        <v>40508</v>
      </c>
      <c r="F2813" s="99" t="s">
        <v>2033</v>
      </c>
      <c r="N2813" s="95"/>
    </row>
    <row r="2814" spans="1:14" s="94" customFormat="1" ht="30" customHeight="1" x14ac:dyDescent="0.2">
      <c r="A2814" s="114">
        <v>2811</v>
      </c>
      <c r="B2814" s="96" t="s">
        <v>1166</v>
      </c>
      <c r="C2814" s="238">
        <f>'1993 - 2019 m.'!C2517</f>
        <v>13279.94670991659</v>
      </c>
      <c r="D2814" s="238">
        <f>'1993 - 2019 m.'!D2517</f>
        <v>6286</v>
      </c>
      <c r="E2814" s="136">
        <v>36756</v>
      </c>
      <c r="F2814" s="99" t="s">
        <v>1910</v>
      </c>
      <c r="N2814" s="95"/>
    </row>
    <row r="2815" spans="1:14" s="94" customFormat="1" ht="30" customHeight="1" x14ac:dyDescent="0.2">
      <c r="A2815" s="320">
        <v>2812</v>
      </c>
      <c r="B2815" s="96" t="s">
        <v>736</v>
      </c>
      <c r="C2815" s="238">
        <f>'1993 - 2019 m.'!C2518</f>
        <v>13273.575069508805</v>
      </c>
      <c r="D2815" s="238">
        <f>'1993 - 2019 m.'!D2518</f>
        <v>4290</v>
      </c>
      <c r="E2815" s="106">
        <v>37225</v>
      </c>
      <c r="F2815" s="99" t="s">
        <v>645</v>
      </c>
      <c r="N2815" s="95"/>
    </row>
    <row r="2816" spans="1:14" s="94" customFormat="1" ht="30" customHeight="1" x14ac:dyDescent="0.2">
      <c r="A2816" s="114">
        <v>2813</v>
      </c>
      <c r="B2816" s="96" t="s">
        <v>3618</v>
      </c>
      <c r="C2816" s="238">
        <f>'1993 - 2019 m.'!C2519</f>
        <v>13266.37</v>
      </c>
      <c r="D2816" s="238">
        <f>'1993 - 2019 m.'!D2519</f>
        <v>2687</v>
      </c>
      <c r="E2816" s="322">
        <v>42489</v>
      </c>
      <c r="F2816" s="99" t="s">
        <v>725</v>
      </c>
      <c r="N2816" s="95"/>
    </row>
    <row r="2817" spans="1:14" s="94" customFormat="1" ht="30" customHeight="1" x14ac:dyDescent="0.2">
      <c r="A2817" s="320">
        <v>2814</v>
      </c>
      <c r="B2817" s="96" t="s">
        <v>3758</v>
      </c>
      <c r="C2817" s="238">
        <f>'1993 - 2019 m.'!C2520</f>
        <v>13266.16</v>
      </c>
      <c r="D2817" s="238">
        <f>'1993 - 2019 m.'!D2520</f>
        <v>2645</v>
      </c>
      <c r="E2817" s="102">
        <v>43049</v>
      </c>
      <c r="F2817" s="99" t="s">
        <v>725</v>
      </c>
      <c r="N2817" s="95"/>
    </row>
    <row r="2818" spans="1:14" s="94" customFormat="1" ht="30" customHeight="1" x14ac:dyDescent="0.2">
      <c r="A2818" s="114">
        <v>2815</v>
      </c>
      <c r="B2818" s="128" t="s">
        <v>1292</v>
      </c>
      <c r="C2818" s="238">
        <f>'1993 - 2019 m.'!C2521</f>
        <v>13242.296107506951</v>
      </c>
      <c r="D2818" s="238">
        <f>'1993 - 2019 m.'!D2521</f>
        <v>11757</v>
      </c>
      <c r="E2818" s="102">
        <v>35020</v>
      </c>
      <c r="F2818" s="99" t="s">
        <v>1987</v>
      </c>
      <c r="N2818" s="95"/>
    </row>
    <row r="2819" spans="1:14" s="94" customFormat="1" ht="30" customHeight="1" x14ac:dyDescent="0.2">
      <c r="A2819" s="320">
        <v>2816</v>
      </c>
      <c r="B2819" s="128" t="s">
        <v>2356</v>
      </c>
      <c r="C2819" s="238">
        <f>'1993 - 2019 m.'!C2522</f>
        <v>13238.241427247453</v>
      </c>
      <c r="D2819" s="238">
        <f>'1993 - 2019 m.'!D2522</f>
        <v>11772</v>
      </c>
      <c r="E2819" s="102">
        <v>35412</v>
      </c>
      <c r="F2819" s="99" t="s">
        <v>1987</v>
      </c>
      <c r="N2819" s="95"/>
    </row>
    <row r="2820" spans="1:14" s="94" customFormat="1" ht="30" customHeight="1" x14ac:dyDescent="0.2">
      <c r="A2820" s="114">
        <v>2817</v>
      </c>
      <c r="B2820" s="128" t="s">
        <v>2136</v>
      </c>
      <c r="C2820" s="238">
        <f>'1993 - 2019 m.'!C2523</f>
        <v>13198.563484708064</v>
      </c>
      <c r="D2820" s="238">
        <f>'1993 - 2019 m.'!D2523</f>
        <v>8036</v>
      </c>
      <c r="E2820" s="102">
        <v>36021</v>
      </c>
      <c r="F2820" s="99" t="s">
        <v>2265</v>
      </c>
      <c r="N2820" s="95"/>
    </row>
    <row r="2821" spans="1:14" s="94" customFormat="1" ht="30" customHeight="1" x14ac:dyDescent="0.2">
      <c r="A2821" s="320">
        <v>2818</v>
      </c>
      <c r="B2821" s="96" t="s">
        <v>3406</v>
      </c>
      <c r="C2821" s="238">
        <f>'1993 - 2019 m.'!C2524</f>
        <v>13196.41</v>
      </c>
      <c r="D2821" s="238">
        <f>'1993 - 2019 m.'!D2524</f>
        <v>3188</v>
      </c>
      <c r="E2821" s="102" t="s">
        <v>3370</v>
      </c>
      <c r="F2821" s="99" t="s">
        <v>3179</v>
      </c>
      <c r="N2821" s="95"/>
    </row>
    <row r="2822" spans="1:14" s="94" customFormat="1" ht="30" customHeight="1" x14ac:dyDescent="0.2">
      <c r="A2822" s="114">
        <v>2819</v>
      </c>
      <c r="B2822" s="96" t="s">
        <v>3353</v>
      </c>
      <c r="C2822" s="238">
        <f>'1993 - 2019 m.'!C2525</f>
        <v>13187</v>
      </c>
      <c r="D2822" s="238">
        <f>'1993 - 2019 m.'!D2525</f>
        <v>2946</v>
      </c>
      <c r="E2822" s="106">
        <v>42195</v>
      </c>
      <c r="F2822" s="99" t="s">
        <v>545</v>
      </c>
      <c r="N2822" s="95"/>
    </row>
    <row r="2823" spans="1:14" s="94" customFormat="1" ht="30" customHeight="1" x14ac:dyDescent="0.2">
      <c r="A2823" s="320">
        <v>2820</v>
      </c>
      <c r="B2823" s="128" t="s">
        <v>2262</v>
      </c>
      <c r="C2823" s="238">
        <f>'1993 - 2019 m.'!C2526</f>
        <v>13186.109823911029</v>
      </c>
      <c r="D2823" s="238">
        <f>'1993 - 2019 m.'!D2526</f>
        <v>8605</v>
      </c>
      <c r="E2823" s="322">
        <v>36161</v>
      </c>
      <c r="F2823" s="99" t="s">
        <v>1910</v>
      </c>
      <c r="N2823" s="95"/>
    </row>
    <row r="2824" spans="1:14" s="94" customFormat="1" ht="30" customHeight="1" x14ac:dyDescent="0.2">
      <c r="A2824" s="114">
        <v>2821</v>
      </c>
      <c r="B2824" s="96" t="s">
        <v>2094</v>
      </c>
      <c r="C2824" s="238">
        <f>'1993 - 2019 m.'!C2527</f>
        <v>13181.997219647823</v>
      </c>
      <c r="D2824" s="238">
        <f>'1993 - 2019 m.'!D2527</f>
        <v>5015</v>
      </c>
      <c r="E2824" s="106">
        <v>38730</v>
      </c>
      <c r="F2824" s="99" t="s">
        <v>640</v>
      </c>
      <c r="N2824" s="95"/>
    </row>
    <row r="2825" spans="1:14" s="94" customFormat="1" ht="30" customHeight="1" x14ac:dyDescent="0.2">
      <c r="A2825" s="320">
        <v>2822</v>
      </c>
      <c r="B2825" s="96" t="s">
        <v>3120</v>
      </c>
      <c r="C2825" s="238">
        <f>'1993 - 2019 m.'!C2528</f>
        <v>13159.638554216868</v>
      </c>
      <c r="D2825" s="238">
        <f>'1993 - 2019 m.'!D2528</f>
        <v>2993</v>
      </c>
      <c r="E2825" s="102">
        <v>41908</v>
      </c>
      <c r="F2825" s="99" t="s">
        <v>725</v>
      </c>
      <c r="N2825" s="95"/>
    </row>
    <row r="2826" spans="1:14" s="94" customFormat="1" ht="30" customHeight="1" x14ac:dyDescent="0.2">
      <c r="A2826" s="114">
        <v>2823</v>
      </c>
      <c r="B2826" s="96" t="s">
        <v>3645</v>
      </c>
      <c r="C2826" s="238">
        <f>'1993 - 2019 m.'!C2529</f>
        <v>13155</v>
      </c>
      <c r="D2826" s="238">
        <f>'1993 - 2019 m.'!D2529</f>
        <v>2920</v>
      </c>
      <c r="E2826" s="102">
        <v>42440</v>
      </c>
      <c r="F2826" s="99" t="s">
        <v>545</v>
      </c>
      <c r="N2826" s="95"/>
    </row>
    <row r="2827" spans="1:14" s="94" customFormat="1" ht="30" customHeight="1" x14ac:dyDescent="0.2">
      <c r="A2827" s="320">
        <v>2824</v>
      </c>
      <c r="B2827" s="96" t="s">
        <v>3121</v>
      </c>
      <c r="C2827" s="238">
        <f>'1993 - 2019 m.'!C2530</f>
        <v>13124.110866543097</v>
      </c>
      <c r="D2827" s="238">
        <f>'1993 - 2019 m.'!D2530</f>
        <v>3344</v>
      </c>
      <c r="E2827" s="102">
        <v>41761</v>
      </c>
      <c r="F2827" s="99" t="s">
        <v>3187</v>
      </c>
      <c r="N2827" s="95"/>
    </row>
    <row r="2828" spans="1:14" s="94" customFormat="1" ht="30" customHeight="1" x14ac:dyDescent="0.2">
      <c r="A2828" s="114">
        <v>2825</v>
      </c>
      <c r="B2828" s="96" t="s">
        <v>1729</v>
      </c>
      <c r="C2828" s="238">
        <f>'1993 - 2019 m.'!C2531</f>
        <v>13113.125579240037</v>
      </c>
      <c r="D2828" s="238">
        <f>'1993 - 2019 m.'!D2531</f>
        <v>3201</v>
      </c>
      <c r="E2828" s="106">
        <v>40074</v>
      </c>
      <c r="F2828" s="99" t="s">
        <v>1312</v>
      </c>
      <c r="N2828" s="95"/>
    </row>
    <row r="2829" spans="1:14" s="94" customFormat="1" ht="30" customHeight="1" x14ac:dyDescent="0.2">
      <c r="A2829" s="320">
        <v>2826</v>
      </c>
      <c r="B2829" s="96" t="s">
        <v>3999</v>
      </c>
      <c r="C2829" s="238">
        <f>'1993 - 2019 m.'!C2532</f>
        <v>13109.95</v>
      </c>
      <c r="D2829" s="238">
        <f>'1993 - 2019 m.'!D2532</f>
        <v>2813</v>
      </c>
      <c r="E2829" s="102">
        <v>43210</v>
      </c>
      <c r="F2829" s="99" t="s">
        <v>3455</v>
      </c>
      <c r="N2829" s="95"/>
    </row>
    <row r="2830" spans="1:14" s="94" customFormat="1" ht="30" customHeight="1" x14ac:dyDescent="0.2">
      <c r="A2830" s="114">
        <v>2827</v>
      </c>
      <c r="B2830" s="96" t="s">
        <v>2209</v>
      </c>
      <c r="C2830" s="238">
        <f>'1993 - 2019 m.'!C2533</f>
        <v>13089.376737720111</v>
      </c>
      <c r="D2830" s="238">
        <f>'1993 - 2019 m.'!D2533</f>
        <v>3990</v>
      </c>
      <c r="E2830" s="106">
        <v>38226</v>
      </c>
      <c r="F2830" s="99" t="s">
        <v>262</v>
      </c>
      <c r="N2830" s="95"/>
    </row>
    <row r="2831" spans="1:14" s="94" customFormat="1" ht="30" customHeight="1" x14ac:dyDescent="0.2">
      <c r="A2831" s="320">
        <v>2828</v>
      </c>
      <c r="B2831" s="96" t="s">
        <v>1007</v>
      </c>
      <c r="C2831" s="238">
        <f>'1993 - 2019 m.'!C2534</f>
        <v>13085.466867469881</v>
      </c>
      <c r="D2831" s="238">
        <f>'1993 - 2019 m.'!D2534</f>
        <v>4151</v>
      </c>
      <c r="E2831" s="106">
        <v>40193</v>
      </c>
      <c r="F2831" s="99" t="s">
        <v>66</v>
      </c>
      <c r="N2831" s="95"/>
    </row>
    <row r="2832" spans="1:14" s="94" customFormat="1" ht="30" customHeight="1" x14ac:dyDescent="0.2">
      <c r="A2832" s="114">
        <v>2829</v>
      </c>
      <c r="B2832" s="96" t="s">
        <v>887</v>
      </c>
      <c r="C2832" s="238">
        <f>'1993 - 2019 m.'!C2535</f>
        <v>13082.425857275255</v>
      </c>
      <c r="D2832" s="238">
        <f>'1993 - 2019 m.'!D2535</f>
        <v>4617</v>
      </c>
      <c r="E2832" s="106">
        <v>38282</v>
      </c>
      <c r="F2832" s="99" t="s">
        <v>1610</v>
      </c>
      <c r="N2832" s="95"/>
    </row>
    <row r="2833" spans="1:15" s="94" customFormat="1" ht="30" customHeight="1" x14ac:dyDescent="0.2">
      <c r="A2833" s="320">
        <v>2830</v>
      </c>
      <c r="B2833" s="96" t="s">
        <v>737</v>
      </c>
      <c r="C2833" s="238">
        <f>'1993 - 2019 m.'!C2536</f>
        <v>13081.556997219648</v>
      </c>
      <c r="D2833" s="238">
        <f>'1993 - 2019 m.'!D2536</f>
        <v>4386</v>
      </c>
      <c r="E2833" s="106">
        <v>38184</v>
      </c>
      <c r="F2833" s="99" t="s">
        <v>1023</v>
      </c>
      <c r="K2833" s="115"/>
      <c r="L2833" s="115"/>
      <c r="N2833" s="113"/>
      <c r="O2833" s="117"/>
    </row>
    <row r="2834" spans="1:15" s="94" customFormat="1" ht="30" customHeight="1" x14ac:dyDescent="0.2">
      <c r="A2834" s="114">
        <v>2831</v>
      </c>
      <c r="B2834" s="96" t="s">
        <v>3122</v>
      </c>
      <c r="C2834" s="238">
        <f>'1993 - 2019 m.'!C2537</f>
        <v>13076.488646895274</v>
      </c>
      <c r="D2834" s="238">
        <f>'1993 - 2019 m.'!D2537</f>
        <v>3386</v>
      </c>
      <c r="E2834" s="102">
        <v>41656</v>
      </c>
      <c r="F2834" s="99" t="s">
        <v>74</v>
      </c>
      <c r="K2834" s="108"/>
      <c r="L2834" s="113"/>
    </row>
    <row r="2835" spans="1:15" s="94" customFormat="1" ht="30" customHeight="1" x14ac:dyDescent="0.2">
      <c r="A2835" s="320">
        <v>2832</v>
      </c>
      <c r="B2835" s="96" t="s">
        <v>1771</v>
      </c>
      <c r="C2835" s="238">
        <f>'1993 - 2019 m.'!C2538</f>
        <v>13073.129054680261</v>
      </c>
      <c r="D2835" s="238">
        <f>'1993 - 2019 m.'!D2538</f>
        <v>5043</v>
      </c>
      <c r="E2835" s="106">
        <v>38590</v>
      </c>
      <c r="F2835" s="99" t="s">
        <v>1610</v>
      </c>
    </row>
    <row r="2836" spans="1:15" s="94" customFormat="1" ht="30" customHeight="1" x14ac:dyDescent="0.2">
      <c r="A2836" s="114">
        <v>2833</v>
      </c>
      <c r="B2836" s="96" t="s">
        <v>767</v>
      </c>
      <c r="C2836" s="238">
        <f>'1993 - 2019 m.'!C2539</f>
        <v>13071.420296570899</v>
      </c>
      <c r="D2836" s="238">
        <f>'1993 - 2019 m.'!D2539</f>
        <v>3501</v>
      </c>
      <c r="E2836" s="106">
        <v>38303</v>
      </c>
      <c r="F2836" s="99" t="s">
        <v>795</v>
      </c>
    </row>
    <row r="2837" spans="1:15" s="94" customFormat="1" ht="30" customHeight="1" x14ac:dyDescent="0.2">
      <c r="A2837" s="320">
        <v>2834</v>
      </c>
      <c r="B2837" s="96" t="s">
        <v>2764</v>
      </c>
      <c r="C2837" s="238">
        <f>'1993 - 2019 m.'!C2540</f>
        <v>13065.222428174235</v>
      </c>
      <c r="D2837" s="238">
        <f>'1993 - 2019 m.'!D2540</f>
        <v>4208</v>
      </c>
      <c r="E2837" s="106">
        <v>38940</v>
      </c>
      <c r="F2837" s="99" t="s">
        <v>429</v>
      </c>
      <c r="N2837" s="95"/>
    </row>
    <row r="2838" spans="1:15" s="94" customFormat="1" ht="30" customHeight="1" x14ac:dyDescent="0.2">
      <c r="A2838" s="114">
        <v>2835</v>
      </c>
      <c r="B2838" s="96" t="s">
        <v>2129</v>
      </c>
      <c r="C2838" s="238">
        <f>'1993 - 2019 m.'!C2541</f>
        <v>13061.862835959222</v>
      </c>
      <c r="D2838" s="238">
        <f>'1993 - 2019 m.'!D2541</f>
        <v>7174</v>
      </c>
      <c r="E2838" s="106">
        <v>39822</v>
      </c>
      <c r="F2838" s="99" t="s">
        <v>2386</v>
      </c>
      <c r="N2838" s="95"/>
    </row>
    <row r="2839" spans="1:15" s="94" customFormat="1" ht="30" customHeight="1" x14ac:dyDescent="0.2">
      <c r="A2839" s="320">
        <v>2836</v>
      </c>
      <c r="B2839" s="96" t="s">
        <v>922</v>
      </c>
      <c r="C2839" s="238">
        <f>'1993 - 2019 m.'!C2542</f>
        <v>13037.245134383689</v>
      </c>
      <c r="D2839" s="238">
        <f>'1993 - 2019 m.'!D2542</f>
        <v>5181</v>
      </c>
      <c r="E2839" s="106">
        <v>37617</v>
      </c>
      <c r="F2839" s="99" t="s">
        <v>1987</v>
      </c>
      <c r="N2839" s="95"/>
    </row>
    <row r="2840" spans="1:15" s="94" customFormat="1" ht="30" customHeight="1" x14ac:dyDescent="0.2">
      <c r="A2840" s="114">
        <v>2837</v>
      </c>
      <c r="B2840" s="96" t="s">
        <v>1660</v>
      </c>
      <c r="C2840" s="238">
        <f>'1993 - 2019 m.'!C2543</f>
        <v>12986.851251158481</v>
      </c>
      <c r="D2840" s="238">
        <f>'1993 - 2019 m.'!D2543</f>
        <v>4830</v>
      </c>
      <c r="E2840" s="106">
        <v>38996</v>
      </c>
      <c r="F2840" s="99" t="s">
        <v>617</v>
      </c>
      <c r="N2840" s="95"/>
    </row>
    <row r="2841" spans="1:15" s="94" customFormat="1" ht="30" customHeight="1" x14ac:dyDescent="0.2">
      <c r="A2841" s="320">
        <v>2838</v>
      </c>
      <c r="B2841" s="128" t="s">
        <v>1641</v>
      </c>
      <c r="C2841" s="238">
        <f>'1993 - 2019 m.'!C2544</f>
        <v>12975.556070435588</v>
      </c>
      <c r="D2841" s="238">
        <f>'1993 - 2019 m.'!D2544</f>
        <v>6638</v>
      </c>
      <c r="E2841" s="102">
        <v>36098</v>
      </c>
      <c r="F2841" s="99" t="s">
        <v>2495</v>
      </c>
      <c r="N2841" s="95"/>
    </row>
    <row r="2842" spans="1:15" s="94" customFormat="1" ht="30" customHeight="1" x14ac:dyDescent="0.2">
      <c r="A2842" s="114">
        <v>2839</v>
      </c>
      <c r="B2842" s="96" t="s">
        <v>804</v>
      </c>
      <c r="C2842" s="238">
        <f>'1993 - 2019 m.'!C2545</f>
        <v>12941.091288229843</v>
      </c>
      <c r="D2842" s="238">
        <f>'1993 - 2019 m.'!D2545</f>
        <v>4887</v>
      </c>
      <c r="E2842" s="106">
        <v>37309</v>
      </c>
      <c r="F2842" s="99" t="s">
        <v>1987</v>
      </c>
      <c r="N2842" s="95"/>
    </row>
    <row r="2843" spans="1:15" s="94" customFormat="1" ht="30" customHeight="1" x14ac:dyDescent="0.2">
      <c r="A2843" s="320">
        <v>2840</v>
      </c>
      <c r="B2843" s="96" t="s">
        <v>2877</v>
      </c>
      <c r="C2843" s="238">
        <f>'1993 - 2019 m.'!C2546</f>
        <v>12935.154077849862</v>
      </c>
      <c r="D2843" s="238">
        <f>'1993 - 2019 m.'!D2546</f>
        <v>4012</v>
      </c>
      <c r="E2843" s="102">
        <v>41173</v>
      </c>
      <c r="F2843" s="99" t="s">
        <v>419</v>
      </c>
      <c r="N2843" s="95"/>
    </row>
    <row r="2844" spans="1:15" s="94" customFormat="1" ht="30" customHeight="1" x14ac:dyDescent="0.2">
      <c r="A2844" s="114">
        <v>2841</v>
      </c>
      <c r="B2844" s="96" t="s">
        <v>766</v>
      </c>
      <c r="C2844" s="238">
        <f>'1993 - 2019 m.'!C2547</f>
        <v>12854.78452270621</v>
      </c>
      <c r="D2844" s="238">
        <f>'1993 - 2019 m.'!D2547</f>
        <v>5670.0000000000009</v>
      </c>
      <c r="E2844" s="106">
        <v>39304</v>
      </c>
      <c r="F2844" s="99" t="s">
        <v>3328</v>
      </c>
      <c r="N2844" s="95"/>
    </row>
    <row r="2845" spans="1:15" s="94" customFormat="1" ht="30" customHeight="1" x14ac:dyDescent="0.2">
      <c r="A2845" s="320">
        <v>2842</v>
      </c>
      <c r="B2845" s="96" t="s">
        <v>1193</v>
      </c>
      <c r="C2845" s="238">
        <f>'1993 - 2019 m.'!C2548</f>
        <v>12844.647822057461</v>
      </c>
      <c r="D2845" s="238">
        <f>'1993 - 2019 m.'!D2548</f>
        <v>8955</v>
      </c>
      <c r="E2845" s="102">
        <v>35580</v>
      </c>
      <c r="F2845" s="99" t="s">
        <v>1987</v>
      </c>
      <c r="N2845" s="95"/>
    </row>
    <row r="2846" spans="1:15" s="94" customFormat="1" ht="30" customHeight="1" x14ac:dyDescent="0.2">
      <c r="A2846" s="114">
        <v>2843</v>
      </c>
      <c r="B2846" s="96" t="s">
        <v>3156</v>
      </c>
      <c r="C2846" s="238">
        <f>'1993 - 2019 m.'!C2767</f>
        <v>12826.874179796108</v>
      </c>
      <c r="D2846" s="238">
        <f>'1993 - 2019 m.'!D2767</f>
        <v>3760</v>
      </c>
      <c r="E2846" s="102">
        <v>42013</v>
      </c>
      <c r="F2846" s="99" t="s">
        <v>2815</v>
      </c>
      <c r="N2846" s="95"/>
    </row>
    <row r="2847" spans="1:15" s="94" customFormat="1" ht="30" customHeight="1" x14ac:dyDescent="0.2">
      <c r="A2847" s="320">
        <v>2844</v>
      </c>
      <c r="B2847" s="96" t="s">
        <v>4002</v>
      </c>
      <c r="C2847" s="238">
        <f>'1993 - 2019 m.'!C2549</f>
        <v>12822</v>
      </c>
      <c r="D2847" s="238">
        <f>'1993 - 2019 m.'!D2549</f>
        <v>2591</v>
      </c>
      <c r="E2847" s="102">
        <v>43203</v>
      </c>
      <c r="F2847" s="99" t="s">
        <v>545</v>
      </c>
      <c r="N2847" s="95"/>
    </row>
    <row r="2848" spans="1:15" s="94" customFormat="1" ht="30" customHeight="1" x14ac:dyDescent="0.2">
      <c r="A2848" s="114">
        <v>2845</v>
      </c>
      <c r="B2848" s="96" t="s">
        <v>1362</v>
      </c>
      <c r="C2848" s="238">
        <f>'1993 - 2019 m.'!C2550</f>
        <v>12815.627896200187</v>
      </c>
      <c r="D2848" s="238">
        <f>'1993 - 2019 m.'!D2550</f>
        <v>3442</v>
      </c>
      <c r="E2848" s="106">
        <v>38387</v>
      </c>
      <c r="F2848" s="99" t="s">
        <v>1610</v>
      </c>
      <c r="N2848" s="95"/>
    </row>
    <row r="2849" spans="1:14" s="94" customFormat="1" ht="30" customHeight="1" x14ac:dyDescent="0.2">
      <c r="A2849" s="320">
        <v>2846</v>
      </c>
      <c r="B2849" s="96" t="s">
        <v>3123</v>
      </c>
      <c r="C2849" s="238">
        <f>'1993 - 2019 m.'!C2551</f>
        <v>12814.353568118629</v>
      </c>
      <c r="D2849" s="238">
        <f>'1993 - 2019 m.'!D2551</f>
        <v>2989</v>
      </c>
      <c r="E2849" s="102">
        <v>41852</v>
      </c>
      <c r="F2849" s="99" t="s">
        <v>545</v>
      </c>
      <c r="N2849" s="95"/>
    </row>
    <row r="2850" spans="1:14" s="94" customFormat="1" ht="30" customHeight="1" x14ac:dyDescent="0.2">
      <c r="A2850" s="114">
        <v>2847</v>
      </c>
      <c r="B2850" s="96" t="s">
        <v>3124</v>
      </c>
      <c r="C2850" s="238">
        <f>'1993 - 2019 m.'!C2552</f>
        <v>12781.945088044486</v>
      </c>
      <c r="D2850" s="238">
        <f>'1993 - 2019 m.'!D2552</f>
        <v>2785</v>
      </c>
      <c r="E2850" s="102">
        <v>41642</v>
      </c>
      <c r="F2850" s="99" t="s">
        <v>2033</v>
      </c>
      <c r="N2850" s="95"/>
    </row>
    <row r="2851" spans="1:14" s="94" customFormat="1" ht="30" customHeight="1" x14ac:dyDescent="0.2">
      <c r="A2851" s="320">
        <v>2848</v>
      </c>
      <c r="B2851" s="96" t="s">
        <v>143</v>
      </c>
      <c r="C2851" s="238">
        <f>'1993 - 2019 m.'!C2553</f>
        <v>12772.098007414274</v>
      </c>
      <c r="D2851" s="238">
        <f>'1993 - 2019 m.'!D2553</f>
        <v>2969</v>
      </c>
      <c r="E2851" s="102">
        <v>41579</v>
      </c>
      <c r="F2851" s="99" t="s">
        <v>66</v>
      </c>
      <c r="N2851" s="95"/>
    </row>
    <row r="2852" spans="1:14" s="94" customFormat="1" ht="30" customHeight="1" x14ac:dyDescent="0.2">
      <c r="A2852" s="114">
        <v>2849</v>
      </c>
      <c r="B2852" s="96" t="s">
        <v>1108</v>
      </c>
      <c r="C2852" s="238">
        <f>'1993 - 2019 m.'!C2554</f>
        <v>12762.106116774792</v>
      </c>
      <c r="D2852" s="238">
        <f>'1993 - 2019 m.'!D2554</f>
        <v>4059</v>
      </c>
      <c r="E2852" s="106">
        <v>37890</v>
      </c>
      <c r="F2852" s="99" t="s">
        <v>472</v>
      </c>
      <c r="N2852" s="95"/>
    </row>
    <row r="2853" spans="1:14" s="94" customFormat="1" ht="30" customHeight="1" x14ac:dyDescent="0.2">
      <c r="A2853" s="320">
        <v>2850</v>
      </c>
      <c r="B2853" s="96" t="s">
        <v>4194</v>
      </c>
      <c r="C2853" s="238">
        <f>'1993 - 2019 m.'!C2555</f>
        <v>12758</v>
      </c>
      <c r="D2853" s="238">
        <f>'1993 - 2019 m.'!D2555</f>
        <v>2324</v>
      </c>
      <c r="E2853" s="102">
        <v>43399</v>
      </c>
      <c r="F2853" s="99" t="s">
        <v>725</v>
      </c>
      <c r="N2853" s="95"/>
    </row>
    <row r="2854" spans="1:14" s="94" customFormat="1" ht="30" customHeight="1" x14ac:dyDescent="0.2">
      <c r="A2854" s="114">
        <v>2851</v>
      </c>
      <c r="B2854" s="96" t="s">
        <v>1637</v>
      </c>
      <c r="C2854" s="238">
        <f>'1993 - 2019 m.'!C2556</f>
        <v>12750.231696014829</v>
      </c>
      <c r="D2854" s="238">
        <f>'1993 - 2019 m.'!D2556</f>
        <v>4562</v>
      </c>
      <c r="E2854" s="106">
        <v>38597</v>
      </c>
      <c r="F2854" s="99" t="s">
        <v>696</v>
      </c>
      <c r="N2854" s="95"/>
    </row>
    <row r="2855" spans="1:14" s="94" customFormat="1" ht="30" customHeight="1" x14ac:dyDescent="0.2">
      <c r="A2855" s="320">
        <v>2852</v>
      </c>
      <c r="B2855" s="96" t="s">
        <v>4205</v>
      </c>
      <c r="C2855" s="238">
        <f>'1993 - 2019 m.'!C2557</f>
        <v>12747.21</v>
      </c>
      <c r="D2855" s="238">
        <f>'1993 - 2019 m.'!D2557</f>
        <v>3106</v>
      </c>
      <c r="E2855" s="102">
        <v>43385</v>
      </c>
      <c r="F2855" s="99" t="s">
        <v>3187</v>
      </c>
      <c r="N2855" s="95"/>
    </row>
    <row r="2856" spans="1:14" s="94" customFormat="1" ht="30" customHeight="1" x14ac:dyDescent="0.2">
      <c r="A2856" s="114">
        <v>2853</v>
      </c>
      <c r="B2856" s="96" t="s">
        <v>4441</v>
      </c>
      <c r="C2856" s="238">
        <f>'1993 - 2019 m.'!C2558</f>
        <v>12738.8</v>
      </c>
      <c r="D2856" s="238">
        <f>'1993 - 2019 m.'!D2558</f>
        <v>2422</v>
      </c>
      <c r="E2856" s="102" t="s">
        <v>4596</v>
      </c>
      <c r="F2856" s="99" t="s">
        <v>1424</v>
      </c>
      <c r="N2856" s="95"/>
    </row>
    <row r="2857" spans="1:14" s="94" customFormat="1" ht="30" customHeight="1" x14ac:dyDescent="0.2">
      <c r="A2857" s="320">
        <v>2854</v>
      </c>
      <c r="B2857" s="137" t="s">
        <v>1067</v>
      </c>
      <c r="C2857" s="238">
        <f>'1993 - 2019 m.'!C2559</f>
        <v>12709.664620018537</v>
      </c>
      <c r="D2857" s="238">
        <f>'1993 - 2019 m.'!D2559</f>
        <v>3646</v>
      </c>
      <c r="E2857" s="106">
        <v>39367</v>
      </c>
      <c r="F2857" s="99" t="s">
        <v>383</v>
      </c>
      <c r="N2857" s="95"/>
    </row>
    <row r="2858" spans="1:14" s="94" customFormat="1" ht="30" customHeight="1" x14ac:dyDescent="0.2">
      <c r="A2858" s="114">
        <v>2855</v>
      </c>
      <c r="B2858" s="96" t="s">
        <v>3125</v>
      </c>
      <c r="C2858" s="238">
        <f>'1993 - 2019 m.'!C2560</f>
        <v>12704.12418906395</v>
      </c>
      <c r="D2858" s="238">
        <f>'1993 - 2019 m.'!D2560</f>
        <v>3090</v>
      </c>
      <c r="E2858" s="102">
        <v>41831</v>
      </c>
      <c r="F2858" s="99" t="s">
        <v>3188</v>
      </c>
      <c r="N2858" s="95"/>
    </row>
    <row r="2859" spans="1:14" s="94" customFormat="1" ht="30" customHeight="1" x14ac:dyDescent="0.2">
      <c r="A2859" s="320">
        <v>2856</v>
      </c>
      <c r="B2859" s="96" t="s">
        <v>3959</v>
      </c>
      <c r="C2859" s="238">
        <f>'1993 - 2019 m.'!C2561</f>
        <v>12680</v>
      </c>
      <c r="D2859" s="238">
        <f>'1993 - 2019 m.'!D2561</f>
        <v>2958</v>
      </c>
      <c r="E2859" s="102">
        <v>43273</v>
      </c>
      <c r="F2859" s="99" t="s">
        <v>545</v>
      </c>
      <c r="N2859" s="95"/>
    </row>
    <row r="2860" spans="1:14" s="94" customFormat="1" ht="30" customHeight="1" x14ac:dyDescent="0.2">
      <c r="A2860" s="114">
        <v>2857</v>
      </c>
      <c r="B2860" s="128" t="s">
        <v>1713</v>
      </c>
      <c r="C2860" s="238">
        <f>'1993 - 2019 m.'!C2562</f>
        <v>12674.930491195551</v>
      </c>
      <c r="D2860" s="238">
        <f>'1993 - 2019 m.'!D2562</f>
        <v>5436</v>
      </c>
      <c r="E2860" s="322">
        <v>36490</v>
      </c>
      <c r="F2860" s="99" t="s">
        <v>2402</v>
      </c>
      <c r="N2860" s="95"/>
    </row>
    <row r="2861" spans="1:14" s="94" customFormat="1" ht="30" customHeight="1" x14ac:dyDescent="0.2">
      <c r="A2861" s="320">
        <v>2858</v>
      </c>
      <c r="B2861" s="96" t="s">
        <v>2588</v>
      </c>
      <c r="C2861" s="238">
        <f>'1993 - 2019 m.'!C2563</f>
        <v>12663.63531047266</v>
      </c>
      <c r="D2861" s="238">
        <f>'1993 - 2019 m.'!D2563</f>
        <v>4993</v>
      </c>
      <c r="E2861" s="106">
        <v>37057</v>
      </c>
      <c r="F2861" s="99" t="s">
        <v>530</v>
      </c>
      <c r="N2861" s="95"/>
    </row>
    <row r="2862" spans="1:14" s="94" customFormat="1" ht="30" customHeight="1" x14ac:dyDescent="0.2">
      <c r="A2862" s="114">
        <v>2859</v>
      </c>
      <c r="B2862" s="96" t="s">
        <v>962</v>
      </c>
      <c r="C2862" s="238">
        <f>'1993 - 2019 m.'!C2564</f>
        <v>12658.277340129751</v>
      </c>
      <c r="D2862" s="238">
        <f>'1993 - 2019 m.'!D2564</f>
        <v>3710</v>
      </c>
      <c r="E2862" s="106">
        <v>40291</v>
      </c>
      <c r="F2862" s="99" t="s">
        <v>1322</v>
      </c>
      <c r="N2862" s="95"/>
    </row>
    <row r="2863" spans="1:14" s="94" customFormat="1" ht="30" customHeight="1" x14ac:dyDescent="0.2">
      <c r="A2863" s="320">
        <v>2860</v>
      </c>
      <c r="B2863" s="96" t="s">
        <v>4179</v>
      </c>
      <c r="C2863" s="238">
        <f>'1993 - 2019 m.'!C2574+'2021'!C234</f>
        <v>12655.83</v>
      </c>
      <c r="D2863" s="238">
        <f>'1993 - 2019 m.'!D2574+'2021'!D234</f>
        <v>2353</v>
      </c>
      <c r="E2863" s="102">
        <v>43420</v>
      </c>
      <c r="F2863" s="99" t="s">
        <v>3187</v>
      </c>
      <c r="N2863" s="95"/>
    </row>
    <row r="2864" spans="1:14" s="94" customFormat="1" ht="30" customHeight="1" x14ac:dyDescent="0.2">
      <c r="A2864" s="114">
        <v>2861</v>
      </c>
      <c r="B2864" s="96" t="s">
        <v>3561</v>
      </c>
      <c r="C2864" s="238">
        <f>'1993 - 2019 m.'!C2565</f>
        <v>12646</v>
      </c>
      <c r="D2864" s="238">
        <f>'1993 - 2019 m.'!D2565</f>
        <v>2998</v>
      </c>
      <c r="E2864" s="102">
        <v>42608</v>
      </c>
      <c r="F2864" s="99" t="s">
        <v>545</v>
      </c>
      <c r="N2864" s="95"/>
    </row>
    <row r="2865" spans="1:14" s="94" customFormat="1" ht="30" customHeight="1" x14ac:dyDescent="0.2">
      <c r="A2865" s="320">
        <v>2862</v>
      </c>
      <c r="B2865" s="96" t="s">
        <v>553</v>
      </c>
      <c r="C2865" s="238">
        <f>'1993 - 2019 m.'!C2566</f>
        <v>12644.259731232623</v>
      </c>
      <c r="D2865" s="238">
        <f>'1993 - 2019 m.'!D2566</f>
        <v>3638</v>
      </c>
      <c r="E2865" s="102">
        <v>41068</v>
      </c>
      <c r="F2865" s="99" t="s">
        <v>66</v>
      </c>
      <c r="N2865" s="95"/>
    </row>
    <row r="2866" spans="1:14" s="94" customFormat="1" ht="30" customHeight="1" x14ac:dyDescent="0.2">
      <c r="A2866" s="114">
        <v>2863</v>
      </c>
      <c r="B2866" s="96" t="s">
        <v>1617</v>
      </c>
      <c r="C2866" s="238">
        <f>'1993 - 2019 m.'!C2567</f>
        <v>12623.233317886932</v>
      </c>
      <c r="D2866" s="238">
        <f>'1993 - 2019 m.'!D2567</f>
        <v>3542</v>
      </c>
      <c r="E2866" s="106">
        <v>39570</v>
      </c>
      <c r="F2866" s="99" t="s">
        <v>797</v>
      </c>
      <c r="N2866" s="95"/>
    </row>
    <row r="2867" spans="1:14" s="94" customFormat="1" ht="30" customHeight="1" x14ac:dyDescent="0.2">
      <c r="A2867" s="320">
        <v>2864</v>
      </c>
      <c r="B2867" s="96" t="s">
        <v>1146</v>
      </c>
      <c r="C2867" s="238">
        <f>'1993 - 2019 m.'!C2568</f>
        <v>12590.071825764597</v>
      </c>
      <c r="D2867" s="238">
        <f>'1993 - 2019 m.'!D2568</f>
        <v>3852</v>
      </c>
      <c r="E2867" s="106">
        <v>38751</v>
      </c>
      <c r="F2867" s="99" t="s">
        <v>1610</v>
      </c>
      <c r="N2867" s="95"/>
    </row>
    <row r="2868" spans="1:14" s="94" customFormat="1" ht="30" customHeight="1" x14ac:dyDescent="0.2">
      <c r="A2868" s="114">
        <v>2865</v>
      </c>
      <c r="B2868" s="96" t="s">
        <v>3629</v>
      </c>
      <c r="C2868" s="238">
        <f>'1993 - 2019 m.'!C2569</f>
        <v>12568.310000000001</v>
      </c>
      <c r="D2868" s="238">
        <f>'1993 - 2019 m.'!D2569</f>
        <v>2549</v>
      </c>
      <c r="E2868" s="322">
        <v>42475</v>
      </c>
      <c r="F2868" s="99" t="s">
        <v>725</v>
      </c>
      <c r="N2868" s="95"/>
    </row>
    <row r="2869" spans="1:14" s="94" customFormat="1" ht="30" customHeight="1" x14ac:dyDescent="0.2">
      <c r="A2869" s="320">
        <v>2866</v>
      </c>
      <c r="B2869" s="96" t="s">
        <v>2523</v>
      </c>
      <c r="C2869" s="238">
        <f>'1993 - 2019 m.'!C2570</f>
        <v>12562.847544022243</v>
      </c>
      <c r="D2869" s="238">
        <f>'1993 - 2019 m.'!D2570</f>
        <v>3899</v>
      </c>
      <c r="E2869" s="322">
        <v>40704</v>
      </c>
      <c r="F2869" s="99" t="s">
        <v>2934</v>
      </c>
      <c r="N2869" s="95"/>
    </row>
    <row r="2870" spans="1:14" s="94" customFormat="1" ht="30" customHeight="1" x14ac:dyDescent="0.2">
      <c r="A2870" s="114">
        <v>2867</v>
      </c>
      <c r="B2870" s="96" t="s">
        <v>4311</v>
      </c>
      <c r="C2870" s="238">
        <f>'1993 - 2019 m.'!C2571</f>
        <v>12552</v>
      </c>
      <c r="D2870" s="238">
        <f>'1993 - 2019 m.'!D2571</f>
        <v>2254</v>
      </c>
      <c r="E2870" s="102" t="s">
        <v>4552</v>
      </c>
      <c r="F2870" s="99" t="s">
        <v>545</v>
      </c>
      <c r="N2870" s="95"/>
    </row>
    <row r="2871" spans="1:14" s="94" customFormat="1" ht="30" customHeight="1" x14ac:dyDescent="0.2">
      <c r="A2871" s="320">
        <v>2868</v>
      </c>
      <c r="B2871" s="96" t="s">
        <v>1563</v>
      </c>
      <c r="C2871" s="238">
        <f>'1993 - 2019 m.'!C2572</f>
        <v>12549.814643188138</v>
      </c>
      <c r="D2871" s="238">
        <f>'1993 - 2019 m.'!D2572</f>
        <v>6695</v>
      </c>
      <c r="E2871" s="136">
        <v>36511</v>
      </c>
      <c r="F2871" s="99" t="s">
        <v>1910</v>
      </c>
      <c r="N2871" s="95"/>
    </row>
    <row r="2872" spans="1:14" s="94" customFormat="1" ht="30" customHeight="1" x14ac:dyDescent="0.2">
      <c r="A2872" s="114">
        <v>2869</v>
      </c>
      <c r="B2872" s="321" t="s">
        <v>4991</v>
      </c>
      <c r="C2872" s="238">
        <f>'2020'!C105+'2021'!C249</f>
        <v>12548.11</v>
      </c>
      <c r="D2872" s="238">
        <f>'2020'!D105+'2021'!D249</f>
        <v>2405</v>
      </c>
      <c r="E2872" s="328" t="s">
        <v>4725</v>
      </c>
      <c r="F2872" s="235" t="s">
        <v>4119</v>
      </c>
      <c r="N2872" s="95"/>
    </row>
    <row r="2873" spans="1:14" s="94" customFormat="1" ht="30" customHeight="1" x14ac:dyDescent="0.2">
      <c r="A2873" s="320">
        <v>2870</v>
      </c>
      <c r="B2873" s="128" t="s">
        <v>1984</v>
      </c>
      <c r="C2873" s="238">
        <f>'1993 - 2019 m.'!C2573</f>
        <v>12537.65060240964</v>
      </c>
      <c r="D2873" s="238">
        <f>'1993 - 2019 m.'!D2573</f>
        <v>8901</v>
      </c>
      <c r="E2873" s="102">
        <v>35552</v>
      </c>
      <c r="F2873" s="99" t="s">
        <v>1910</v>
      </c>
      <c r="N2873" s="95"/>
    </row>
    <row r="2874" spans="1:14" s="94" customFormat="1" ht="30" customHeight="1" x14ac:dyDescent="0.2">
      <c r="A2874" s="114">
        <v>2871</v>
      </c>
      <c r="B2874" s="96" t="s">
        <v>1386</v>
      </c>
      <c r="C2874" s="238">
        <f>'1993 - 2019 m.'!C2575</f>
        <v>12534.464782205747</v>
      </c>
      <c r="D2874" s="238">
        <f>'1993 - 2019 m.'!D2575</f>
        <v>5667</v>
      </c>
      <c r="E2874" s="136">
        <v>36574</v>
      </c>
      <c r="F2874" s="99" t="s">
        <v>1433</v>
      </c>
      <c r="N2874" s="95"/>
    </row>
    <row r="2875" spans="1:14" s="94" customFormat="1" ht="30" customHeight="1" x14ac:dyDescent="0.2">
      <c r="A2875" s="320">
        <v>2872</v>
      </c>
      <c r="B2875" s="96" t="s">
        <v>2352</v>
      </c>
      <c r="C2875" s="238">
        <f>'1993 - 2019 m.'!C2576</f>
        <v>12530.71420296571</v>
      </c>
      <c r="D2875" s="238">
        <f>'1993 - 2019 m.'!D2576</f>
        <v>4426</v>
      </c>
      <c r="E2875" s="106">
        <v>39465</v>
      </c>
      <c r="F2875" s="99" t="s">
        <v>211</v>
      </c>
      <c r="N2875" s="95"/>
    </row>
    <row r="2876" spans="1:14" s="94" customFormat="1" ht="30" customHeight="1" x14ac:dyDescent="0.2">
      <c r="A2876" s="114">
        <v>2873</v>
      </c>
      <c r="B2876" s="96" t="s">
        <v>4403</v>
      </c>
      <c r="C2876" s="238">
        <f>'1993 - 2019 m.'!C2577</f>
        <v>12512.37</v>
      </c>
      <c r="D2876" s="238">
        <f>'1993 - 2019 m.'!D2577</f>
        <v>2175</v>
      </c>
      <c r="E2876" s="102" t="s">
        <v>4584</v>
      </c>
      <c r="F2876" s="99" t="s">
        <v>725</v>
      </c>
      <c r="N2876" s="95"/>
    </row>
    <row r="2877" spans="1:14" s="94" customFormat="1" ht="30" customHeight="1" x14ac:dyDescent="0.2">
      <c r="A2877" s="320">
        <v>2874</v>
      </c>
      <c r="B2877" s="96" t="s">
        <v>1035</v>
      </c>
      <c r="C2877" s="238">
        <f>'1993 - 2019 m.'!C2578</f>
        <v>12508.978220574607</v>
      </c>
      <c r="D2877" s="238">
        <f>'1993 - 2019 m.'!D2578</f>
        <v>4481</v>
      </c>
      <c r="E2877" s="106">
        <v>38534</v>
      </c>
      <c r="F2877" s="99" t="s">
        <v>558</v>
      </c>
      <c r="N2877" s="95"/>
    </row>
    <row r="2878" spans="1:14" s="94" customFormat="1" ht="30" customHeight="1" x14ac:dyDescent="0.2">
      <c r="A2878" s="114">
        <v>2875</v>
      </c>
      <c r="B2878" s="96" t="s">
        <v>4125</v>
      </c>
      <c r="C2878" s="238">
        <f>'1993 - 2019 m.'!C2579</f>
        <v>12504</v>
      </c>
      <c r="D2878" s="238">
        <f>'1993 - 2019 m.'!D2579</f>
        <v>3220</v>
      </c>
      <c r="E2878" s="102" t="s">
        <v>4123</v>
      </c>
      <c r="F2878" s="99" t="s">
        <v>545</v>
      </c>
      <c r="N2878" s="95"/>
    </row>
    <row r="2879" spans="1:14" s="94" customFormat="1" ht="30" customHeight="1" x14ac:dyDescent="0.2">
      <c r="A2879" s="320">
        <v>2876</v>
      </c>
      <c r="B2879" s="96" t="s">
        <v>3489</v>
      </c>
      <c r="C2879" s="238">
        <f>'1993 - 2019 m.'!C2653+'2020'!C205+'2021'!C206</f>
        <v>12502</v>
      </c>
      <c r="D2879" s="238">
        <f>'1993 - 2019 m.'!D2653+'2020'!D205+'2021'!D206</f>
        <v>4121</v>
      </c>
      <c r="E2879" s="102" t="s">
        <v>3458</v>
      </c>
      <c r="F2879" s="99" t="s">
        <v>3371</v>
      </c>
      <c r="N2879" s="95"/>
    </row>
    <row r="2880" spans="1:14" s="94" customFormat="1" ht="30" customHeight="1" x14ac:dyDescent="0.2">
      <c r="A2880" s="114">
        <v>2877</v>
      </c>
      <c r="B2880" s="96" t="s">
        <v>4118</v>
      </c>
      <c r="C2880" s="238">
        <f>'1993 - 2019 m.'!C2580</f>
        <v>12484.18</v>
      </c>
      <c r="D2880" s="238">
        <f>'1993 - 2019 m.'!D2580</f>
        <v>2529</v>
      </c>
      <c r="E2880" s="102" t="s">
        <v>4116</v>
      </c>
      <c r="F2880" s="99" t="s">
        <v>4119</v>
      </c>
      <c r="N2880" s="95"/>
    </row>
    <row r="2881" spans="1:14" s="94" customFormat="1" ht="30" customHeight="1" x14ac:dyDescent="0.2">
      <c r="A2881" s="320">
        <v>2878</v>
      </c>
      <c r="B2881" s="96" t="s">
        <v>3609</v>
      </c>
      <c r="C2881" s="238">
        <f>'1993 - 2019 m.'!C2581</f>
        <v>12479</v>
      </c>
      <c r="D2881" s="238">
        <f>'1993 - 2019 m.'!D2581</f>
        <v>2606</v>
      </c>
      <c r="E2881" s="102">
        <v>42503</v>
      </c>
      <c r="F2881" s="99" t="s">
        <v>545</v>
      </c>
      <c r="N2881" s="95"/>
    </row>
    <row r="2882" spans="1:14" s="94" customFormat="1" ht="30" customHeight="1" x14ac:dyDescent="0.2">
      <c r="A2882" s="114">
        <v>2879</v>
      </c>
      <c r="B2882" s="321" t="s">
        <v>4868</v>
      </c>
      <c r="C2882" s="238">
        <f>'2020'!C126+'2021'!C105</f>
        <v>12442.02</v>
      </c>
      <c r="D2882" s="238">
        <f>'2020'!D126+'2021'!D105</f>
        <v>2381</v>
      </c>
      <c r="E2882" s="99" t="s">
        <v>4682</v>
      </c>
      <c r="F2882" s="99" t="s">
        <v>38</v>
      </c>
      <c r="N2882" s="95"/>
    </row>
    <row r="2883" spans="1:14" s="94" customFormat="1" ht="30" customHeight="1" x14ac:dyDescent="0.2">
      <c r="A2883" s="320">
        <v>2880</v>
      </c>
      <c r="B2883" s="96" t="s">
        <v>2914</v>
      </c>
      <c r="C2883" s="238">
        <f>'1993 - 2019 m.'!C2582</f>
        <v>12438.890176088971</v>
      </c>
      <c r="D2883" s="238">
        <f>'1993 - 2019 m.'!D2582</f>
        <v>4667</v>
      </c>
      <c r="E2883" s="106">
        <v>40305</v>
      </c>
      <c r="F2883" s="99" t="s">
        <v>2815</v>
      </c>
      <c r="N2883" s="95"/>
    </row>
    <row r="2884" spans="1:14" s="94" customFormat="1" ht="30" customHeight="1" x14ac:dyDescent="0.2">
      <c r="A2884" s="114">
        <v>2881</v>
      </c>
      <c r="B2884" s="128" t="s">
        <v>1537</v>
      </c>
      <c r="C2884" s="238">
        <f>'1993 - 2019 m.'!C2583</f>
        <v>12416.879054680259</v>
      </c>
      <c r="D2884" s="238">
        <f>'1993 - 2019 m.'!D2583</f>
        <v>6182</v>
      </c>
      <c r="E2884" s="322">
        <v>35980</v>
      </c>
      <c r="F2884" s="99" t="s">
        <v>1872</v>
      </c>
      <c r="N2884" s="95"/>
    </row>
    <row r="2885" spans="1:14" s="94" customFormat="1" ht="30" customHeight="1" x14ac:dyDescent="0.2">
      <c r="A2885" s="320">
        <v>2882</v>
      </c>
      <c r="B2885" s="96" t="s">
        <v>1855</v>
      </c>
      <c r="C2885" s="238">
        <f>'1993 - 2019 m.'!C2584</f>
        <v>12407.031974050047</v>
      </c>
      <c r="D2885" s="238">
        <f>'1993 - 2019 m.'!D2584</f>
        <v>5066</v>
      </c>
      <c r="E2885" s="106">
        <v>37960</v>
      </c>
      <c r="F2885" s="99" t="s">
        <v>1818</v>
      </c>
      <c r="N2885" s="95"/>
    </row>
    <row r="2886" spans="1:14" s="94" customFormat="1" ht="30" customHeight="1" x14ac:dyDescent="0.2">
      <c r="A2886" s="114">
        <v>2883</v>
      </c>
      <c r="B2886" s="96" t="s">
        <v>2070</v>
      </c>
      <c r="C2886" s="238">
        <f>'1993 - 2019 m.'!C2585</f>
        <v>12398.690917516218</v>
      </c>
      <c r="D2886" s="238">
        <f>'1993 - 2019 m.'!D2585</f>
        <v>5744</v>
      </c>
      <c r="E2886" s="106">
        <v>38611</v>
      </c>
      <c r="F2886" s="99" t="s">
        <v>468</v>
      </c>
      <c r="N2886" s="95"/>
    </row>
    <row r="2887" spans="1:14" s="94" customFormat="1" ht="30" customHeight="1" x14ac:dyDescent="0.2">
      <c r="A2887" s="320">
        <v>2884</v>
      </c>
      <c r="B2887" s="321" t="s">
        <v>4850</v>
      </c>
      <c r="C2887" s="323">
        <f>'2021'!C87</f>
        <v>12398.34</v>
      </c>
      <c r="D2887" s="323">
        <f>'2021'!D87</f>
        <v>2187</v>
      </c>
      <c r="E2887" s="233" t="s">
        <v>4649</v>
      </c>
      <c r="F2887" s="99" t="s">
        <v>4672</v>
      </c>
      <c r="N2887" s="95"/>
    </row>
    <row r="2888" spans="1:14" s="94" customFormat="1" ht="30" customHeight="1" x14ac:dyDescent="0.2">
      <c r="A2888" s="114">
        <v>2885</v>
      </c>
      <c r="B2888" s="96" t="s">
        <v>1176</v>
      </c>
      <c r="C2888" s="238">
        <f>'1993 - 2019 m.'!C2586</f>
        <v>12396.25810936052</v>
      </c>
      <c r="D2888" s="238">
        <f>'1993 - 2019 m.'!D2586</f>
        <v>3488</v>
      </c>
      <c r="E2888" s="106">
        <v>39255</v>
      </c>
      <c r="F2888" s="99" t="s">
        <v>1642</v>
      </c>
      <c r="N2888" s="95"/>
    </row>
    <row r="2889" spans="1:14" s="94" customFormat="1" ht="30" customHeight="1" x14ac:dyDescent="0.2">
      <c r="A2889" s="320">
        <v>2886</v>
      </c>
      <c r="B2889" s="96" t="s">
        <v>1414</v>
      </c>
      <c r="C2889" s="238">
        <f>'1993 - 2019 m.'!C2587</f>
        <v>12393.41983317887</v>
      </c>
      <c r="D2889" s="238">
        <f>'1993 - 2019 m.'!D2587</f>
        <v>3973</v>
      </c>
      <c r="E2889" s="106">
        <v>38653</v>
      </c>
      <c r="F2889" s="99" t="s">
        <v>502</v>
      </c>
      <c r="N2889" s="95"/>
    </row>
    <row r="2890" spans="1:14" s="94" customFormat="1" ht="30" customHeight="1" x14ac:dyDescent="0.2">
      <c r="A2890" s="114">
        <v>2887</v>
      </c>
      <c r="B2890" s="96" t="s">
        <v>3127</v>
      </c>
      <c r="C2890" s="238">
        <f>'1993 - 2019 m.'!C2588</f>
        <v>12390.349860982393</v>
      </c>
      <c r="D2890" s="238">
        <f>'1993 - 2019 m.'!D2588</f>
        <v>3338</v>
      </c>
      <c r="E2890" s="102">
        <v>41894</v>
      </c>
      <c r="F2890" s="99" t="s">
        <v>725</v>
      </c>
      <c r="N2890" s="95"/>
    </row>
    <row r="2891" spans="1:14" s="94" customFormat="1" ht="30" customHeight="1" x14ac:dyDescent="0.2">
      <c r="A2891" s="320">
        <v>2888</v>
      </c>
      <c r="B2891" s="96" t="s">
        <v>2056</v>
      </c>
      <c r="C2891" s="238">
        <f>'1993 - 2019 m.'!C2589</f>
        <v>12382.414272474514</v>
      </c>
      <c r="D2891" s="238">
        <f>'1993 - 2019 m.'!D2589</f>
        <v>4180</v>
      </c>
      <c r="E2891" s="106">
        <v>37925</v>
      </c>
      <c r="F2891" s="99" t="s">
        <v>558</v>
      </c>
      <c r="N2891" s="95"/>
    </row>
    <row r="2892" spans="1:14" s="94" customFormat="1" ht="30" customHeight="1" x14ac:dyDescent="0.2">
      <c r="A2892" s="114">
        <v>2889</v>
      </c>
      <c r="B2892" s="96" t="s">
        <v>1896</v>
      </c>
      <c r="C2892" s="238">
        <f>'1993 - 2019 m.'!C2590</f>
        <v>12373.725671918444</v>
      </c>
      <c r="D2892" s="238">
        <f>'1993 - 2019 m.'!D2590</f>
        <v>8643</v>
      </c>
      <c r="E2892" s="322">
        <v>35594</v>
      </c>
      <c r="F2892" s="99" t="s">
        <v>1987</v>
      </c>
      <c r="N2892" s="95"/>
    </row>
    <row r="2893" spans="1:14" s="94" customFormat="1" ht="30" customHeight="1" x14ac:dyDescent="0.2">
      <c r="A2893" s="320">
        <v>2890</v>
      </c>
      <c r="B2893" s="96" t="s">
        <v>2524</v>
      </c>
      <c r="C2893" s="238">
        <f>'1993 - 2019 m.'!C2591</f>
        <v>12361.871524559778</v>
      </c>
      <c r="D2893" s="238">
        <f>'1993 - 2019 m.'!D2591</f>
        <v>3322</v>
      </c>
      <c r="E2893" s="106">
        <v>40599</v>
      </c>
      <c r="F2893" s="99" t="s">
        <v>2934</v>
      </c>
      <c r="N2893" s="95"/>
    </row>
    <row r="2894" spans="1:14" s="94" customFormat="1" ht="30" customHeight="1" x14ac:dyDescent="0.2">
      <c r="A2894" s="114">
        <v>2891</v>
      </c>
      <c r="B2894" s="96" t="s">
        <v>801</v>
      </c>
      <c r="C2894" s="238">
        <f>'1993 - 2019 m.'!C2592</f>
        <v>12361.272011121409</v>
      </c>
      <c r="D2894" s="238">
        <f>'1993 - 2019 m.'!D2592</f>
        <v>4265</v>
      </c>
      <c r="E2894" s="106">
        <v>37491</v>
      </c>
      <c r="F2894" s="99" t="s">
        <v>1987</v>
      </c>
      <c r="N2894" s="95"/>
    </row>
    <row r="2895" spans="1:14" s="94" customFormat="1" ht="30" customHeight="1" x14ac:dyDescent="0.2">
      <c r="A2895" s="320">
        <v>2892</v>
      </c>
      <c r="B2895" s="96" t="s">
        <v>4316</v>
      </c>
      <c r="C2895" s="238">
        <f>'1993 - 2019 m.'!C2593</f>
        <v>12350.39</v>
      </c>
      <c r="D2895" s="238">
        <f>'1993 - 2019 m.'!D2593</f>
        <v>1990</v>
      </c>
      <c r="E2895" s="102" t="s">
        <v>4553</v>
      </c>
      <c r="F2895" s="99" t="s">
        <v>4548</v>
      </c>
      <c r="G2895" s="113"/>
      <c r="N2895" s="95"/>
    </row>
    <row r="2896" spans="1:14" s="94" customFormat="1" ht="30" customHeight="1" x14ac:dyDescent="0.2">
      <c r="A2896" s="114">
        <v>2893</v>
      </c>
      <c r="B2896" s="128" t="s">
        <v>1313</v>
      </c>
      <c r="C2896" s="238">
        <f>'1993 - 2019 m.'!C2594</f>
        <v>12344.763670064875</v>
      </c>
      <c r="D2896" s="238">
        <f>'1993 - 2019 m.'!D2594</f>
        <v>5325</v>
      </c>
      <c r="E2896" s="102">
        <v>36014</v>
      </c>
      <c r="F2896" s="99" t="s">
        <v>1614</v>
      </c>
      <c r="N2896" s="95"/>
    </row>
    <row r="2897" spans="1:17" s="94" customFormat="1" ht="30" customHeight="1" x14ac:dyDescent="0.2">
      <c r="A2897" s="320">
        <v>2894</v>
      </c>
      <c r="B2897" s="96" t="s">
        <v>1002</v>
      </c>
      <c r="C2897" s="238">
        <f>'1993 - 2019 m.'!C2595</f>
        <v>12321.594068582021</v>
      </c>
      <c r="D2897" s="238">
        <f>'1993 - 2019 m.'!D2595</f>
        <v>4016</v>
      </c>
      <c r="E2897" s="106">
        <v>37527</v>
      </c>
      <c r="F2897" s="99" t="s">
        <v>2410</v>
      </c>
      <c r="N2897" s="95"/>
    </row>
    <row r="2898" spans="1:17" s="94" customFormat="1" ht="30" customHeight="1" x14ac:dyDescent="0.2">
      <c r="A2898" s="114">
        <v>2895</v>
      </c>
      <c r="B2898" s="128" t="s">
        <v>880</v>
      </c>
      <c r="C2898" s="238">
        <f>'1993 - 2019 m.'!C2596</f>
        <v>12320.725208526414</v>
      </c>
      <c r="D2898" s="238">
        <f>'1993 - 2019 m.'!D2596</f>
        <v>11394</v>
      </c>
      <c r="E2898" s="102">
        <v>35384</v>
      </c>
      <c r="F2898" s="99" t="s">
        <v>1910</v>
      </c>
      <c r="N2898" s="95"/>
    </row>
    <row r="2899" spans="1:17" s="94" customFormat="1" ht="30" customHeight="1" x14ac:dyDescent="0.2">
      <c r="A2899" s="320">
        <v>2896</v>
      </c>
      <c r="B2899" s="96" t="s">
        <v>1423</v>
      </c>
      <c r="C2899" s="238">
        <f>'1993 - 2019 m.'!C2597</f>
        <v>12317.539388322521</v>
      </c>
      <c r="D2899" s="238">
        <f>'1993 - 2019 m.'!D2597</f>
        <v>4254</v>
      </c>
      <c r="E2899" s="106">
        <v>37939</v>
      </c>
      <c r="F2899" s="99" t="s">
        <v>558</v>
      </c>
      <c r="N2899" s="95"/>
    </row>
    <row r="2900" spans="1:17" s="94" customFormat="1" ht="30" customHeight="1" x14ac:dyDescent="0.2">
      <c r="A2900" s="114">
        <v>2897</v>
      </c>
      <c r="B2900" s="96" t="s">
        <v>1827</v>
      </c>
      <c r="C2900" s="238">
        <f>'1993 - 2019 m.'!C2598</f>
        <v>12305.664967562558</v>
      </c>
      <c r="D2900" s="238">
        <f>'1993 - 2019 m.'!D2598</f>
        <v>3374</v>
      </c>
      <c r="E2900" s="106">
        <v>40095</v>
      </c>
      <c r="F2900" s="99" t="s">
        <v>66</v>
      </c>
      <c r="N2900" s="95"/>
    </row>
    <row r="2901" spans="1:17" s="94" customFormat="1" ht="30" customHeight="1" x14ac:dyDescent="0.2">
      <c r="A2901" s="320">
        <v>2898</v>
      </c>
      <c r="B2901" s="321" t="s">
        <v>5075</v>
      </c>
      <c r="C2901" s="238">
        <f>'2020'!C107</f>
        <v>12304.6</v>
      </c>
      <c r="D2901" s="238">
        <f>'2020'!D107</f>
        <v>2902</v>
      </c>
      <c r="E2901" s="99" t="s">
        <v>4746</v>
      </c>
      <c r="F2901" s="99" t="s">
        <v>4747</v>
      </c>
      <c r="N2901" s="95"/>
    </row>
    <row r="2902" spans="1:17" s="94" customFormat="1" ht="30" customHeight="1" x14ac:dyDescent="0.2">
      <c r="A2902" s="114">
        <v>2899</v>
      </c>
      <c r="B2902" s="96" t="s">
        <v>3128</v>
      </c>
      <c r="C2902" s="238">
        <f>'1993 - 2019 m.'!C2599</f>
        <v>12295.625129749769</v>
      </c>
      <c r="D2902" s="238">
        <f>'1993 - 2019 m.'!D2599</f>
        <v>2909</v>
      </c>
      <c r="E2902" s="102">
        <v>41747</v>
      </c>
      <c r="F2902" s="99" t="s">
        <v>725</v>
      </c>
      <c r="N2902" s="95"/>
    </row>
    <row r="2903" spans="1:17" s="94" customFormat="1" ht="30" customHeight="1" x14ac:dyDescent="0.2">
      <c r="A2903" s="320">
        <v>2900</v>
      </c>
      <c r="B2903" s="96" t="s">
        <v>4541</v>
      </c>
      <c r="C2903" s="238">
        <f>'1993 - 2019 m.'!C2600</f>
        <v>12287</v>
      </c>
      <c r="D2903" s="238">
        <f>'1993 - 2019 m.'!D2600</f>
        <v>2162</v>
      </c>
      <c r="E2903" s="102" t="s">
        <v>4608</v>
      </c>
      <c r="F2903" s="99" t="s">
        <v>545</v>
      </c>
      <c r="N2903" s="95"/>
    </row>
    <row r="2904" spans="1:17" s="94" customFormat="1" ht="30" customHeight="1" x14ac:dyDescent="0.2">
      <c r="A2904" s="114">
        <v>2901</v>
      </c>
      <c r="B2904" s="128" t="s">
        <v>1655</v>
      </c>
      <c r="C2904" s="238">
        <f>'1993 - 2019 m.'!C2601</f>
        <v>12275.544485634848</v>
      </c>
      <c r="D2904" s="238">
        <f>'1993 - 2019 m.'!D2601</f>
        <v>8792</v>
      </c>
      <c r="E2904" s="102">
        <v>35622</v>
      </c>
      <c r="F2904" s="99" t="s">
        <v>1910</v>
      </c>
      <c r="N2904" s="95"/>
    </row>
    <row r="2905" spans="1:17" s="94" customFormat="1" ht="30" customHeight="1" x14ac:dyDescent="0.2">
      <c r="A2905" s="320">
        <v>2902</v>
      </c>
      <c r="B2905" s="96" t="s">
        <v>3798</v>
      </c>
      <c r="C2905" s="238">
        <f>'1993 - 2019 m.'!C2602</f>
        <v>12263.86</v>
      </c>
      <c r="D2905" s="238">
        <f>'1993 - 2019 m.'!D2602</f>
        <v>2502</v>
      </c>
      <c r="E2905" s="102">
        <v>42975</v>
      </c>
      <c r="F2905" s="99" t="s">
        <v>725</v>
      </c>
      <c r="N2905" s="95"/>
    </row>
    <row r="2906" spans="1:17" s="94" customFormat="1" ht="30" customHeight="1" x14ac:dyDescent="0.2">
      <c r="A2906" s="114">
        <v>2903</v>
      </c>
      <c r="B2906" s="96" t="s">
        <v>1117</v>
      </c>
      <c r="C2906" s="238">
        <f>'1993 - 2019 m.'!C2603</f>
        <v>12262.221964782206</v>
      </c>
      <c r="D2906" s="238">
        <f>'1993 - 2019 m.'!D2603</f>
        <v>3711</v>
      </c>
      <c r="E2906" s="106">
        <v>37659</v>
      </c>
      <c r="F2906" s="99" t="s">
        <v>1433</v>
      </c>
      <c r="N2906" s="95"/>
    </row>
    <row r="2907" spans="1:17" s="94" customFormat="1" ht="30" customHeight="1" x14ac:dyDescent="0.2">
      <c r="A2907" s="320">
        <v>2904</v>
      </c>
      <c r="B2907" s="96" t="s">
        <v>3129</v>
      </c>
      <c r="C2907" s="238">
        <f>'1993 - 2019 m.'!C2604</f>
        <v>12254.228452270621</v>
      </c>
      <c r="D2907" s="238">
        <f>'1993 - 2019 m.'!D2604</f>
        <v>2994</v>
      </c>
      <c r="E2907" s="102">
        <v>41810</v>
      </c>
      <c r="F2907" s="99" t="s">
        <v>3188</v>
      </c>
      <c r="N2907" s="95"/>
    </row>
    <row r="2908" spans="1:17" s="94" customFormat="1" ht="30" customHeight="1" x14ac:dyDescent="0.2">
      <c r="A2908" s="114">
        <v>2905</v>
      </c>
      <c r="B2908" s="236" t="s">
        <v>6158</v>
      </c>
      <c r="C2908" s="238">
        <f>'2022'!E131</f>
        <v>12253.67</v>
      </c>
      <c r="D2908" s="238">
        <f>'2022'!F131</f>
        <v>2875</v>
      </c>
      <c r="E2908" s="102" t="s">
        <v>5379</v>
      </c>
      <c r="F2908" s="99" t="s">
        <v>3947</v>
      </c>
      <c r="N2908" s="95"/>
    </row>
    <row r="2909" spans="1:17" s="94" customFormat="1" ht="30" customHeight="1" x14ac:dyDescent="0.2">
      <c r="A2909" s="320">
        <v>2906</v>
      </c>
      <c r="B2909" s="96" t="s">
        <v>3887</v>
      </c>
      <c r="C2909" s="238">
        <f>'1993 - 2019 m.'!C2605</f>
        <v>12240.6</v>
      </c>
      <c r="D2909" s="238">
        <f>'1993 - 2019 m.'!D2605</f>
        <v>2526</v>
      </c>
      <c r="E2909" s="102">
        <v>42825</v>
      </c>
      <c r="F2909" s="99" t="s">
        <v>725</v>
      </c>
      <c r="N2909" s="95"/>
    </row>
    <row r="2910" spans="1:17" s="94" customFormat="1" ht="30" customHeight="1" x14ac:dyDescent="0.2">
      <c r="A2910" s="114">
        <v>2907</v>
      </c>
      <c r="B2910" s="96" t="s">
        <v>3972</v>
      </c>
      <c r="C2910" s="238">
        <f>'1993 - 2019 m.'!C2606</f>
        <v>12235.73</v>
      </c>
      <c r="D2910" s="238">
        <f>'1993 - 2019 m.'!D2606</f>
        <v>2250</v>
      </c>
      <c r="E2910" s="102">
        <v>43252</v>
      </c>
      <c r="F2910" s="99" t="s">
        <v>725</v>
      </c>
      <c r="N2910" s="95"/>
      <c r="Q2910" s="130"/>
    </row>
    <row r="2911" spans="1:17" s="94" customFormat="1" ht="30" customHeight="1" x14ac:dyDescent="0.2">
      <c r="A2911" s="320">
        <v>2908</v>
      </c>
      <c r="B2911" s="236" t="s">
        <v>6159</v>
      </c>
      <c r="C2911" s="238">
        <f>'2022'!E132</f>
        <v>12207.22</v>
      </c>
      <c r="D2911" s="238">
        <f>'2022'!F132</f>
        <v>2288</v>
      </c>
      <c r="E2911" s="102" t="s">
        <v>5475</v>
      </c>
      <c r="F2911" s="99" t="s">
        <v>3464</v>
      </c>
      <c r="N2911" s="95"/>
    </row>
    <row r="2912" spans="1:17" s="94" customFormat="1" ht="30" customHeight="1" x14ac:dyDescent="0.2">
      <c r="A2912" s="114">
        <v>2909</v>
      </c>
      <c r="B2912" s="236" t="s">
        <v>6160</v>
      </c>
      <c r="C2912" s="238">
        <f>'2022'!E133</f>
        <v>12203.21</v>
      </c>
      <c r="D2912" s="238">
        <f>'2022'!F133</f>
        <v>2487</v>
      </c>
      <c r="E2912" s="102" t="s">
        <v>5293</v>
      </c>
      <c r="F2912" s="99" t="s">
        <v>3947</v>
      </c>
      <c r="N2912" s="95"/>
    </row>
    <row r="2913" spans="1:14" s="94" customFormat="1" ht="30" customHeight="1" x14ac:dyDescent="0.2">
      <c r="A2913" s="320">
        <v>2910</v>
      </c>
      <c r="B2913" s="96" t="s">
        <v>1017</v>
      </c>
      <c r="C2913" s="238">
        <f>'1993 - 2019 m.'!C2607</f>
        <v>12196.18860055607</v>
      </c>
      <c r="D2913" s="238">
        <f>'1993 - 2019 m.'!D2607</f>
        <v>6741</v>
      </c>
      <c r="E2913" s="106">
        <v>38562</v>
      </c>
      <c r="F2913" s="99" t="s">
        <v>2934</v>
      </c>
      <c r="N2913" s="95"/>
    </row>
    <row r="2914" spans="1:14" s="94" customFormat="1" ht="30" customHeight="1" x14ac:dyDescent="0.2">
      <c r="A2914" s="114">
        <v>2911</v>
      </c>
      <c r="B2914" s="96" t="s">
        <v>3274</v>
      </c>
      <c r="C2914" s="238">
        <f>'1993 - 2019 m.'!C2608</f>
        <v>12178.334578313254</v>
      </c>
      <c r="D2914" s="238">
        <f>'1993 - 2019 m.'!D2608</f>
        <v>4402</v>
      </c>
      <c r="E2914" s="102">
        <v>41943</v>
      </c>
      <c r="F2914" s="99" t="s">
        <v>1424</v>
      </c>
      <c r="N2914" s="95"/>
    </row>
    <row r="2915" spans="1:14" s="94" customFormat="1" ht="30" customHeight="1" x14ac:dyDescent="0.2">
      <c r="A2915" s="320">
        <v>2912</v>
      </c>
      <c r="B2915" s="96" t="s">
        <v>2813</v>
      </c>
      <c r="C2915" s="238">
        <f>'1993 - 2019 m.'!C2609</f>
        <v>12162.592678405932</v>
      </c>
      <c r="D2915" s="238">
        <f>'1993 - 2019 m.'!D2609</f>
        <v>3519</v>
      </c>
      <c r="E2915" s="106">
        <v>37519</v>
      </c>
      <c r="F2915" s="99" t="s">
        <v>640</v>
      </c>
      <c r="N2915" s="95"/>
    </row>
    <row r="2916" spans="1:14" s="94" customFormat="1" ht="30" customHeight="1" x14ac:dyDescent="0.2">
      <c r="A2916" s="114">
        <v>2913</v>
      </c>
      <c r="B2916" s="96" t="s">
        <v>1297</v>
      </c>
      <c r="C2916" s="238">
        <f>'1993 - 2019 m.'!C2610</f>
        <v>12135.658016682113</v>
      </c>
      <c r="D2916" s="238">
        <f>'1993 - 2019 m.'!D2610</f>
        <v>4026</v>
      </c>
      <c r="E2916" s="106">
        <v>37211</v>
      </c>
      <c r="F2916" s="99" t="s">
        <v>1336</v>
      </c>
      <c r="N2916" s="95"/>
    </row>
    <row r="2917" spans="1:14" s="94" customFormat="1" ht="30" customHeight="1" x14ac:dyDescent="0.2">
      <c r="A2917" s="320">
        <v>2914</v>
      </c>
      <c r="B2917" s="96" t="s">
        <v>4343</v>
      </c>
      <c r="C2917" s="238">
        <f>'1993 - 2019 m.'!C2611</f>
        <v>12130</v>
      </c>
      <c r="D2917" s="238">
        <f>'1993 - 2019 m.'!D2611</f>
        <v>2243</v>
      </c>
      <c r="E2917" s="102" t="s">
        <v>4565</v>
      </c>
      <c r="F2917" s="99" t="s">
        <v>545</v>
      </c>
      <c r="N2917" s="95"/>
    </row>
    <row r="2918" spans="1:14" s="94" customFormat="1" ht="30" customHeight="1" x14ac:dyDescent="0.2">
      <c r="A2918" s="114">
        <v>2915</v>
      </c>
      <c r="B2918" s="96" t="s">
        <v>781</v>
      </c>
      <c r="C2918" s="238">
        <f>'1993 - 2019 m.'!C2612</f>
        <v>12107.854494902687</v>
      </c>
      <c r="D2918" s="238">
        <f>'1993 - 2019 m.'!D2612</f>
        <v>3811</v>
      </c>
      <c r="E2918" s="106">
        <v>37785</v>
      </c>
      <c r="F2918" s="99" t="s">
        <v>1987</v>
      </c>
      <c r="N2918" s="95"/>
    </row>
    <row r="2919" spans="1:14" s="94" customFormat="1" ht="30" customHeight="1" x14ac:dyDescent="0.2">
      <c r="A2919" s="320">
        <v>2916</v>
      </c>
      <c r="B2919" s="321" t="s">
        <v>4851</v>
      </c>
      <c r="C2919" s="323">
        <f>'2021'!C88</f>
        <v>12096.98</v>
      </c>
      <c r="D2919" s="323">
        <f>'2021'!D88</f>
        <v>2168</v>
      </c>
      <c r="E2919" s="99" t="s">
        <v>4667</v>
      </c>
      <c r="F2919" s="99" t="s">
        <v>4672</v>
      </c>
      <c r="N2919" s="95"/>
    </row>
    <row r="2920" spans="1:14" s="94" customFormat="1" ht="30" customHeight="1" x14ac:dyDescent="0.2">
      <c r="A2920" s="114">
        <v>2917</v>
      </c>
      <c r="B2920" s="96" t="s">
        <v>806</v>
      </c>
      <c r="C2920" s="238">
        <f>'1993 - 2019 m.'!C2613</f>
        <v>12083.816033364226</v>
      </c>
      <c r="D2920" s="238">
        <f>'1993 - 2019 m.'!D2613</f>
        <v>5339</v>
      </c>
      <c r="E2920" s="106">
        <v>36819</v>
      </c>
      <c r="F2920" s="99" t="s">
        <v>2294</v>
      </c>
      <c r="N2920" s="95"/>
    </row>
    <row r="2921" spans="1:14" s="94" customFormat="1" ht="30" customHeight="1" x14ac:dyDescent="0.2">
      <c r="A2921" s="320">
        <v>2918</v>
      </c>
      <c r="B2921" s="128" t="s">
        <v>2029</v>
      </c>
      <c r="C2921" s="238">
        <f>'1993 - 2019 m.'!C2614</f>
        <v>12069.335032437442</v>
      </c>
      <c r="D2921" s="238">
        <f>'1993 - 2019 m.'!D2614</f>
        <v>7369</v>
      </c>
      <c r="E2921" s="102">
        <v>35923</v>
      </c>
      <c r="F2921" s="99" t="s">
        <v>1910</v>
      </c>
      <c r="N2921" s="95"/>
    </row>
    <row r="2922" spans="1:14" s="94" customFormat="1" ht="30" customHeight="1" x14ac:dyDescent="0.2">
      <c r="A2922" s="114">
        <v>2919</v>
      </c>
      <c r="B2922" s="96" t="s">
        <v>113</v>
      </c>
      <c r="C2922" s="238">
        <f>'1993 - 2019 m.'!C2615</f>
        <v>12054.564411492123</v>
      </c>
      <c r="D2922" s="238">
        <f>'1993 - 2019 m.'!D2615</f>
        <v>2863</v>
      </c>
      <c r="E2922" s="102">
        <v>41278</v>
      </c>
      <c r="F2922" s="99" t="s">
        <v>129</v>
      </c>
      <c r="N2922" s="95"/>
    </row>
    <row r="2923" spans="1:14" s="94" customFormat="1" ht="30" customHeight="1" x14ac:dyDescent="0.2">
      <c r="A2923" s="320">
        <v>2920</v>
      </c>
      <c r="B2923" s="96" t="s">
        <v>898</v>
      </c>
      <c r="C2923" s="238">
        <f>'1993 - 2019 m.'!C2616</f>
        <v>12040.952270620946</v>
      </c>
      <c r="D2923" s="238">
        <f>'1993 - 2019 m.'!D2616</f>
        <v>5458</v>
      </c>
      <c r="E2923" s="106">
        <v>38009</v>
      </c>
      <c r="F2923" s="99" t="s">
        <v>1069</v>
      </c>
      <c r="N2923" s="95"/>
    </row>
    <row r="2924" spans="1:14" s="94" customFormat="1" ht="30" customHeight="1" x14ac:dyDescent="0.2">
      <c r="A2924" s="114">
        <v>2921</v>
      </c>
      <c r="B2924" s="96" t="s">
        <v>3701</v>
      </c>
      <c r="C2924" s="238">
        <f>'1993 - 2019 m.'!C2617</f>
        <v>12038.9</v>
      </c>
      <c r="D2924" s="238">
        <f>'1993 - 2019 m.'!D2617</f>
        <v>2634</v>
      </c>
      <c r="E2924" s="102">
        <v>42888</v>
      </c>
      <c r="F2924" s="99" t="s">
        <v>38</v>
      </c>
      <c r="N2924" s="95"/>
    </row>
    <row r="2925" spans="1:14" s="94" customFormat="1" ht="30" customHeight="1" x14ac:dyDescent="0.2">
      <c r="A2925" s="320">
        <v>2922</v>
      </c>
      <c r="B2925" s="96" t="s">
        <v>3502</v>
      </c>
      <c r="C2925" s="238">
        <f>'1993 - 2019 m.'!C2618</f>
        <v>12029.31</v>
      </c>
      <c r="D2925" s="238">
        <f>'1993 - 2019 m.'!D2618</f>
        <v>2519</v>
      </c>
      <c r="E2925" s="102">
        <v>42706</v>
      </c>
      <c r="F2925" s="235" t="s">
        <v>3459</v>
      </c>
      <c r="N2925" s="95"/>
    </row>
    <row r="2926" spans="1:14" s="94" customFormat="1" ht="30" customHeight="1" x14ac:dyDescent="0.2">
      <c r="A2926" s="114">
        <v>2923</v>
      </c>
      <c r="B2926" s="321" t="s">
        <v>5076</v>
      </c>
      <c r="C2926" s="238">
        <f>'2020'!C108</f>
        <v>12021.58</v>
      </c>
      <c r="D2926" s="238">
        <f>'2020'!D108</f>
        <v>2078</v>
      </c>
      <c r="E2926" s="99" t="s">
        <v>4684</v>
      </c>
      <c r="F2926" s="240" t="s">
        <v>3187</v>
      </c>
      <c r="N2926" s="95"/>
    </row>
    <row r="2927" spans="1:14" s="94" customFormat="1" ht="30" customHeight="1" x14ac:dyDescent="0.2">
      <c r="A2927" s="320">
        <v>2924</v>
      </c>
      <c r="B2927" s="96" t="s">
        <v>2036</v>
      </c>
      <c r="C2927" s="238">
        <f>'1993 - 2019 m.'!C2619</f>
        <v>12015.465708989806</v>
      </c>
      <c r="D2927" s="238">
        <f>'1993 - 2019 m.'!D2619</f>
        <v>4107</v>
      </c>
      <c r="E2927" s="106">
        <v>37708</v>
      </c>
      <c r="F2927" s="99" t="s">
        <v>1987</v>
      </c>
      <c r="N2927" s="95"/>
    </row>
    <row r="2928" spans="1:14" s="94" customFormat="1" ht="30" customHeight="1" x14ac:dyDescent="0.2">
      <c r="A2928" s="114">
        <v>2925</v>
      </c>
      <c r="B2928" s="330" t="s">
        <v>3407</v>
      </c>
      <c r="C2928" s="238">
        <f>'1993 - 2019 m.'!C2791+'2020'!C226+'2021'!C175+'2022'!E286</f>
        <v>12015</v>
      </c>
      <c r="D2928" s="238">
        <f>'1993 - 2019 m.'!D2791+'2020'!D226+'2021'!D175+'2022'!F286</f>
        <v>5283</v>
      </c>
      <c r="E2928" s="102">
        <v>42301</v>
      </c>
      <c r="F2928" s="99" t="s">
        <v>3371</v>
      </c>
      <c r="N2928" s="95"/>
    </row>
    <row r="2929" spans="1:15" s="94" customFormat="1" ht="30" customHeight="1" x14ac:dyDescent="0.2">
      <c r="A2929" s="320">
        <v>2926</v>
      </c>
      <c r="B2929" s="96" t="s">
        <v>3261</v>
      </c>
      <c r="C2929" s="238">
        <f>'1993 - 2019 m.'!C2620</f>
        <v>12013.34</v>
      </c>
      <c r="D2929" s="238">
        <f>'1993 - 2019 m.'!D2620</f>
        <v>2580</v>
      </c>
      <c r="E2929" s="102">
        <v>42069</v>
      </c>
      <c r="F2929" s="99" t="s">
        <v>119</v>
      </c>
      <c r="N2929" s="95"/>
    </row>
    <row r="2930" spans="1:15" s="94" customFormat="1" ht="30" customHeight="1" x14ac:dyDescent="0.2">
      <c r="A2930" s="114">
        <v>2927</v>
      </c>
      <c r="B2930" s="236" t="s">
        <v>6161</v>
      </c>
      <c r="C2930" s="238">
        <f>'2022'!E134</f>
        <v>12003</v>
      </c>
      <c r="D2930" s="238">
        <f>'2022'!F134</f>
        <v>2204</v>
      </c>
      <c r="E2930" s="102" t="s">
        <v>5324</v>
      </c>
      <c r="F2930" s="99" t="s">
        <v>545</v>
      </c>
      <c r="N2930" s="95"/>
    </row>
    <row r="2931" spans="1:15" s="94" customFormat="1" ht="30" customHeight="1" x14ac:dyDescent="0.2">
      <c r="A2931" s="320">
        <v>2928</v>
      </c>
      <c r="B2931" s="96" t="s">
        <v>1447</v>
      </c>
      <c r="C2931" s="238">
        <f>'1993 - 2019 m.'!C2621</f>
        <v>11986.503707136239</v>
      </c>
      <c r="D2931" s="238">
        <f>'1993 - 2019 m.'!D2621</f>
        <v>3748</v>
      </c>
      <c r="E2931" s="106">
        <v>38100</v>
      </c>
      <c r="F2931" s="99" t="s">
        <v>1023</v>
      </c>
      <c r="N2931" s="95"/>
    </row>
    <row r="2932" spans="1:15" s="94" customFormat="1" ht="30" customHeight="1" x14ac:dyDescent="0.2">
      <c r="A2932" s="114">
        <v>2929</v>
      </c>
      <c r="B2932" s="96" t="s">
        <v>1514</v>
      </c>
      <c r="C2932" s="238">
        <f>'1993 - 2019 m.'!C2622</f>
        <v>11966.230305838741</v>
      </c>
      <c r="D2932" s="238">
        <f>'1993 - 2019 m.'!D2622</f>
        <v>4191</v>
      </c>
      <c r="E2932" s="106">
        <v>38100</v>
      </c>
      <c r="F2932" s="99" t="s">
        <v>780</v>
      </c>
      <c r="N2932" s="95"/>
    </row>
    <row r="2933" spans="1:15" s="94" customFormat="1" ht="30" customHeight="1" x14ac:dyDescent="0.2">
      <c r="A2933" s="320">
        <v>2930</v>
      </c>
      <c r="B2933" s="128" t="s">
        <v>2221</v>
      </c>
      <c r="C2933" s="238">
        <f>'1993 - 2019 m.'!C2623</f>
        <v>11964.20296570899</v>
      </c>
      <c r="D2933" s="238">
        <f>'1993 - 2019 m.'!D2623</f>
        <v>13826</v>
      </c>
      <c r="E2933" s="102">
        <v>34740</v>
      </c>
      <c r="F2933" s="99" t="s">
        <v>1910</v>
      </c>
      <c r="N2933" s="95"/>
    </row>
    <row r="2934" spans="1:15" s="94" customFormat="1" ht="30" customHeight="1" x14ac:dyDescent="0.2">
      <c r="A2934" s="114">
        <v>2931</v>
      </c>
      <c r="B2934" s="96" t="s">
        <v>2647</v>
      </c>
      <c r="C2934" s="238">
        <f>'1993 - 2019 m.'!C2624</f>
        <v>11951.752201112142</v>
      </c>
      <c r="D2934" s="238">
        <f>'1993 - 2019 m.'!D2624</f>
        <v>3539</v>
      </c>
      <c r="E2934" s="106">
        <v>40655</v>
      </c>
      <c r="F2934" s="99" t="s">
        <v>725</v>
      </c>
      <c r="N2934" s="95"/>
    </row>
    <row r="2935" spans="1:15" s="94" customFormat="1" ht="30" customHeight="1" x14ac:dyDescent="0.2">
      <c r="A2935" s="320">
        <v>2932</v>
      </c>
      <c r="B2935" s="96" t="s">
        <v>979</v>
      </c>
      <c r="C2935" s="238">
        <f>'1993 - 2019 m.'!C2625</f>
        <v>11948.273864689529</v>
      </c>
      <c r="D2935" s="238">
        <f>'1993 - 2019 m.'!D2625</f>
        <v>3837</v>
      </c>
      <c r="E2935" s="106">
        <v>37967</v>
      </c>
      <c r="F2935" s="99" t="s">
        <v>1910</v>
      </c>
      <c r="N2935" s="95"/>
    </row>
    <row r="2936" spans="1:15" s="94" customFormat="1" ht="30" customHeight="1" x14ac:dyDescent="0.2">
      <c r="A2936" s="114">
        <v>2933</v>
      </c>
      <c r="B2936" s="96" t="s">
        <v>1946</v>
      </c>
      <c r="C2936" s="238">
        <f>'1993 - 2019 m.'!C2626</f>
        <v>11930.317423540315</v>
      </c>
      <c r="D2936" s="238">
        <f>'1993 - 2019 m.'!D2626</f>
        <v>3124</v>
      </c>
      <c r="E2936" s="106">
        <v>37645</v>
      </c>
      <c r="F2936" s="99" t="s">
        <v>1433</v>
      </c>
      <c r="N2936" s="95"/>
    </row>
    <row r="2937" spans="1:15" s="94" customFormat="1" ht="30" customHeight="1" x14ac:dyDescent="0.2">
      <c r="A2937" s="320">
        <v>2934</v>
      </c>
      <c r="B2937" s="96" t="s">
        <v>1768</v>
      </c>
      <c r="C2937" s="238">
        <f>'1993 - 2019 m.'!C2627</f>
        <v>11906.278962001854</v>
      </c>
      <c r="D2937" s="238">
        <f>'1993 - 2019 m.'!D2627</f>
        <v>4568</v>
      </c>
      <c r="E2937" s="106">
        <v>37309</v>
      </c>
      <c r="F2937" s="99" t="s">
        <v>1913</v>
      </c>
      <c r="N2937" s="95"/>
    </row>
    <row r="2938" spans="1:15" s="94" customFormat="1" ht="30" customHeight="1" x14ac:dyDescent="0.2">
      <c r="A2938" s="114">
        <v>2935</v>
      </c>
      <c r="B2938" s="321" t="s">
        <v>5077</v>
      </c>
      <c r="C2938" s="238">
        <f>'2020'!C109</f>
        <v>11892.82</v>
      </c>
      <c r="D2938" s="238">
        <f>'2020'!D109</f>
        <v>2199</v>
      </c>
      <c r="E2938" s="233" t="s">
        <v>4704</v>
      </c>
      <c r="F2938" s="235" t="s">
        <v>4119</v>
      </c>
      <c r="N2938" s="95"/>
    </row>
    <row r="2939" spans="1:15" s="94" customFormat="1" ht="30" customHeight="1" x14ac:dyDescent="0.2">
      <c r="A2939" s="320">
        <v>2936</v>
      </c>
      <c r="B2939" s="96" t="s">
        <v>4537</v>
      </c>
      <c r="C2939" s="238">
        <f>'1993 - 2019 m.'!C2652+'2020'!C228+'2022'!E322</f>
        <v>11877.12</v>
      </c>
      <c r="D2939" s="238">
        <f>'1993 - 2019 m.'!D2652+'2020'!D228+'2022'!F322</f>
        <v>2146</v>
      </c>
      <c r="E2939" s="102" t="s">
        <v>4607</v>
      </c>
      <c r="F2939" s="99" t="s">
        <v>4196</v>
      </c>
    </row>
    <row r="2940" spans="1:15" s="94" customFormat="1" ht="30" customHeight="1" x14ac:dyDescent="0.2">
      <c r="A2940" s="114">
        <v>2937</v>
      </c>
      <c r="B2940" s="96" t="s">
        <v>3284</v>
      </c>
      <c r="C2940" s="238">
        <f>'1993 - 2019 m.'!C2628</f>
        <v>11873.210908248378</v>
      </c>
      <c r="D2940" s="238">
        <f>'1993 - 2019 m.'!D2628</f>
        <v>2665</v>
      </c>
      <c r="E2940" s="102">
        <v>41978</v>
      </c>
      <c r="F2940" s="99" t="s">
        <v>725</v>
      </c>
      <c r="L2940" s="113"/>
      <c r="M2940" s="108"/>
    </row>
    <row r="2941" spans="1:15" s="94" customFormat="1" ht="30" customHeight="1" x14ac:dyDescent="0.2">
      <c r="A2941" s="320">
        <v>2938</v>
      </c>
      <c r="B2941" s="321" t="s">
        <v>4852</v>
      </c>
      <c r="C2941" s="323">
        <f>'2021'!C89</f>
        <v>11826</v>
      </c>
      <c r="D2941" s="323">
        <f>'2021'!D89</f>
        <v>1815</v>
      </c>
      <c r="E2941" s="234" t="s">
        <v>4639</v>
      </c>
      <c r="F2941" s="99" t="s">
        <v>545</v>
      </c>
      <c r="I2941" s="108"/>
    </row>
    <row r="2942" spans="1:15" s="94" customFormat="1" ht="30" customHeight="1" x14ac:dyDescent="0.2">
      <c r="A2942" s="114">
        <v>2939</v>
      </c>
      <c r="B2942" s="321" t="s">
        <v>4853</v>
      </c>
      <c r="C2942" s="323">
        <f>'2021'!C90+'2022'!E309</f>
        <v>11824.86</v>
      </c>
      <c r="D2942" s="323">
        <f>'2021'!D90+'2022'!F309</f>
        <v>2487</v>
      </c>
      <c r="E2942" s="233" t="s">
        <v>4653</v>
      </c>
      <c r="F2942" s="99" t="s">
        <v>4672</v>
      </c>
    </row>
    <row r="2943" spans="1:15" s="94" customFormat="1" ht="30" customHeight="1" x14ac:dyDescent="0.2">
      <c r="A2943" s="320">
        <v>2940</v>
      </c>
      <c r="B2943" s="96" t="s">
        <v>4218</v>
      </c>
      <c r="C2943" s="238">
        <f>'1993 - 2019 m.'!C2629</f>
        <v>11818.23</v>
      </c>
      <c r="D2943" s="238">
        <f>'1993 - 2019 m.'!D2629</f>
        <v>2565</v>
      </c>
      <c r="E2943" s="102">
        <v>43371</v>
      </c>
      <c r="F2943" s="99" t="s">
        <v>725</v>
      </c>
      <c r="M2943" s="115"/>
      <c r="O2943" s="117"/>
    </row>
    <row r="2944" spans="1:15" s="94" customFormat="1" ht="30" customHeight="1" x14ac:dyDescent="0.2">
      <c r="A2944" s="114">
        <v>2941</v>
      </c>
      <c r="B2944" s="96" t="s">
        <v>2062</v>
      </c>
      <c r="C2944" s="238">
        <f>'1993 - 2019 m.'!C2630</f>
        <v>11806.794485634848</v>
      </c>
      <c r="D2944" s="238">
        <f>'1993 - 2019 m.'!D2630</f>
        <v>3221</v>
      </c>
      <c r="E2944" s="106">
        <v>40403</v>
      </c>
      <c r="F2944" s="99" t="s">
        <v>1312</v>
      </c>
      <c r="N2944" s="95"/>
    </row>
    <row r="2945" spans="1:14" s="94" customFormat="1" ht="30" customHeight="1" x14ac:dyDescent="0.2">
      <c r="A2945" s="320">
        <v>2942</v>
      </c>
      <c r="B2945" s="96" t="s">
        <v>2274</v>
      </c>
      <c r="C2945" s="238">
        <f>'1993 - 2019 m.'!C2631</f>
        <v>11801.784059314179</v>
      </c>
      <c r="D2945" s="238">
        <f>'1993 - 2019 m.'!D2631</f>
        <v>3182</v>
      </c>
      <c r="E2945" s="106">
        <v>39178</v>
      </c>
      <c r="F2945" s="99" t="s">
        <v>1642</v>
      </c>
      <c r="N2945" s="95"/>
    </row>
    <row r="2946" spans="1:14" s="94" customFormat="1" ht="30" customHeight="1" x14ac:dyDescent="0.2">
      <c r="A2946" s="114">
        <v>2943</v>
      </c>
      <c r="B2946" s="96" t="s">
        <v>4359</v>
      </c>
      <c r="C2946" s="238">
        <f>'1993 - 2019 m.'!C2632</f>
        <v>11793.779999999999</v>
      </c>
      <c r="D2946" s="238">
        <f>'1993 - 2019 m.'!D2632</f>
        <v>2366</v>
      </c>
      <c r="E2946" s="102" t="s">
        <v>4569</v>
      </c>
      <c r="F2946" s="99" t="s">
        <v>4119</v>
      </c>
      <c r="N2946" s="95"/>
    </row>
    <row r="2947" spans="1:14" s="94" customFormat="1" ht="30" customHeight="1" x14ac:dyDescent="0.2">
      <c r="A2947" s="320">
        <v>2944</v>
      </c>
      <c r="B2947" s="128" t="s">
        <v>2637</v>
      </c>
      <c r="C2947" s="238">
        <f>'1993 - 2019 m.'!C2633</f>
        <v>11768.99907321594</v>
      </c>
      <c r="D2947" s="238">
        <f>'1993 - 2019 m.'!D2633</f>
        <v>5352</v>
      </c>
      <c r="E2947" s="322">
        <v>36490</v>
      </c>
      <c r="F2947" s="99" t="s">
        <v>1069</v>
      </c>
      <c r="N2947" s="95"/>
    </row>
    <row r="2948" spans="1:14" s="94" customFormat="1" ht="30" customHeight="1" x14ac:dyDescent="0.2">
      <c r="A2948" s="114">
        <v>2945</v>
      </c>
      <c r="B2948" s="96" t="s">
        <v>1105</v>
      </c>
      <c r="C2948" s="238">
        <f>'1993 - 2019 m.'!C2634</f>
        <v>11748.146431881372</v>
      </c>
      <c r="D2948" s="238">
        <f>'1993 - 2019 m.'!D2634</f>
        <v>4376</v>
      </c>
      <c r="E2948" s="106">
        <v>37848</v>
      </c>
      <c r="F2948" s="99" t="s">
        <v>1908</v>
      </c>
      <c r="N2948" s="95"/>
    </row>
    <row r="2949" spans="1:14" s="94" customFormat="1" ht="30" customHeight="1" x14ac:dyDescent="0.2">
      <c r="A2949" s="320">
        <v>2946</v>
      </c>
      <c r="B2949" s="128" t="s">
        <v>970</v>
      </c>
      <c r="C2949" s="238">
        <f>'1993 - 2019 m.'!C2635</f>
        <v>11703.544949026877</v>
      </c>
      <c r="D2949" s="238">
        <f>'1993 - 2019 m.'!D2635</f>
        <v>6676</v>
      </c>
      <c r="E2949" s="102">
        <v>36042</v>
      </c>
      <c r="F2949" s="99" t="s">
        <v>1910</v>
      </c>
      <c r="N2949" s="95"/>
    </row>
    <row r="2950" spans="1:14" s="94" customFormat="1" ht="30" customHeight="1" x14ac:dyDescent="0.2">
      <c r="A2950" s="114">
        <v>2947</v>
      </c>
      <c r="B2950" s="96" t="s">
        <v>3263</v>
      </c>
      <c r="C2950" s="238">
        <f>'1993 - 2019 m.'!C2636</f>
        <v>11700</v>
      </c>
      <c r="D2950" s="238">
        <f>'1993 - 2019 m.'!D2636</f>
        <v>2895</v>
      </c>
      <c r="E2950" s="102">
        <v>42104</v>
      </c>
      <c r="F2950" s="99" t="s">
        <v>3187</v>
      </c>
      <c r="N2950" s="95"/>
    </row>
    <row r="2951" spans="1:14" s="94" customFormat="1" ht="30" customHeight="1" x14ac:dyDescent="0.2">
      <c r="A2951" s="320">
        <v>2948</v>
      </c>
      <c r="B2951" s="128" t="s">
        <v>888</v>
      </c>
      <c r="C2951" s="238">
        <f>'1993 - 2019 m.'!C2637</f>
        <v>11690.801668211307</v>
      </c>
      <c r="D2951" s="238">
        <f>'1993 - 2019 m.'!D2637</f>
        <v>3785</v>
      </c>
      <c r="E2951" s="106">
        <v>37603</v>
      </c>
      <c r="F2951" s="99" t="s">
        <v>645</v>
      </c>
      <c r="N2951" s="95"/>
    </row>
    <row r="2952" spans="1:14" s="94" customFormat="1" ht="30" customHeight="1" x14ac:dyDescent="0.2">
      <c r="A2952" s="114">
        <v>2949</v>
      </c>
      <c r="B2952" s="96" t="s">
        <v>4349</v>
      </c>
      <c r="C2952" s="238">
        <f>'1993 - 2019 m.'!C2638</f>
        <v>11688.04</v>
      </c>
      <c r="D2952" s="238">
        <f>'1993 - 2019 m.'!D2638</f>
        <v>2092</v>
      </c>
      <c r="E2952" s="102" t="s">
        <v>4567</v>
      </c>
      <c r="F2952" s="99" t="s">
        <v>4119</v>
      </c>
      <c r="N2952" s="95"/>
    </row>
    <row r="2953" spans="1:14" s="94" customFormat="1" ht="30" customHeight="1" x14ac:dyDescent="0.2">
      <c r="A2953" s="320">
        <v>2950</v>
      </c>
      <c r="B2953" s="96" t="s">
        <v>3130</v>
      </c>
      <c r="C2953" s="238">
        <f>'1993 - 2019 m.'!C2639</f>
        <v>11678.434893419835</v>
      </c>
      <c r="D2953" s="238">
        <f>'1993 - 2019 m.'!D2639</f>
        <v>2589</v>
      </c>
      <c r="E2953" s="102">
        <v>41929</v>
      </c>
      <c r="F2953" s="99" t="s">
        <v>3187</v>
      </c>
      <c r="N2953" s="95"/>
    </row>
    <row r="2954" spans="1:14" s="94" customFormat="1" ht="30" customHeight="1" x14ac:dyDescent="0.2">
      <c r="A2954" s="114">
        <v>2951</v>
      </c>
      <c r="B2954" s="128" t="s">
        <v>1057</v>
      </c>
      <c r="C2954" s="238">
        <f>'1993 - 2019 m.'!C2640</f>
        <v>11658.653846153846</v>
      </c>
      <c r="D2954" s="238">
        <f>'1993 - 2019 m.'!D2640</f>
        <v>3886</v>
      </c>
      <c r="E2954" s="106">
        <v>38184</v>
      </c>
      <c r="F2954" s="99" t="s">
        <v>583</v>
      </c>
      <c r="N2954" s="95"/>
    </row>
    <row r="2955" spans="1:14" s="94" customFormat="1" ht="30" customHeight="1" x14ac:dyDescent="0.2">
      <c r="A2955" s="320">
        <v>2952</v>
      </c>
      <c r="B2955" s="128" t="s">
        <v>990</v>
      </c>
      <c r="C2955" s="238">
        <f>'1993 - 2019 m.'!C2641</f>
        <v>11634.905004633922</v>
      </c>
      <c r="D2955" s="238">
        <f>'1993 - 2019 m.'!D2641</f>
        <v>6200</v>
      </c>
      <c r="E2955" s="322">
        <v>36252</v>
      </c>
      <c r="F2955" s="99" t="s">
        <v>1910</v>
      </c>
      <c r="N2955" s="95"/>
    </row>
    <row r="2956" spans="1:14" s="94" customFormat="1" ht="30" customHeight="1" x14ac:dyDescent="0.2">
      <c r="A2956" s="114">
        <v>2953</v>
      </c>
      <c r="B2956" s="96" t="s">
        <v>3264</v>
      </c>
      <c r="C2956" s="238">
        <f>'1993 - 2019 m.'!C2642</f>
        <v>11608.66</v>
      </c>
      <c r="D2956" s="238">
        <f>'1993 - 2019 m.'!D2642</f>
        <v>2372</v>
      </c>
      <c r="E2956" s="102">
        <v>42125</v>
      </c>
      <c r="F2956" s="99" t="s">
        <v>74</v>
      </c>
      <c r="N2956" s="95"/>
    </row>
    <row r="2957" spans="1:14" s="94" customFormat="1" ht="30" customHeight="1" x14ac:dyDescent="0.2">
      <c r="A2957" s="320">
        <v>2954</v>
      </c>
      <c r="B2957" s="96" t="s">
        <v>3987</v>
      </c>
      <c r="C2957" s="238">
        <f>'1993 - 2019 m.'!C2643</f>
        <v>11573.3</v>
      </c>
      <c r="D2957" s="238">
        <f>'1993 - 2019 m.'!D2643</f>
        <v>2395</v>
      </c>
      <c r="E2957" s="102">
        <v>43224</v>
      </c>
      <c r="F2957" s="99" t="s">
        <v>725</v>
      </c>
      <c r="N2957" s="95"/>
    </row>
    <row r="2958" spans="1:14" s="94" customFormat="1" ht="30" customHeight="1" x14ac:dyDescent="0.2">
      <c r="A2958" s="114">
        <v>2955</v>
      </c>
      <c r="B2958" s="96" t="s">
        <v>2336</v>
      </c>
      <c r="C2958" s="238">
        <f>'1993 - 2019 m.'!C2644</f>
        <v>11550.335959221502</v>
      </c>
      <c r="D2958" s="238">
        <f>'1993 - 2019 m.'!D2644</f>
        <v>3036</v>
      </c>
      <c r="E2958" s="106">
        <v>39906</v>
      </c>
      <c r="F2958" s="99" t="s">
        <v>326</v>
      </c>
      <c r="N2958" s="95"/>
    </row>
    <row r="2959" spans="1:14" s="94" customFormat="1" ht="30" customHeight="1" x14ac:dyDescent="0.2">
      <c r="A2959" s="320">
        <v>2956</v>
      </c>
      <c r="B2959" s="96" t="s">
        <v>858</v>
      </c>
      <c r="C2959" s="238">
        <f>'1993 - 2019 m.'!C2645</f>
        <v>11530.352177942539</v>
      </c>
      <c r="D2959" s="238">
        <f>'1993 - 2019 m.'!D2645</f>
        <v>4971</v>
      </c>
      <c r="E2959" s="136">
        <v>36651</v>
      </c>
      <c r="F2959" s="99" t="s">
        <v>290</v>
      </c>
      <c r="N2959" s="95"/>
    </row>
    <row r="2960" spans="1:14" s="94" customFormat="1" ht="30" customHeight="1" x14ac:dyDescent="0.2">
      <c r="A2960" s="114">
        <v>2957</v>
      </c>
      <c r="B2960" s="96" t="s">
        <v>1003</v>
      </c>
      <c r="C2960" s="238">
        <f>'1993 - 2019 m.'!C2646</f>
        <v>11528.614457831325</v>
      </c>
      <c r="D2960" s="238">
        <f>'1993 - 2019 m.'!D2646</f>
        <v>5797</v>
      </c>
      <c r="E2960" s="106">
        <v>37498</v>
      </c>
      <c r="F2960" s="99" t="s">
        <v>1726</v>
      </c>
      <c r="N2960" s="95"/>
    </row>
    <row r="2961" spans="1:17" s="94" customFormat="1" ht="30" customHeight="1" x14ac:dyDescent="0.2">
      <c r="A2961" s="320">
        <v>2958</v>
      </c>
      <c r="B2961" s="128" t="s">
        <v>1746</v>
      </c>
      <c r="C2961" s="238">
        <f>'1993 - 2019 m.'!C2647</f>
        <v>11521.953197405004</v>
      </c>
      <c r="D2961" s="238">
        <f>'1993 - 2019 m.'!D2647</f>
        <v>10320</v>
      </c>
      <c r="E2961" s="102">
        <v>35006</v>
      </c>
      <c r="F2961" s="99" t="s">
        <v>1987</v>
      </c>
      <c r="N2961" s="95"/>
    </row>
    <row r="2962" spans="1:17" s="94" customFormat="1" ht="30" customHeight="1" x14ac:dyDescent="0.2">
      <c r="A2962" s="114">
        <v>2959</v>
      </c>
      <c r="B2962" s="96" t="s">
        <v>1137</v>
      </c>
      <c r="C2962" s="238">
        <f>'1993 - 2019 m.'!C2648</f>
        <v>11515.58155699722</v>
      </c>
      <c r="D2962" s="238">
        <f>'1993 - 2019 m.'!D2648</f>
        <v>3467</v>
      </c>
      <c r="E2962" s="106">
        <v>38275</v>
      </c>
      <c r="F2962" s="99" t="s">
        <v>551</v>
      </c>
      <c r="N2962" s="95"/>
    </row>
    <row r="2963" spans="1:17" s="94" customFormat="1" ht="30" customHeight="1" x14ac:dyDescent="0.2">
      <c r="A2963" s="320">
        <v>2960</v>
      </c>
      <c r="B2963" s="128" t="s">
        <v>2279</v>
      </c>
      <c r="C2963" s="238">
        <f>'1993 - 2019 m.'!C2649</f>
        <v>11510.368396663578</v>
      </c>
      <c r="D2963" s="238">
        <f>'1993 - 2019 m.'!D2649</f>
        <v>10004</v>
      </c>
      <c r="E2963" s="102">
        <v>35370</v>
      </c>
      <c r="F2963" s="99" t="s">
        <v>1987</v>
      </c>
      <c r="N2963" s="95"/>
    </row>
    <row r="2964" spans="1:17" s="94" customFormat="1" ht="30" customHeight="1" x14ac:dyDescent="0.2">
      <c r="A2964" s="114">
        <v>2961</v>
      </c>
      <c r="B2964" s="96" t="s">
        <v>1963</v>
      </c>
      <c r="C2964" s="238">
        <f>'1993 - 2019 m.'!C2650</f>
        <v>11497.335495829473</v>
      </c>
      <c r="D2964" s="238">
        <f>'1993 - 2019 m.'!D2650</f>
        <v>3751</v>
      </c>
      <c r="E2964" s="106">
        <v>38226</v>
      </c>
      <c r="F2964" s="99" t="s">
        <v>2934</v>
      </c>
      <c r="N2964" s="95"/>
      <c r="Q2964" s="324"/>
    </row>
    <row r="2965" spans="1:17" s="94" customFormat="1" ht="30" customHeight="1" x14ac:dyDescent="0.2">
      <c r="A2965" s="320">
        <v>2962</v>
      </c>
      <c r="B2965" s="96" t="s">
        <v>3132</v>
      </c>
      <c r="C2965" s="238">
        <f>'1993 - 2019 m.'!C2651</f>
        <v>11496.088971269695</v>
      </c>
      <c r="D2965" s="238">
        <f>'1993 - 2019 m.'!D2651</f>
        <v>2472</v>
      </c>
      <c r="E2965" s="102">
        <v>41978</v>
      </c>
      <c r="F2965" s="99" t="s">
        <v>2033</v>
      </c>
      <c r="N2965" s="95"/>
    </row>
    <row r="2966" spans="1:17" s="94" customFormat="1" ht="30" customHeight="1" x14ac:dyDescent="0.2">
      <c r="A2966" s="114">
        <v>2963</v>
      </c>
      <c r="B2966" s="96" t="s">
        <v>1900</v>
      </c>
      <c r="C2966" s="238">
        <f>'1993 - 2019 m.'!C2654</f>
        <v>11402.484939759037</v>
      </c>
      <c r="D2966" s="238">
        <f>'1993 - 2019 m.'!D2654</f>
        <v>3577</v>
      </c>
      <c r="E2966" s="106">
        <v>39465</v>
      </c>
      <c r="F2966" s="99" t="s">
        <v>797</v>
      </c>
      <c r="N2966" s="95"/>
    </row>
    <row r="2967" spans="1:17" s="94" customFormat="1" ht="30" customHeight="1" x14ac:dyDescent="0.2">
      <c r="A2967" s="320">
        <v>2964</v>
      </c>
      <c r="B2967" s="96" t="s">
        <v>4099</v>
      </c>
      <c r="C2967" s="238">
        <f>'1993 - 2019 m.'!C2981+'2020'!C195+'2021'!C159+'2022'!E278</f>
        <v>11397</v>
      </c>
      <c r="D2967" s="238">
        <f>'1993 - 2019 m.'!D2981+'2020'!D195+'2021'!D159+'2022'!F278</f>
        <v>3810</v>
      </c>
      <c r="E2967" s="102" t="s">
        <v>3948</v>
      </c>
      <c r="F2967" s="99" t="s">
        <v>3371</v>
      </c>
      <c r="N2967" s="95"/>
    </row>
    <row r="2968" spans="1:17" s="94" customFormat="1" ht="30" customHeight="1" x14ac:dyDescent="0.2">
      <c r="A2968" s="114">
        <v>2965</v>
      </c>
      <c r="B2968" s="321" t="s">
        <v>4861</v>
      </c>
      <c r="C2968" s="323">
        <f>'2021'!C98+'2022'!E202</f>
        <v>11394.86</v>
      </c>
      <c r="D2968" s="323">
        <f>'2021'!D98+'2022'!F202</f>
        <v>2047</v>
      </c>
      <c r="E2968" s="233" t="s">
        <v>4677</v>
      </c>
      <c r="F2968" s="99" t="s">
        <v>4672</v>
      </c>
      <c r="N2968" s="95"/>
    </row>
    <row r="2969" spans="1:17" s="94" customFormat="1" ht="30" customHeight="1" x14ac:dyDescent="0.2">
      <c r="A2969" s="320">
        <v>2966</v>
      </c>
      <c r="B2969" s="236" t="s">
        <v>6162</v>
      </c>
      <c r="C2969" s="238">
        <f>'2022'!E135</f>
        <v>11390.15</v>
      </c>
      <c r="D2969" s="238">
        <f>'2022'!F135</f>
        <v>1654</v>
      </c>
      <c r="E2969" s="102">
        <v>44918</v>
      </c>
      <c r="F2969" s="99" t="s">
        <v>725</v>
      </c>
      <c r="N2969" s="95"/>
    </row>
    <row r="2970" spans="1:17" s="94" customFormat="1" ht="30" customHeight="1" x14ac:dyDescent="0.2">
      <c r="A2970" s="114">
        <v>2967</v>
      </c>
      <c r="B2970" s="96" t="s">
        <v>2190</v>
      </c>
      <c r="C2970" s="238">
        <f>'1993 - 2019 m.'!C2655</f>
        <v>11386.121408711771</v>
      </c>
      <c r="D2970" s="238">
        <f>'1993 - 2019 m.'!D2655</f>
        <v>3608</v>
      </c>
      <c r="E2970" s="106">
        <v>38723</v>
      </c>
      <c r="F2970" s="99" t="s">
        <v>193</v>
      </c>
      <c r="N2970" s="95"/>
    </row>
    <row r="2971" spans="1:17" s="94" customFormat="1" ht="30" customHeight="1" x14ac:dyDescent="0.2">
      <c r="A2971" s="320">
        <v>2968</v>
      </c>
      <c r="B2971" s="96" t="s">
        <v>1826</v>
      </c>
      <c r="C2971" s="238">
        <f>'1993 - 2019 m.'!C2656</f>
        <v>11382.935588507878</v>
      </c>
      <c r="D2971" s="238">
        <f>'1993 - 2019 m.'!D2656</f>
        <v>3865</v>
      </c>
      <c r="E2971" s="106">
        <v>39633</v>
      </c>
      <c r="F2971" s="99" t="s">
        <v>211</v>
      </c>
      <c r="N2971" s="95"/>
    </row>
    <row r="2972" spans="1:17" s="94" customFormat="1" ht="30" customHeight="1" x14ac:dyDescent="0.2">
      <c r="A2972" s="114">
        <v>2969</v>
      </c>
      <c r="B2972" s="96" t="s">
        <v>2011</v>
      </c>
      <c r="C2972" s="238">
        <f>'1993 - 2019 m.'!C2657</f>
        <v>11374.594531974049</v>
      </c>
      <c r="D2972" s="238">
        <f>'1993 - 2019 m.'!D2657</f>
        <v>4037</v>
      </c>
      <c r="E2972" s="106">
        <v>38681</v>
      </c>
      <c r="F2972" s="99" t="s">
        <v>696</v>
      </c>
      <c r="N2972" s="95"/>
    </row>
    <row r="2973" spans="1:17" s="94" customFormat="1" ht="30" customHeight="1" x14ac:dyDescent="0.2">
      <c r="A2973" s="320">
        <v>2970</v>
      </c>
      <c r="B2973" s="96" t="s">
        <v>13</v>
      </c>
      <c r="C2973" s="238">
        <f>'1993 - 2019 m.'!C2658</f>
        <v>11371.061167747916</v>
      </c>
      <c r="D2973" s="238">
        <f>'1993 - 2019 m.'!D2658</f>
        <v>2724</v>
      </c>
      <c r="E2973" s="102">
        <v>41621</v>
      </c>
      <c r="F2973" s="99" t="s">
        <v>14</v>
      </c>
      <c r="N2973" s="95"/>
    </row>
    <row r="2974" spans="1:17" s="94" customFormat="1" ht="30" customHeight="1" x14ac:dyDescent="0.2">
      <c r="A2974" s="114">
        <v>2971</v>
      </c>
      <c r="B2974" s="96" t="s">
        <v>4050</v>
      </c>
      <c r="C2974" s="238">
        <f>'1993 - 2019 m.'!C2659</f>
        <v>11363.21</v>
      </c>
      <c r="D2974" s="238">
        <f>'1993 - 2019 m.'!D2659</f>
        <v>2073</v>
      </c>
      <c r="E2974" s="102">
        <v>43161</v>
      </c>
      <c r="F2974" s="99" t="s">
        <v>725</v>
      </c>
      <c r="N2974" s="95"/>
    </row>
    <row r="2975" spans="1:17" s="94" customFormat="1" ht="30" customHeight="1" x14ac:dyDescent="0.2">
      <c r="A2975" s="320">
        <v>2972</v>
      </c>
      <c r="B2975" s="96" t="s">
        <v>3832</v>
      </c>
      <c r="C2975" s="238">
        <f>'1993 - 2019 m.'!C2660</f>
        <v>11348.78</v>
      </c>
      <c r="D2975" s="238">
        <f>'1993 - 2019 m.'!D2660</f>
        <v>2470</v>
      </c>
      <c r="E2975" s="102">
        <v>42902</v>
      </c>
      <c r="F2975" s="99" t="s">
        <v>725</v>
      </c>
      <c r="N2975" s="95"/>
    </row>
    <row r="2976" spans="1:17" s="94" customFormat="1" ht="30" customHeight="1" x14ac:dyDescent="0.2">
      <c r="A2976" s="114">
        <v>2973</v>
      </c>
      <c r="B2976" s="96" t="s">
        <v>810</v>
      </c>
      <c r="C2976" s="238">
        <f>'1993 - 2019 m.'!C2661</f>
        <v>11348.760426320669</v>
      </c>
      <c r="D2976" s="238">
        <f>'1993 - 2019 m.'!D2661</f>
        <v>3321</v>
      </c>
      <c r="E2976" s="106">
        <v>38219</v>
      </c>
      <c r="F2976" s="99" t="s">
        <v>383</v>
      </c>
      <c r="N2976" s="95"/>
    </row>
    <row r="2977" spans="1:17" s="94" customFormat="1" ht="30" customHeight="1" x14ac:dyDescent="0.2">
      <c r="A2977" s="320">
        <v>2974</v>
      </c>
      <c r="B2977" s="321" t="s">
        <v>4854</v>
      </c>
      <c r="C2977" s="323">
        <f>'2021'!C91</f>
        <v>11347</v>
      </c>
      <c r="D2977" s="323">
        <f>'2021'!D91</f>
        <v>1985</v>
      </c>
      <c r="E2977" s="233" t="s">
        <v>4671</v>
      </c>
      <c r="F2977" s="99" t="s">
        <v>4672</v>
      </c>
      <c r="N2977" s="95"/>
    </row>
    <row r="2978" spans="1:17" s="94" customFormat="1" ht="30" customHeight="1" x14ac:dyDescent="0.2">
      <c r="A2978" s="114">
        <v>2975</v>
      </c>
      <c r="B2978" s="96" t="s">
        <v>3384</v>
      </c>
      <c r="C2978" s="238">
        <f>'1993 - 2019 m.'!C2662</f>
        <v>11345</v>
      </c>
      <c r="D2978" s="238">
        <f>'1993 - 2019 m.'!D2662</f>
        <v>2259</v>
      </c>
      <c r="E2978" s="102">
        <v>42349</v>
      </c>
      <c r="F2978" s="99" t="s">
        <v>545</v>
      </c>
      <c r="N2978" s="95"/>
    </row>
    <row r="2979" spans="1:17" s="94" customFormat="1" ht="30" customHeight="1" x14ac:dyDescent="0.2">
      <c r="A2979" s="320">
        <v>2976</v>
      </c>
      <c r="B2979" s="96" t="s">
        <v>4096</v>
      </c>
      <c r="C2979" s="238">
        <f>'1993 - 2019 m.'!C2663</f>
        <v>11334.6</v>
      </c>
      <c r="D2979" s="238">
        <f>'1993 - 2019 m.'!D2663</f>
        <v>3056</v>
      </c>
      <c r="E2979" s="102">
        <v>43035</v>
      </c>
      <c r="F2979" s="99" t="s">
        <v>3455</v>
      </c>
      <c r="N2979" s="95"/>
    </row>
    <row r="2980" spans="1:17" s="94" customFormat="1" ht="30" customHeight="1" x14ac:dyDescent="0.2">
      <c r="A2980" s="114">
        <v>2977</v>
      </c>
      <c r="B2980" s="96" t="s">
        <v>3265</v>
      </c>
      <c r="C2980" s="238">
        <f>'1993 - 2019 m.'!C2664</f>
        <v>11269.74</v>
      </c>
      <c r="D2980" s="238">
        <f>'1993 - 2019 m.'!D2664</f>
        <v>2599</v>
      </c>
      <c r="E2980" s="102">
        <v>42118</v>
      </c>
      <c r="F2980" s="99" t="s">
        <v>725</v>
      </c>
      <c r="H2980" s="130"/>
      <c r="M2980" s="117"/>
    </row>
    <row r="2981" spans="1:17" s="94" customFormat="1" ht="30" customHeight="1" x14ac:dyDescent="0.2">
      <c r="A2981" s="320">
        <v>2978</v>
      </c>
      <c r="B2981" s="96" t="s">
        <v>1557</v>
      </c>
      <c r="C2981" s="238">
        <f>'1993 - 2019 m.'!C2665</f>
        <v>11250.579240037072</v>
      </c>
      <c r="D2981" s="238">
        <f>'1993 - 2019 m.'!D2665</f>
        <v>3534</v>
      </c>
      <c r="E2981" s="106">
        <v>37981</v>
      </c>
      <c r="F2981" s="99" t="s">
        <v>1987</v>
      </c>
      <c r="H2981" s="130"/>
      <c r="K2981" s="113"/>
      <c r="L2981" s="108"/>
    </row>
    <row r="2982" spans="1:17" s="94" customFormat="1" ht="30" customHeight="1" x14ac:dyDescent="0.2">
      <c r="A2982" s="114">
        <v>2979</v>
      </c>
      <c r="B2982" s="96" t="s">
        <v>3266</v>
      </c>
      <c r="C2982" s="238">
        <f>'1993 - 2019 m.'!C2666</f>
        <v>11246</v>
      </c>
      <c r="D2982" s="238">
        <f>'1993 - 2019 m.'!D2666</f>
        <v>2782</v>
      </c>
      <c r="E2982" s="102">
        <v>42041</v>
      </c>
      <c r="F2982" s="99" t="s">
        <v>545</v>
      </c>
      <c r="N2982" s="95"/>
    </row>
    <row r="2983" spans="1:17" s="94" customFormat="1" ht="30" customHeight="1" x14ac:dyDescent="0.2">
      <c r="A2983" s="320">
        <v>2980</v>
      </c>
      <c r="B2983" s="96" t="s">
        <v>921</v>
      </c>
      <c r="C2983" s="238">
        <f>'1993 - 2019 m.'!C2667</f>
        <v>11241.890639481002</v>
      </c>
      <c r="D2983" s="238">
        <f>'1993 - 2019 m.'!D2667</f>
        <v>3375</v>
      </c>
      <c r="E2983" s="106">
        <v>37771</v>
      </c>
      <c r="F2983" s="99" t="s">
        <v>751</v>
      </c>
      <c r="N2983" s="95"/>
    </row>
    <row r="2984" spans="1:17" s="94" customFormat="1" ht="30" customHeight="1" x14ac:dyDescent="0.2">
      <c r="A2984" s="114">
        <v>2981</v>
      </c>
      <c r="B2984" s="96" t="s">
        <v>4634</v>
      </c>
      <c r="C2984" s="238">
        <f>'1993 - 2019 m.'!C2668</f>
        <v>11200</v>
      </c>
      <c r="D2984" s="238">
        <f>'1993 - 2019 m.'!D2668</f>
        <v>3789</v>
      </c>
      <c r="E2984" s="102" t="s">
        <v>4632</v>
      </c>
      <c r="F2984" s="99" t="s">
        <v>3477</v>
      </c>
      <c r="N2984" s="95"/>
    </row>
    <row r="2985" spans="1:17" s="130" customFormat="1" ht="30" customHeight="1" x14ac:dyDescent="0.2">
      <c r="A2985" s="320">
        <v>2982</v>
      </c>
      <c r="B2985" s="128" t="s">
        <v>989</v>
      </c>
      <c r="C2985" s="238">
        <f>'1993 - 2019 m.'!C2669</f>
        <v>11199.895736793327</v>
      </c>
      <c r="D2985" s="238">
        <f>'1993 - 2019 m.'!D2669</f>
        <v>4881</v>
      </c>
      <c r="E2985" s="102">
        <v>35930</v>
      </c>
      <c r="F2985" s="99" t="s">
        <v>1433</v>
      </c>
      <c r="G2985" s="94"/>
      <c r="H2985" s="94"/>
      <c r="I2985" s="94"/>
      <c r="J2985" s="94"/>
      <c r="K2985" s="94"/>
      <c r="L2985" s="94"/>
      <c r="M2985" s="94"/>
      <c r="N2985" s="95"/>
      <c r="O2985" s="94"/>
      <c r="P2985" s="94"/>
      <c r="Q2985" s="94"/>
    </row>
    <row r="2986" spans="1:17" s="94" customFormat="1" ht="30" customHeight="1" x14ac:dyDescent="0.2">
      <c r="A2986" s="114">
        <v>2983</v>
      </c>
      <c r="B2986" s="96" t="s">
        <v>4378</v>
      </c>
      <c r="C2986" s="238">
        <f>'1993 - 2019 m.'!C2878+'2020'!C181+'2021'!C185</f>
        <v>11189.599999999999</v>
      </c>
      <c r="D2986" s="238">
        <f>'1993 - 2019 m.'!D2878+'2020'!D181+'2021'!D185</f>
        <v>3208</v>
      </c>
      <c r="E2986" s="102" t="s">
        <v>4574</v>
      </c>
      <c r="F2986" s="99" t="s">
        <v>4558</v>
      </c>
      <c r="N2986" s="95"/>
    </row>
    <row r="2987" spans="1:17" s="94" customFormat="1" ht="30" customHeight="1" x14ac:dyDescent="0.2">
      <c r="A2987" s="320">
        <v>2984</v>
      </c>
      <c r="B2987" s="96" t="s">
        <v>850</v>
      </c>
      <c r="C2987" s="238">
        <f>'1993 - 2019 m.'!C2670</f>
        <v>11181.360055607043</v>
      </c>
      <c r="D2987" s="238">
        <f>'1993 - 2019 m.'!D2670</f>
        <v>4447</v>
      </c>
      <c r="E2987" s="106">
        <v>37176</v>
      </c>
      <c r="F2987" s="99" t="s">
        <v>1433</v>
      </c>
      <c r="N2987" s="95"/>
    </row>
    <row r="2988" spans="1:17" s="94" customFormat="1" ht="30" customHeight="1" x14ac:dyDescent="0.2">
      <c r="A2988" s="114">
        <v>2985</v>
      </c>
      <c r="B2988" s="96" t="s">
        <v>1316</v>
      </c>
      <c r="C2988" s="238">
        <f>'1993 - 2019 m.'!C2671</f>
        <v>11180.259499536607</v>
      </c>
      <c r="D2988" s="238">
        <f>'1993 - 2019 m.'!D2671</f>
        <v>3962</v>
      </c>
      <c r="E2988" s="106">
        <v>38478</v>
      </c>
      <c r="F2988" s="99" t="s">
        <v>510</v>
      </c>
      <c r="N2988" s="95"/>
    </row>
    <row r="2989" spans="1:17" s="94" customFormat="1" ht="30" customHeight="1" x14ac:dyDescent="0.2">
      <c r="A2989" s="320">
        <v>2986</v>
      </c>
      <c r="B2989" s="96" t="s">
        <v>2749</v>
      </c>
      <c r="C2989" s="238">
        <f>'1993 - 2019 m.'!C2672</f>
        <v>11167.892724745136</v>
      </c>
      <c r="D2989" s="238">
        <f>'1993 - 2019 m.'!D2672</f>
        <v>3227</v>
      </c>
      <c r="E2989" s="102">
        <v>41180</v>
      </c>
      <c r="F2989" s="99" t="s">
        <v>2750</v>
      </c>
      <c r="N2989" s="95"/>
    </row>
    <row r="2990" spans="1:17" s="94" customFormat="1" ht="30" customHeight="1" x14ac:dyDescent="0.2">
      <c r="A2990" s="114">
        <v>2987</v>
      </c>
      <c r="B2990" s="96" t="s">
        <v>263</v>
      </c>
      <c r="C2990" s="238">
        <f>'1993 - 2019 m.'!C2673</f>
        <v>11134.151992585728</v>
      </c>
      <c r="D2990" s="238">
        <f>'1993 - 2019 m.'!D2673</f>
        <v>2688</v>
      </c>
      <c r="E2990" s="102">
        <v>40935</v>
      </c>
      <c r="F2990" s="99" t="s">
        <v>449</v>
      </c>
      <c r="N2990" s="95"/>
    </row>
    <row r="2991" spans="1:17" s="94" customFormat="1" ht="30" customHeight="1" x14ac:dyDescent="0.2">
      <c r="A2991" s="320">
        <v>2988</v>
      </c>
      <c r="B2991" s="96" t="s">
        <v>4342</v>
      </c>
      <c r="C2991" s="238">
        <f>'1993 - 2019 m.'!C2674</f>
        <v>11118</v>
      </c>
      <c r="D2991" s="238">
        <f>'1993 - 2019 m.'!D2674</f>
        <v>2162</v>
      </c>
      <c r="E2991" s="102" t="s">
        <v>4564</v>
      </c>
      <c r="F2991" s="99" t="s">
        <v>1424</v>
      </c>
      <c r="N2991" s="95"/>
    </row>
    <row r="2992" spans="1:17" s="94" customFormat="1" ht="30" customHeight="1" x14ac:dyDescent="0.2">
      <c r="A2992" s="114">
        <v>2989</v>
      </c>
      <c r="B2992" s="128" t="s">
        <v>1667</v>
      </c>
      <c r="C2992" s="238">
        <f>'1993 - 2019 m.'!C2675</f>
        <v>11114.747451343837</v>
      </c>
      <c r="D2992" s="238">
        <f>'1993 - 2019 m.'!D2675</f>
        <v>5585</v>
      </c>
      <c r="E2992" s="322">
        <v>36343</v>
      </c>
      <c r="F2992" s="99" t="s">
        <v>1910</v>
      </c>
      <c r="N2992" s="95"/>
    </row>
    <row r="2993" spans="1:14" s="94" customFormat="1" ht="30" customHeight="1" x14ac:dyDescent="0.2">
      <c r="A2993" s="320">
        <v>2990</v>
      </c>
      <c r="B2993" s="96" t="s">
        <v>3983</v>
      </c>
      <c r="C2993" s="238">
        <f>'1993 - 2019 m.'!C2676</f>
        <v>11107.99</v>
      </c>
      <c r="D2993" s="238">
        <f>'1993 - 2019 m.'!D2676</f>
        <v>2444</v>
      </c>
      <c r="E2993" s="102">
        <v>43231</v>
      </c>
      <c r="F2993" s="99" t="s">
        <v>725</v>
      </c>
      <c r="N2993" s="95"/>
    </row>
    <row r="2994" spans="1:14" s="94" customFormat="1" ht="30" customHeight="1" x14ac:dyDescent="0.2">
      <c r="A2994" s="114">
        <v>2991</v>
      </c>
      <c r="B2994" s="128" t="s">
        <v>1786</v>
      </c>
      <c r="C2994" s="238">
        <f>'1993 - 2019 m.'!C2677</f>
        <v>11107.796570898981</v>
      </c>
      <c r="D2994" s="238">
        <f>'1993 - 2019 m.'!D2677</f>
        <v>4510</v>
      </c>
      <c r="E2994" s="322">
        <v>36294</v>
      </c>
      <c r="F2994" s="99" t="s">
        <v>2539</v>
      </c>
      <c r="N2994" s="95"/>
    </row>
    <row r="2995" spans="1:14" s="94" customFormat="1" ht="30" customHeight="1" x14ac:dyDescent="0.2">
      <c r="A2995" s="320">
        <v>2992</v>
      </c>
      <c r="B2995" s="96" t="s">
        <v>1311</v>
      </c>
      <c r="C2995" s="238">
        <f>'1993 - 2019 m.'!C2678</f>
        <v>11102.968605189992</v>
      </c>
      <c r="D2995" s="238">
        <f>'1993 - 2019 m.'!D2678</f>
        <v>2737</v>
      </c>
      <c r="E2995" s="106">
        <v>39780</v>
      </c>
      <c r="F2995" s="99" t="s">
        <v>1312</v>
      </c>
      <c r="N2995" s="95"/>
    </row>
    <row r="2996" spans="1:14" s="94" customFormat="1" ht="30" customHeight="1" x14ac:dyDescent="0.2">
      <c r="A2996" s="114">
        <v>2993</v>
      </c>
      <c r="B2996" s="96" t="s">
        <v>1429</v>
      </c>
      <c r="C2996" s="238">
        <f>'1993 - 2019 m.'!C2679</f>
        <v>11090.708989805376</v>
      </c>
      <c r="D2996" s="238">
        <f>'1993 - 2019 m.'!D2679</f>
        <v>3517</v>
      </c>
      <c r="E2996" s="106">
        <v>38107</v>
      </c>
      <c r="F2996" s="99" t="s">
        <v>1908</v>
      </c>
      <c r="N2996" s="95"/>
    </row>
    <row r="2997" spans="1:14" s="94" customFormat="1" ht="30" customHeight="1" x14ac:dyDescent="0.2">
      <c r="A2997" s="320">
        <v>2994</v>
      </c>
      <c r="B2997" s="321" t="s">
        <v>4855</v>
      </c>
      <c r="C2997" s="323">
        <f>'2021'!C92</f>
        <v>11085</v>
      </c>
      <c r="D2997" s="323">
        <f>'2021'!D92</f>
        <v>2079</v>
      </c>
      <c r="E2997" s="99" t="s">
        <v>4676</v>
      </c>
      <c r="F2997" s="99" t="s">
        <v>4672</v>
      </c>
      <c r="N2997" s="95"/>
    </row>
    <row r="2998" spans="1:14" s="94" customFormat="1" ht="30" customHeight="1" x14ac:dyDescent="0.2">
      <c r="A2998" s="114">
        <v>2995</v>
      </c>
      <c r="B2998" s="96" t="s">
        <v>108</v>
      </c>
      <c r="C2998" s="238">
        <f>'1993 - 2019 m.'!C2680</f>
        <v>11078.327734012975</v>
      </c>
      <c r="D2998" s="238">
        <f>'1993 - 2019 m.'!D2680</f>
        <v>2716</v>
      </c>
      <c r="E2998" s="102">
        <v>41264</v>
      </c>
      <c r="F2998" s="99" t="s">
        <v>1</v>
      </c>
      <c r="G2998" s="327"/>
      <c r="N2998" s="95"/>
    </row>
    <row r="2999" spans="1:14" s="94" customFormat="1" ht="30" customHeight="1" x14ac:dyDescent="0.2">
      <c r="A2999" s="320">
        <v>2996</v>
      </c>
      <c r="B2999" s="96" t="s">
        <v>480</v>
      </c>
      <c r="C2999" s="238">
        <f>'1993 - 2019 m.'!C2681</f>
        <v>11073.360750695088</v>
      </c>
      <c r="D2999" s="238">
        <f>'1993 - 2019 m.'!D2681</f>
        <v>2924</v>
      </c>
      <c r="E2999" s="106">
        <v>39038</v>
      </c>
      <c r="F2999" s="99" t="s">
        <v>1642</v>
      </c>
      <c r="N2999" s="95"/>
    </row>
    <row r="3000" spans="1:14" s="94" customFormat="1" ht="30" customHeight="1" x14ac:dyDescent="0.2">
      <c r="A3000" s="114">
        <v>2997</v>
      </c>
      <c r="B3000" s="128" t="s">
        <v>1497</v>
      </c>
      <c r="C3000" s="238">
        <f>'1993 - 2019 m.'!C2682</f>
        <v>11059.719647822058</v>
      </c>
      <c r="D3000" s="238">
        <f>'1993 - 2019 m.'!D2682</f>
        <v>4525</v>
      </c>
      <c r="E3000" s="322">
        <v>36224</v>
      </c>
      <c r="F3000" s="99" t="s">
        <v>1434</v>
      </c>
      <c r="N3000" s="95"/>
    </row>
    <row r="3001" spans="1:14" s="94" customFormat="1" ht="30" customHeight="1" x14ac:dyDescent="0.2">
      <c r="A3001" s="320">
        <v>2998</v>
      </c>
      <c r="B3001" s="96" t="s">
        <v>3292</v>
      </c>
      <c r="C3001" s="238">
        <f>'1993 - 2019 m.'!C2683</f>
        <v>11045.47452270621</v>
      </c>
      <c r="D3001" s="238">
        <f>'1993 - 2019 m.'!D2683</f>
        <v>2857</v>
      </c>
      <c r="E3001" s="102">
        <v>41901</v>
      </c>
      <c r="F3001" s="99" t="s">
        <v>725</v>
      </c>
      <c r="N3001" s="95"/>
    </row>
    <row r="3002" spans="1:14" s="94" customFormat="1" ht="30" customHeight="1" x14ac:dyDescent="0.2">
      <c r="A3002" s="114">
        <v>2999</v>
      </c>
      <c r="B3002" s="128" t="s">
        <v>2721</v>
      </c>
      <c r="C3002" s="238">
        <f>'1993 - 2019 m.'!C2684</f>
        <v>11033.653846153846</v>
      </c>
      <c r="D3002" s="238">
        <f>'1993 - 2019 m.'!D2684</f>
        <v>9920</v>
      </c>
      <c r="E3002" s="322">
        <v>35069</v>
      </c>
      <c r="F3002" s="99" t="s">
        <v>1987</v>
      </c>
      <c r="N3002" s="95"/>
    </row>
    <row r="3003" spans="1:14" s="94" customFormat="1" ht="30" customHeight="1" x14ac:dyDescent="0.2">
      <c r="A3003" s="320">
        <v>3000</v>
      </c>
      <c r="B3003" s="96" t="s">
        <v>1800</v>
      </c>
      <c r="C3003" s="238">
        <f>'1993 - 2019 m.'!C2685</f>
        <v>11030.149443929566</v>
      </c>
      <c r="D3003" s="238">
        <f>'1993 - 2019 m.'!D2685</f>
        <v>2606</v>
      </c>
      <c r="E3003" s="106" t="s">
        <v>1329</v>
      </c>
      <c r="F3003" s="99" t="s">
        <v>66</v>
      </c>
      <c r="N3003" s="95"/>
    </row>
    <row r="3004" spans="1:14" s="94" customFormat="1" ht="30" customHeight="1" x14ac:dyDescent="0.2">
      <c r="A3004" s="114">
        <v>3001</v>
      </c>
      <c r="B3004" s="321" t="s">
        <v>4856</v>
      </c>
      <c r="C3004" s="323">
        <f>'2021'!C93</f>
        <v>11018.2</v>
      </c>
      <c r="D3004" s="323">
        <f>'2021'!D93</f>
        <v>1715</v>
      </c>
      <c r="E3004" s="99" t="s">
        <v>4660</v>
      </c>
      <c r="F3004" s="240" t="s">
        <v>3187</v>
      </c>
      <c r="N3004" s="95"/>
    </row>
    <row r="3005" spans="1:14" s="94" customFormat="1" ht="30" customHeight="1" x14ac:dyDescent="0.2">
      <c r="A3005" s="320">
        <v>3002</v>
      </c>
      <c r="B3005" s="96" t="s">
        <v>2314</v>
      </c>
      <c r="C3005" s="238">
        <f>'1993 - 2019 m.'!C2686</f>
        <v>11017.435125115848</v>
      </c>
      <c r="D3005" s="238">
        <f>'1993 - 2019 m.'!D2686</f>
        <v>3255</v>
      </c>
      <c r="E3005" s="106">
        <v>38254</v>
      </c>
      <c r="F3005" s="99" t="s">
        <v>705</v>
      </c>
      <c r="N3005" s="95"/>
    </row>
    <row r="3006" spans="1:14" s="94" customFormat="1" ht="30" customHeight="1" x14ac:dyDescent="0.2">
      <c r="A3006" s="114">
        <v>3003</v>
      </c>
      <c r="B3006" s="96" t="s">
        <v>793</v>
      </c>
      <c r="C3006" s="238">
        <f>'1993 - 2019 m.'!C2687</f>
        <v>11012.65639481001</v>
      </c>
      <c r="D3006" s="238">
        <f>'1993 - 2019 m.'!D2687</f>
        <v>3583</v>
      </c>
      <c r="E3006" s="106">
        <v>39696</v>
      </c>
      <c r="F3006" s="99" t="s">
        <v>557</v>
      </c>
      <c r="N3006" s="95"/>
    </row>
    <row r="3007" spans="1:14" s="94" customFormat="1" ht="30" customHeight="1" x14ac:dyDescent="0.2">
      <c r="A3007" s="320">
        <v>3004</v>
      </c>
      <c r="B3007" s="96" t="s">
        <v>2132</v>
      </c>
      <c r="C3007" s="238">
        <f>'1993 - 2019 m.'!C2688</f>
        <v>11001.506024096387</v>
      </c>
      <c r="D3007" s="238">
        <f>'1993 - 2019 m.'!D2688</f>
        <v>3536</v>
      </c>
      <c r="E3007" s="106">
        <v>37638</v>
      </c>
      <c r="F3007" s="99" t="s">
        <v>1987</v>
      </c>
      <c r="N3007" s="95"/>
    </row>
    <row r="3008" spans="1:14" s="94" customFormat="1" ht="30" customHeight="1" x14ac:dyDescent="0.2">
      <c r="A3008" s="114">
        <v>3005</v>
      </c>
      <c r="B3008" s="96" t="s">
        <v>1624</v>
      </c>
      <c r="C3008" s="238">
        <f>'1993 - 2019 m.'!C2689</f>
        <v>10996.58248378128</v>
      </c>
      <c r="D3008" s="238">
        <f>'1993 - 2019 m.'!D2689</f>
        <v>3770</v>
      </c>
      <c r="E3008" s="106">
        <v>37547</v>
      </c>
      <c r="F3008" s="99" t="s">
        <v>1069</v>
      </c>
      <c r="N3008" s="95"/>
    </row>
    <row r="3009" spans="1:14" s="94" customFormat="1" ht="30" customHeight="1" x14ac:dyDescent="0.2">
      <c r="A3009" s="320">
        <v>3006</v>
      </c>
      <c r="B3009" s="96" t="s">
        <v>3802</v>
      </c>
      <c r="C3009" s="238">
        <f>'1993 - 2019 m.'!C2690</f>
        <v>10977.58</v>
      </c>
      <c r="D3009" s="238">
        <f>'1993 - 2019 m.'!D2690</f>
        <v>2264</v>
      </c>
      <c r="E3009" s="102">
        <v>42972</v>
      </c>
      <c r="F3009" s="99" t="s">
        <v>3187</v>
      </c>
      <c r="N3009" s="95"/>
    </row>
    <row r="3010" spans="1:14" s="94" customFormat="1" ht="30" customHeight="1" x14ac:dyDescent="0.2">
      <c r="A3010" s="114">
        <v>3007</v>
      </c>
      <c r="B3010" s="96" t="s">
        <v>240</v>
      </c>
      <c r="C3010" s="238">
        <f>'1993 - 2019 m.'!C2691</f>
        <v>10970.227062094533</v>
      </c>
      <c r="D3010" s="238">
        <f>'1993 - 2019 m.'!D2691</f>
        <v>3335</v>
      </c>
      <c r="E3010" s="102">
        <v>41026</v>
      </c>
      <c r="F3010" s="99" t="s">
        <v>377</v>
      </c>
    </row>
    <row r="3011" spans="1:14" s="94" customFormat="1" ht="30" customHeight="1" x14ac:dyDescent="0.2">
      <c r="A3011" s="320">
        <v>3008</v>
      </c>
      <c r="B3011" s="96" t="s">
        <v>1626</v>
      </c>
      <c r="C3011" s="238">
        <f>'1993 - 2019 m.'!C2692</f>
        <v>10967.330861909175</v>
      </c>
      <c r="D3011" s="238">
        <f>'1993 - 2019 m.'!D2692</f>
        <v>4295</v>
      </c>
      <c r="E3011" s="106">
        <v>37295</v>
      </c>
      <c r="F3011" s="99" t="s">
        <v>1910</v>
      </c>
      <c r="N3011" s="95"/>
    </row>
    <row r="3012" spans="1:14" s="94" customFormat="1" ht="30" customHeight="1" x14ac:dyDescent="0.2">
      <c r="A3012" s="114">
        <v>3009</v>
      </c>
      <c r="B3012" s="128" t="s">
        <v>2505</v>
      </c>
      <c r="C3012" s="238">
        <f>'1993 - 2019 m.'!C2693</f>
        <v>10967.04124189064</v>
      </c>
      <c r="D3012" s="238">
        <f>'1993 - 2019 m.'!D2693</f>
        <v>7673</v>
      </c>
      <c r="E3012" s="322">
        <v>35608</v>
      </c>
      <c r="F3012" s="99" t="s">
        <v>1910</v>
      </c>
      <c r="N3012" s="95"/>
    </row>
    <row r="3013" spans="1:14" s="94" customFormat="1" ht="30" customHeight="1" x14ac:dyDescent="0.2">
      <c r="A3013" s="320">
        <v>3010</v>
      </c>
      <c r="B3013" s="96" t="s">
        <v>2751</v>
      </c>
      <c r="C3013" s="238">
        <f>'1993 - 2019 m.'!C2694</f>
        <v>10964.000231696014</v>
      </c>
      <c r="D3013" s="238">
        <f>'1993 - 2019 m.'!D2694</f>
        <v>3317</v>
      </c>
      <c r="E3013" s="102">
        <v>41145</v>
      </c>
      <c r="F3013" s="99" t="s">
        <v>1</v>
      </c>
      <c r="N3013" s="95"/>
    </row>
    <row r="3014" spans="1:14" s="94" customFormat="1" ht="30" customHeight="1" x14ac:dyDescent="0.2">
      <c r="A3014" s="114">
        <v>3011</v>
      </c>
      <c r="B3014" s="96" t="s">
        <v>1155</v>
      </c>
      <c r="C3014" s="238">
        <f>'1993 - 2019 m.'!C2695</f>
        <v>10956.672845227062</v>
      </c>
      <c r="D3014" s="238">
        <f>'1993 - 2019 m.'!D2695</f>
        <v>3484</v>
      </c>
      <c r="E3014" s="106">
        <v>39276</v>
      </c>
      <c r="F3014" s="99" t="s">
        <v>326</v>
      </c>
      <c r="N3014" s="95"/>
    </row>
    <row r="3015" spans="1:14" s="94" customFormat="1" ht="30" customHeight="1" x14ac:dyDescent="0.2">
      <c r="A3015" s="320">
        <v>3012</v>
      </c>
      <c r="B3015" s="96" t="s">
        <v>1751</v>
      </c>
      <c r="C3015" s="238">
        <f>'1993 - 2019 m.'!C2696</f>
        <v>10953.80560704356</v>
      </c>
      <c r="D3015" s="238">
        <f>'1993 - 2019 m.'!D2696</f>
        <v>3107</v>
      </c>
      <c r="E3015" s="106">
        <v>38401</v>
      </c>
      <c r="F3015" s="99" t="s">
        <v>1908</v>
      </c>
      <c r="N3015" s="95"/>
    </row>
    <row r="3016" spans="1:14" s="94" customFormat="1" ht="30" customHeight="1" x14ac:dyDescent="0.2">
      <c r="A3016" s="114">
        <v>3013</v>
      </c>
      <c r="B3016" s="96" t="s">
        <v>1719</v>
      </c>
      <c r="C3016" s="238">
        <f>'1993 - 2019 m.'!C2697</f>
        <v>10948.505560704356</v>
      </c>
      <c r="D3016" s="238">
        <f>'1993 - 2019 m.'!D2697</f>
        <v>2762</v>
      </c>
      <c r="E3016" s="106">
        <v>39787</v>
      </c>
      <c r="F3016" s="99" t="s">
        <v>1908</v>
      </c>
      <c r="N3016" s="95"/>
    </row>
    <row r="3017" spans="1:14" s="94" customFormat="1" ht="30" customHeight="1" x14ac:dyDescent="0.2">
      <c r="A3017" s="320">
        <v>3014</v>
      </c>
      <c r="B3017" s="96" t="s">
        <v>579</v>
      </c>
      <c r="C3017" s="238">
        <f>'1993 - 2019 m.'!C2698</f>
        <v>10945.030120481928</v>
      </c>
      <c r="D3017" s="238">
        <f>'1993 - 2019 m.'!D2698</f>
        <v>4327</v>
      </c>
      <c r="E3017" s="136">
        <v>36770</v>
      </c>
      <c r="F3017" s="99" t="s">
        <v>290</v>
      </c>
      <c r="N3017" s="95"/>
    </row>
    <row r="3018" spans="1:14" s="94" customFormat="1" ht="30" customHeight="1" x14ac:dyDescent="0.2">
      <c r="A3018" s="114">
        <v>3015</v>
      </c>
      <c r="B3018" s="96" t="s">
        <v>4265</v>
      </c>
      <c r="C3018" s="238">
        <f>'1993 - 2019 m.'!C2699</f>
        <v>10939.93</v>
      </c>
      <c r="D3018" s="238">
        <f>'1993 - 2019 m.'!D2699</f>
        <v>2035</v>
      </c>
      <c r="E3018" s="102">
        <v>43287</v>
      </c>
      <c r="F3018" s="99" t="s">
        <v>3187</v>
      </c>
      <c r="N3018" s="95"/>
    </row>
    <row r="3019" spans="1:14" s="94" customFormat="1" ht="30" customHeight="1" x14ac:dyDescent="0.2">
      <c r="A3019" s="320">
        <v>3016</v>
      </c>
      <c r="B3019" s="96" t="s">
        <v>3267</v>
      </c>
      <c r="C3019" s="238">
        <f>'1993 - 2019 m.'!C2700</f>
        <v>10936.26</v>
      </c>
      <c r="D3019" s="238">
        <f>'1993 - 2019 m.'!D2700</f>
        <v>2276</v>
      </c>
      <c r="E3019" s="102">
        <v>42104</v>
      </c>
      <c r="F3019" s="99" t="s">
        <v>74</v>
      </c>
      <c r="N3019" s="95"/>
    </row>
    <row r="3020" spans="1:14" s="94" customFormat="1" ht="30" customHeight="1" x14ac:dyDescent="0.2">
      <c r="A3020" s="114">
        <v>3017</v>
      </c>
      <c r="B3020" s="128" t="s">
        <v>1082</v>
      </c>
      <c r="C3020" s="238">
        <f>'1993 - 2019 m.'!C2701</f>
        <v>10910.565338276183</v>
      </c>
      <c r="D3020" s="238">
        <f>'1993 - 2019 m.'!D2701</f>
        <v>9688</v>
      </c>
      <c r="E3020" s="322">
        <v>35496</v>
      </c>
      <c r="F3020" s="99" t="s">
        <v>1910</v>
      </c>
      <c r="N3020" s="95"/>
    </row>
    <row r="3021" spans="1:14" s="94" customFormat="1" ht="30" customHeight="1" x14ac:dyDescent="0.2">
      <c r="A3021" s="320">
        <v>3018</v>
      </c>
      <c r="B3021" s="96" t="s">
        <v>4260</v>
      </c>
      <c r="C3021" s="238">
        <f>'1993 - 2019 m.'!C2702</f>
        <v>10901</v>
      </c>
      <c r="D3021" s="238">
        <f>'1993 - 2019 m.'!D2702</f>
        <v>2395</v>
      </c>
      <c r="E3021" s="102">
        <v>43315</v>
      </c>
      <c r="F3021" s="99" t="s">
        <v>4196</v>
      </c>
      <c r="N3021" s="95"/>
    </row>
    <row r="3022" spans="1:14" s="94" customFormat="1" ht="30" customHeight="1" x14ac:dyDescent="0.2">
      <c r="A3022" s="114">
        <v>3019</v>
      </c>
      <c r="B3022" s="96" t="s">
        <v>1790</v>
      </c>
      <c r="C3022" s="238">
        <f>'1993 - 2019 m.'!C2703</f>
        <v>10896.663577386469</v>
      </c>
      <c r="D3022" s="238">
        <f>'1993 - 2019 m.'!D2703</f>
        <v>4282</v>
      </c>
      <c r="E3022" s="106">
        <v>39066</v>
      </c>
      <c r="F3022" s="99" t="s">
        <v>1908</v>
      </c>
      <c r="N3022" s="95"/>
    </row>
    <row r="3023" spans="1:14" s="94" customFormat="1" ht="30" customHeight="1" x14ac:dyDescent="0.2">
      <c r="A3023" s="320">
        <v>3020</v>
      </c>
      <c r="B3023" s="96" t="s">
        <v>4522</v>
      </c>
      <c r="C3023" s="238">
        <f>'1993 - 2019 m.'!C2704</f>
        <v>10884.23</v>
      </c>
      <c r="D3023" s="238">
        <f>'1993 - 2019 m.'!D2704</f>
        <v>1976</v>
      </c>
      <c r="E3023" s="102" t="s">
        <v>4602</v>
      </c>
      <c r="F3023" s="99" t="s">
        <v>3187</v>
      </c>
      <c r="N3023" s="95"/>
    </row>
    <row r="3024" spans="1:14" s="94" customFormat="1" ht="30" customHeight="1" x14ac:dyDescent="0.2">
      <c r="A3024" s="114">
        <v>3021</v>
      </c>
      <c r="B3024" s="321" t="s">
        <v>4905</v>
      </c>
      <c r="C3024" s="323">
        <f>'2021'!C142+'2022'!E154</f>
        <v>10877</v>
      </c>
      <c r="D3024" s="323">
        <f>'2021'!D142+'2022'!F154</f>
        <v>2188</v>
      </c>
      <c r="E3024" s="99" t="s">
        <v>4675</v>
      </c>
      <c r="F3024" s="99" t="s">
        <v>2815</v>
      </c>
      <c r="N3024" s="95"/>
    </row>
    <row r="3025" spans="1:17" s="94" customFormat="1" ht="30" customHeight="1" x14ac:dyDescent="0.2">
      <c r="A3025" s="320">
        <v>3022</v>
      </c>
      <c r="B3025" s="96" t="s">
        <v>847</v>
      </c>
      <c r="C3025" s="238">
        <f>'1993 - 2019 m.'!C2705</f>
        <v>10870.655699721965</v>
      </c>
      <c r="D3025" s="238">
        <f>'1993 - 2019 m.'!D2705</f>
        <v>3104</v>
      </c>
      <c r="E3025" s="106">
        <v>39220</v>
      </c>
      <c r="F3025" s="99" t="s">
        <v>1642</v>
      </c>
      <c r="N3025" s="95"/>
    </row>
    <row r="3026" spans="1:17" s="94" customFormat="1" ht="30" customHeight="1" x14ac:dyDescent="0.2">
      <c r="A3026" s="114">
        <v>3023</v>
      </c>
      <c r="B3026" s="96" t="s">
        <v>2032</v>
      </c>
      <c r="C3026" s="238">
        <f>'1993 - 2019 m.'!C2706</f>
        <v>10870.308155699722</v>
      </c>
      <c r="D3026" s="238">
        <f>'1993 - 2019 m.'!D2706</f>
        <v>4042</v>
      </c>
      <c r="E3026" s="106">
        <v>37974</v>
      </c>
      <c r="F3026" s="99" t="s">
        <v>1908</v>
      </c>
      <c r="N3026" s="95"/>
    </row>
    <row r="3027" spans="1:17" s="94" customFormat="1" ht="30" customHeight="1" x14ac:dyDescent="0.2">
      <c r="A3027" s="320">
        <v>3024</v>
      </c>
      <c r="B3027" s="96" t="s">
        <v>1467</v>
      </c>
      <c r="C3027" s="238">
        <f>'1993 - 2019 m.'!C2707</f>
        <v>10852.988878591288</v>
      </c>
      <c r="D3027" s="238">
        <f>'1993 - 2019 m.'!D2707</f>
        <v>3765</v>
      </c>
      <c r="E3027" s="106">
        <v>38905</v>
      </c>
      <c r="F3027" s="99" t="s">
        <v>2934</v>
      </c>
      <c r="N3027" s="95"/>
    </row>
    <row r="3028" spans="1:17" s="94" customFormat="1" ht="30" customHeight="1" x14ac:dyDescent="0.2">
      <c r="A3028" s="114">
        <v>3025</v>
      </c>
      <c r="B3028" s="128" t="s">
        <v>992</v>
      </c>
      <c r="C3028" s="238">
        <f>'1993 - 2019 m.'!C2708</f>
        <v>10847.717794253938</v>
      </c>
      <c r="D3028" s="238">
        <f>'1993 - 2019 m.'!D2708</f>
        <v>4577</v>
      </c>
      <c r="E3028" s="322">
        <v>36210</v>
      </c>
      <c r="F3028" s="99" t="s">
        <v>1433</v>
      </c>
      <c r="N3028" s="95"/>
    </row>
    <row r="3029" spans="1:17" s="94" customFormat="1" ht="30" customHeight="1" x14ac:dyDescent="0.2">
      <c r="A3029" s="320">
        <v>3026</v>
      </c>
      <c r="B3029" s="96" t="s">
        <v>3133</v>
      </c>
      <c r="C3029" s="238">
        <f>'1993 - 2019 m.'!C2709</f>
        <v>10844.097544022243</v>
      </c>
      <c r="D3029" s="238">
        <f>'1993 - 2019 m.'!D2709</f>
        <v>2501</v>
      </c>
      <c r="E3029" s="102">
        <v>41670</v>
      </c>
      <c r="F3029" s="99" t="s">
        <v>2642</v>
      </c>
      <c r="N3029" s="95"/>
    </row>
    <row r="3030" spans="1:17" s="94" customFormat="1" ht="30" customHeight="1" x14ac:dyDescent="0.2">
      <c r="A3030" s="114">
        <v>3027</v>
      </c>
      <c r="B3030" s="96" t="s">
        <v>2277</v>
      </c>
      <c r="C3030" s="238">
        <f>'1993 - 2019 m.'!C2710</f>
        <v>10841.056533827619</v>
      </c>
      <c r="D3030" s="238">
        <f>'1993 - 2019 m.'!D2710</f>
        <v>2192</v>
      </c>
      <c r="E3030" s="106">
        <v>40382</v>
      </c>
      <c r="F3030" s="99" t="s">
        <v>1321</v>
      </c>
      <c r="N3030" s="95"/>
    </row>
    <row r="3031" spans="1:17" s="94" customFormat="1" ht="30" customHeight="1" x14ac:dyDescent="0.2">
      <c r="A3031" s="320">
        <v>3028</v>
      </c>
      <c r="B3031" s="96" t="s">
        <v>3134</v>
      </c>
      <c r="C3031" s="238">
        <f>'1993 - 2019 m.'!C2711</f>
        <v>10835.698563484708</v>
      </c>
      <c r="D3031" s="238">
        <f>'1993 - 2019 m.'!D2711</f>
        <v>2552</v>
      </c>
      <c r="E3031" s="102">
        <v>41775</v>
      </c>
      <c r="F3031" s="99" t="s">
        <v>74</v>
      </c>
      <c r="N3031" s="95"/>
    </row>
    <row r="3032" spans="1:17" s="94" customFormat="1" ht="30" customHeight="1" x14ac:dyDescent="0.2">
      <c r="A3032" s="114">
        <v>3029</v>
      </c>
      <c r="B3032" s="96" t="s">
        <v>2648</v>
      </c>
      <c r="C3032" s="238">
        <f>'1993 - 2019 m.'!C2712</f>
        <v>10835.261237256718</v>
      </c>
      <c r="D3032" s="238">
        <f>'1993 - 2019 m.'!D2712</f>
        <v>3111</v>
      </c>
      <c r="E3032" s="102">
        <v>40872</v>
      </c>
      <c r="F3032" s="99" t="s">
        <v>66</v>
      </c>
      <c r="N3032" s="95"/>
    </row>
    <row r="3033" spans="1:17" s="94" customFormat="1" ht="30" customHeight="1" x14ac:dyDescent="0.2">
      <c r="A3033" s="320">
        <v>3030</v>
      </c>
      <c r="B3033" s="96" t="s">
        <v>666</v>
      </c>
      <c r="C3033" s="238">
        <f>'1993 - 2019 m.'!C2713</f>
        <v>10830.630213160333</v>
      </c>
      <c r="D3033" s="238">
        <f>'1993 - 2019 m.'!D2713</f>
        <v>4487</v>
      </c>
      <c r="E3033" s="106">
        <v>37001</v>
      </c>
      <c r="F3033" s="99" t="s">
        <v>472</v>
      </c>
      <c r="N3033" s="95"/>
    </row>
    <row r="3034" spans="1:17" s="94" customFormat="1" ht="30" customHeight="1" x14ac:dyDescent="0.2">
      <c r="A3034" s="114">
        <v>3031</v>
      </c>
      <c r="B3034" s="236" t="s">
        <v>6163</v>
      </c>
      <c r="C3034" s="238">
        <f>'2022'!E136</f>
        <v>10814</v>
      </c>
      <c r="D3034" s="238">
        <f>'2022'!F136</f>
        <v>1656</v>
      </c>
      <c r="E3034" s="102" t="s">
        <v>5205</v>
      </c>
      <c r="F3034" s="99" t="s">
        <v>3187</v>
      </c>
      <c r="N3034" s="95"/>
    </row>
    <row r="3035" spans="1:17" s="324" customFormat="1" ht="30" customHeight="1" x14ac:dyDescent="0.2">
      <c r="A3035" s="320">
        <v>3032</v>
      </c>
      <c r="B3035" s="96" t="s">
        <v>2351</v>
      </c>
      <c r="C3035" s="238">
        <f>'1993 - 2019 m.'!C2714</f>
        <v>10812.384151992586</v>
      </c>
      <c r="D3035" s="238">
        <f>'1993 - 2019 m.'!D2714</f>
        <v>4752</v>
      </c>
      <c r="E3035" s="106">
        <v>36903</v>
      </c>
      <c r="F3035" s="99" t="s">
        <v>763</v>
      </c>
      <c r="G3035" s="94"/>
      <c r="H3035" s="94"/>
      <c r="I3035" s="94"/>
      <c r="J3035" s="94"/>
      <c r="K3035" s="94"/>
      <c r="L3035" s="94"/>
      <c r="M3035" s="94"/>
      <c r="N3035" s="95"/>
      <c r="O3035" s="94"/>
      <c r="P3035" s="94"/>
      <c r="Q3035" s="94"/>
    </row>
    <row r="3036" spans="1:17" s="94" customFormat="1" ht="30" customHeight="1" x14ac:dyDescent="0.2">
      <c r="A3036" s="114">
        <v>3033</v>
      </c>
      <c r="B3036" s="96" t="s">
        <v>1045</v>
      </c>
      <c r="C3036" s="238">
        <f>'1993 - 2019 m.'!C2715</f>
        <v>10794.48563484708</v>
      </c>
      <c r="D3036" s="238">
        <f>'1993 - 2019 m.'!D2715</f>
        <v>3247</v>
      </c>
      <c r="E3036" s="106">
        <v>38310</v>
      </c>
      <c r="F3036" s="99" t="s">
        <v>2934</v>
      </c>
      <c r="N3036" s="95"/>
    </row>
    <row r="3037" spans="1:17" s="94" customFormat="1" ht="30" customHeight="1" x14ac:dyDescent="0.2">
      <c r="A3037" s="320">
        <v>3034</v>
      </c>
      <c r="B3037" s="96" t="s">
        <v>497</v>
      </c>
      <c r="C3037" s="238">
        <f>'1993 - 2019 m.'!C2716</f>
        <v>10770.678869323448</v>
      </c>
      <c r="D3037" s="238">
        <f>'1993 - 2019 m.'!D2716</f>
        <v>3112</v>
      </c>
      <c r="E3037" s="102">
        <v>41054</v>
      </c>
      <c r="F3037" s="99" t="s">
        <v>2396</v>
      </c>
      <c r="G3037" s="130"/>
      <c r="N3037" s="95"/>
    </row>
    <row r="3038" spans="1:17" s="94" customFormat="1" ht="30" customHeight="1" x14ac:dyDescent="0.2">
      <c r="A3038" s="114">
        <v>3035</v>
      </c>
      <c r="B3038" s="96" t="s">
        <v>3399</v>
      </c>
      <c r="C3038" s="238">
        <f>'1993 - 2019 m.'!C2717</f>
        <v>10769.63</v>
      </c>
      <c r="D3038" s="238">
        <f>'1993 - 2019 m.'!D2717</f>
        <v>2367</v>
      </c>
      <c r="E3038" s="102">
        <v>42321</v>
      </c>
      <c r="F3038" s="99" t="s">
        <v>3187</v>
      </c>
      <c r="G3038" s="130"/>
      <c r="N3038" s="95"/>
    </row>
    <row r="3039" spans="1:17" s="94" customFormat="1" ht="30" customHeight="1" x14ac:dyDescent="0.2">
      <c r="A3039" s="320">
        <v>3036</v>
      </c>
      <c r="B3039" s="96" t="s">
        <v>1688</v>
      </c>
      <c r="C3039" s="238">
        <f>'1993 - 2019 m.'!C2718</f>
        <v>10749.536607970344</v>
      </c>
      <c r="D3039" s="238">
        <f>'1993 - 2019 m.'!D2718</f>
        <v>3317</v>
      </c>
      <c r="E3039" s="106">
        <v>37890</v>
      </c>
      <c r="F3039" s="99" t="s">
        <v>609</v>
      </c>
      <c r="N3039" s="95"/>
    </row>
    <row r="3040" spans="1:17" s="94" customFormat="1" ht="30" customHeight="1" x14ac:dyDescent="0.2">
      <c r="A3040" s="114">
        <v>3037</v>
      </c>
      <c r="B3040" s="96" t="s">
        <v>3742</v>
      </c>
      <c r="C3040" s="238">
        <f>'1993 - 2019 m.'!C2719</f>
        <v>10730.54</v>
      </c>
      <c r="D3040" s="238">
        <f>'1993 - 2019 m.'!D2719</f>
        <v>2133</v>
      </c>
      <c r="E3040" s="102">
        <v>43070</v>
      </c>
      <c r="F3040" s="99" t="s">
        <v>3187</v>
      </c>
      <c r="N3040" s="95"/>
    </row>
    <row r="3041" spans="1:14" s="94" customFormat="1" ht="30" customHeight="1" x14ac:dyDescent="0.2">
      <c r="A3041" s="320">
        <v>3038</v>
      </c>
      <c r="B3041" s="128" t="s">
        <v>1149</v>
      </c>
      <c r="C3041" s="238">
        <f>'1993 - 2019 m.'!C2720</f>
        <v>10725.787766450418</v>
      </c>
      <c r="D3041" s="238">
        <f>'1993 - 2019 m.'!D2720</f>
        <v>9457</v>
      </c>
      <c r="E3041" s="322">
        <v>35083</v>
      </c>
      <c r="F3041" s="99" t="s">
        <v>1910</v>
      </c>
      <c r="N3041" s="95"/>
    </row>
    <row r="3042" spans="1:14" s="94" customFormat="1" ht="30" customHeight="1" x14ac:dyDescent="0.2">
      <c r="A3042" s="114">
        <v>3039</v>
      </c>
      <c r="B3042" s="96" t="s">
        <v>2820</v>
      </c>
      <c r="C3042" s="238">
        <f>'1993 - 2019 m.'!C2721</f>
        <v>10708.700185356813</v>
      </c>
      <c r="D3042" s="238">
        <f>'1993 - 2019 m.'!D2721</f>
        <v>5178</v>
      </c>
      <c r="E3042" s="136">
        <v>36588</v>
      </c>
      <c r="F3042" s="99" t="s">
        <v>646</v>
      </c>
      <c r="N3042" s="95"/>
    </row>
    <row r="3043" spans="1:14" s="94" customFormat="1" ht="30" customHeight="1" x14ac:dyDescent="0.2">
      <c r="A3043" s="320">
        <v>3040</v>
      </c>
      <c r="B3043" s="96" t="s">
        <v>788</v>
      </c>
      <c r="C3043" s="238">
        <f>'1993 - 2019 m.'!C2722</f>
        <v>10708.063021316035</v>
      </c>
      <c r="D3043" s="238">
        <f>'1993 - 2019 m.'!D2722</f>
        <v>3383</v>
      </c>
      <c r="E3043" s="106">
        <v>38576</v>
      </c>
      <c r="F3043" s="99" t="s">
        <v>706</v>
      </c>
      <c r="N3043" s="95"/>
    </row>
    <row r="3044" spans="1:14" s="94" customFormat="1" ht="30" customHeight="1" x14ac:dyDescent="0.2">
      <c r="A3044" s="114">
        <v>3041</v>
      </c>
      <c r="B3044" s="128" t="s">
        <v>1582</v>
      </c>
      <c r="C3044" s="238">
        <f>'1993 - 2019 m.'!C2723</f>
        <v>10692.481464318815</v>
      </c>
      <c r="D3044" s="238">
        <f>'1993 - 2019 m.'!D2723</f>
        <v>5159</v>
      </c>
      <c r="E3044" s="322">
        <v>36378</v>
      </c>
      <c r="F3044" s="99" t="s">
        <v>1643</v>
      </c>
      <c r="N3044" s="95"/>
    </row>
    <row r="3045" spans="1:14" s="94" customFormat="1" ht="30" customHeight="1" x14ac:dyDescent="0.2">
      <c r="A3045" s="320">
        <v>3042</v>
      </c>
      <c r="B3045" s="128" t="s">
        <v>1708</v>
      </c>
      <c r="C3045" s="238">
        <f>'1993 - 2019 m.'!C2724</f>
        <v>10689.006024096387</v>
      </c>
      <c r="D3045" s="238">
        <f>'1993 - 2019 m.'!D2724</f>
        <v>3907</v>
      </c>
      <c r="E3045" s="106">
        <v>37596</v>
      </c>
      <c r="F3045" s="99" t="s">
        <v>1433</v>
      </c>
      <c r="N3045" s="95"/>
    </row>
    <row r="3046" spans="1:14" s="94" customFormat="1" ht="30" customHeight="1" x14ac:dyDescent="0.2">
      <c r="A3046" s="114">
        <v>3043</v>
      </c>
      <c r="B3046" s="96" t="s">
        <v>2485</v>
      </c>
      <c r="C3046" s="238">
        <f>'1993 - 2019 m.'!C2725</f>
        <v>10676.267927479148</v>
      </c>
      <c r="D3046" s="238">
        <f>'1993 - 2019 m.'!D2725</f>
        <v>2727</v>
      </c>
      <c r="E3046" s="102">
        <v>40900</v>
      </c>
      <c r="F3046" s="99" t="s">
        <v>1</v>
      </c>
      <c r="N3046" s="95"/>
    </row>
    <row r="3047" spans="1:14" s="94" customFormat="1" ht="30" customHeight="1" x14ac:dyDescent="0.2">
      <c r="A3047" s="320">
        <v>3044</v>
      </c>
      <c r="B3047" s="128" t="s">
        <v>1764</v>
      </c>
      <c r="C3047" s="238">
        <f>'1993 - 2019 m.'!C2726</f>
        <v>10657.437442075996</v>
      </c>
      <c r="D3047" s="238">
        <f>'1993 - 2019 m.'!D2726</f>
        <v>14843</v>
      </c>
      <c r="E3047" s="322">
        <v>34579</v>
      </c>
      <c r="F3047" s="99" t="s">
        <v>1987</v>
      </c>
      <c r="N3047" s="95"/>
    </row>
    <row r="3048" spans="1:14" s="94" customFormat="1" ht="30" customHeight="1" x14ac:dyDescent="0.2">
      <c r="A3048" s="114">
        <v>3045</v>
      </c>
      <c r="B3048" s="96" t="s">
        <v>1788</v>
      </c>
      <c r="C3048" s="238">
        <f>'1993 - 2019 m.'!C2727</f>
        <v>10645.563021316033</v>
      </c>
      <c r="D3048" s="238">
        <f>'1993 - 2019 m.'!D2727</f>
        <v>4081</v>
      </c>
      <c r="E3048" s="106">
        <v>36875</v>
      </c>
      <c r="F3048" s="99" t="s">
        <v>1069</v>
      </c>
      <c r="N3048" s="95"/>
    </row>
    <row r="3049" spans="1:14" s="94" customFormat="1" ht="30" customHeight="1" x14ac:dyDescent="0.2">
      <c r="A3049" s="320">
        <v>3046</v>
      </c>
      <c r="B3049" s="96" t="s">
        <v>1131</v>
      </c>
      <c r="C3049" s="238">
        <f>'1993 - 2019 m.'!C2728</f>
        <v>10628.822984244671</v>
      </c>
      <c r="D3049" s="238">
        <f>'1993 - 2019 m.'!D2728</f>
        <v>3558</v>
      </c>
      <c r="E3049" s="106">
        <v>38954</v>
      </c>
      <c r="F3049" s="99" t="s">
        <v>551</v>
      </c>
      <c r="N3049" s="95"/>
    </row>
    <row r="3050" spans="1:14" s="94" customFormat="1" ht="30" customHeight="1" x14ac:dyDescent="0.2">
      <c r="A3050" s="114">
        <v>3047</v>
      </c>
      <c r="B3050" s="96" t="s">
        <v>4387</v>
      </c>
      <c r="C3050" s="238">
        <f>'1993 - 2019 m.'!C2745+'2020'!C232</f>
        <v>10624</v>
      </c>
      <c r="D3050" s="238">
        <f>'1993 - 2019 m.'!D2745+'2020'!D232</f>
        <v>2080</v>
      </c>
      <c r="E3050" s="102" t="s">
        <v>4576</v>
      </c>
      <c r="F3050" s="99" t="s">
        <v>3455</v>
      </c>
      <c r="N3050" s="95"/>
    </row>
    <row r="3051" spans="1:14" s="94" customFormat="1" ht="30" customHeight="1" x14ac:dyDescent="0.2">
      <c r="A3051" s="320">
        <v>3048</v>
      </c>
      <c r="B3051" s="96" t="s">
        <v>1135</v>
      </c>
      <c r="C3051" s="238">
        <f>'1993 - 2019 m.'!C2729</f>
        <v>10616.890639481002</v>
      </c>
      <c r="D3051" s="238">
        <f>'1993 - 2019 m.'!D2729</f>
        <v>3136</v>
      </c>
      <c r="E3051" s="106">
        <v>40312</v>
      </c>
      <c r="F3051" s="99" t="s">
        <v>66</v>
      </c>
      <c r="N3051" s="95"/>
    </row>
    <row r="3052" spans="1:14" s="94" customFormat="1" ht="30" customHeight="1" x14ac:dyDescent="0.2">
      <c r="A3052" s="114">
        <v>3049</v>
      </c>
      <c r="B3052" s="96" t="s">
        <v>930</v>
      </c>
      <c r="C3052" s="238">
        <f>'1993 - 2019 m.'!C2730</f>
        <v>10609.070898980537</v>
      </c>
      <c r="D3052" s="238">
        <f>'1993 - 2019 m.'!D2730</f>
        <v>3784</v>
      </c>
      <c r="E3052" s="106">
        <v>37659</v>
      </c>
      <c r="F3052" s="99" t="s">
        <v>2775</v>
      </c>
      <c r="N3052" s="95"/>
    </row>
    <row r="3053" spans="1:14" s="94" customFormat="1" ht="30" customHeight="1" x14ac:dyDescent="0.2">
      <c r="A3053" s="320">
        <v>3050</v>
      </c>
      <c r="B3053" s="96" t="s">
        <v>3392</v>
      </c>
      <c r="C3053" s="238">
        <f>'1993 - 2019 m.'!C2731</f>
        <v>10603</v>
      </c>
      <c r="D3053" s="238">
        <f>'1993 - 2019 m.'!D2731</f>
        <v>2297</v>
      </c>
      <c r="E3053" s="102">
        <v>42335</v>
      </c>
      <c r="F3053" s="99" t="s">
        <v>2033</v>
      </c>
      <c r="N3053" s="95"/>
    </row>
    <row r="3054" spans="1:14" s="94" customFormat="1" ht="30" customHeight="1" x14ac:dyDescent="0.2">
      <c r="A3054" s="114">
        <v>3051</v>
      </c>
      <c r="B3054" s="128" t="s">
        <v>433</v>
      </c>
      <c r="C3054" s="238">
        <f>'1993 - 2019 m.'!C2732</f>
        <v>10559.545875810936</v>
      </c>
      <c r="D3054" s="238">
        <f>'1993 - 2019 m.'!D2732</f>
        <v>4483</v>
      </c>
      <c r="E3054" s="322">
        <v>36378</v>
      </c>
      <c r="F3054" s="99" t="s">
        <v>1439</v>
      </c>
      <c r="N3054" s="95"/>
    </row>
    <row r="3055" spans="1:14" s="94" customFormat="1" ht="30" customHeight="1" x14ac:dyDescent="0.2">
      <c r="A3055" s="320">
        <v>3052</v>
      </c>
      <c r="B3055" s="236" t="s">
        <v>6164</v>
      </c>
      <c r="C3055" s="238">
        <f>'2022'!E137</f>
        <v>10529.27</v>
      </c>
      <c r="D3055" s="238">
        <f>'2022'!F137</f>
        <v>1674</v>
      </c>
      <c r="E3055" s="102" t="s">
        <v>5485</v>
      </c>
      <c r="F3055" s="99" t="s">
        <v>725</v>
      </c>
      <c r="N3055" s="95"/>
    </row>
    <row r="3056" spans="1:14" s="94" customFormat="1" ht="30" customHeight="1" x14ac:dyDescent="0.2">
      <c r="A3056" s="114">
        <v>3053</v>
      </c>
      <c r="B3056" s="96" t="s">
        <v>4206</v>
      </c>
      <c r="C3056" s="238">
        <f>'1993 - 2019 m.'!C2733</f>
        <v>10524.630000000001</v>
      </c>
      <c r="D3056" s="238">
        <f>'1993 - 2019 m.'!D2733</f>
        <v>2194</v>
      </c>
      <c r="E3056" s="102">
        <v>43385</v>
      </c>
      <c r="F3056" s="99" t="s">
        <v>3709</v>
      </c>
      <c r="N3056" s="95"/>
    </row>
    <row r="3057" spans="1:14" s="94" customFormat="1" ht="30" customHeight="1" x14ac:dyDescent="0.2">
      <c r="A3057" s="320">
        <v>3054</v>
      </c>
      <c r="B3057" s="96" t="s">
        <v>2688</v>
      </c>
      <c r="C3057" s="238">
        <f>'1993 - 2019 m.'!C2734</f>
        <v>10471.356580166821</v>
      </c>
      <c r="D3057" s="238">
        <f>'1993 - 2019 m.'!D2734</f>
        <v>2730</v>
      </c>
      <c r="E3057" s="106" t="s">
        <v>1712</v>
      </c>
      <c r="F3057" s="99" t="s">
        <v>66</v>
      </c>
      <c r="N3057" s="95"/>
    </row>
    <row r="3058" spans="1:14" s="94" customFormat="1" ht="30" customHeight="1" x14ac:dyDescent="0.2">
      <c r="A3058" s="114">
        <v>3055</v>
      </c>
      <c r="B3058" s="128" t="s">
        <v>2227</v>
      </c>
      <c r="C3058" s="238">
        <f>'1993 - 2019 m.'!C2735</f>
        <v>10466.577849860983</v>
      </c>
      <c r="D3058" s="238">
        <f>'1993 - 2019 m.'!D2735</f>
        <v>14782</v>
      </c>
      <c r="E3058" s="322">
        <v>34593</v>
      </c>
      <c r="F3058" s="99" t="s">
        <v>2265</v>
      </c>
      <c r="N3058" s="95"/>
    </row>
    <row r="3059" spans="1:14" s="94" customFormat="1" ht="30" customHeight="1" x14ac:dyDescent="0.2">
      <c r="A3059" s="320">
        <v>3056</v>
      </c>
      <c r="B3059" s="236" t="s">
        <v>6165</v>
      </c>
      <c r="C3059" s="238">
        <f>'2022'!E138</f>
        <v>10465.75</v>
      </c>
      <c r="D3059" s="238">
        <f>'2022'!F138</f>
        <v>1821</v>
      </c>
      <c r="E3059" s="102" t="s">
        <v>5213</v>
      </c>
      <c r="F3059" s="99" t="s">
        <v>38</v>
      </c>
      <c r="N3059" s="95"/>
    </row>
    <row r="3060" spans="1:14" s="94" customFormat="1" ht="30" customHeight="1" x14ac:dyDescent="0.2">
      <c r="A3060" s="114">
        <v>3057</v>
      </c>
      <c r="B3060" s="128" t="s">
        <v>1420</v>
      </c>
      <c r="C3060" s="238">
        <f>'1993 - 2019 m.'!C2736</f>
        <v>10464.840129749769</v>
      </c>
      <c r="D3060" s="238">
        <f>'1993 - 2019 m.'!D2736</f>
        <v>9342</v>
      </c>
      <c r="E3060" s="322">
        <v>35272</v>
      </c>
      <c r="F3060" s="99" t="s">
        <v>1910</v>
      </c>
      <c r="N3060" s="95"/>
    </row>
    <row r="3061" spans="1:14" s="94" customFormat="1" ht="30" customHeight="1" x14ac:dyDescent="0.2">
      <c r="A3061" s="320">
        <v>3058</v>
      </c>
      <c r="B3061" s="96" t="s">
        <v>1049</v>
      </c>
      <c r="C3061" s="238">
        <f>'1993 - 2019 m.'!C2737</f>
        <v>10459.047729379055</v>
      </c>
      <c r="D3061" s="238">
        <f>'1993 - 2019 m.'!D2737</f>
        <v>2996</v>
      </c>
      <c r="E3061" s="106">
        <v>37666</v>
      </c>
      <c r="F3061" s="99" t="s">
        <v>1987</v>
      </c>
      <c r="N3061" s="95"/>
    </row>
    <row r="3062" spans="1:14" s="94" customFormat="1" ht="30" customHeight="1" x14ac:dyDescent="0.2">
      <c r="A3062" s="114">
        <v>3059</v>
      </c>
      <c r="B3062" s="96" t="s">
        <v>1740</v>
      </c>
      <c r="C3062" s="238">
        <f>'1993 - 2019 m.'!C2738</f>
        <v>10456.441149212234</v>
      </c>
      <c r="D3062" s="238">
        <f>'1993 - 2019 m.'!D2738</f>
        <v>3046</v>
      </c>
      <c r="E3062" s="106">
        <v>38310</v>
      </c>
      <c r="F3062" s="99" t="s">
        <v>1908</v>
      </c>
      <c r="N3062" s="95"/>
    </row>
    <row r="3063" spans="1:14" s="94" customFormat="1" ht="30" customHeight="1" x14ac:dyDescent="0.2">
      <c r="A3063" s="320">
        <v>3060</v>
      </c>
      <c r="B3063" s="96" t="s">
        <v>1015</v>
      </c>
      <c r="C3063" s="238">
        <f>'1993 - 2019 m.'!C2739</f>
        <v>10435.125115848008</v>
      </c>
      <c r="D3063" s="238">
        <f>'1993 - 2019 m.'!D2739</f>
        <v>3133</v>
      </c>
      <c r="E3063" s="106">
        <v>38828</v>
      </c>
      <c r="F3063" s="99" t="s">
        <v>696</v>
      </c>
      <c r="N3063" s="95"/>
    </row>
    <row r="3064" spans="1:14" s="94" customFormat="1" ht="30" customHeight="1" x14ac:dyDescent="0.2">
      <c r="A3064" s="114">
        <v>3061</v>
      </c>
      <c r="B3064" s="96" t="s">
        <v>2838</v>
      </c>
      <c r="C3064" s="238">
        <f>'1993 - 2019 m.'!C2740</f>
        <v>10431.24420759963</v>
      </c>
      <c r="D3064" s="238">
        <f>'1993 - 2019 m.'!D2740</f>
        <v>3032</v>
      </c>
      <c r="E3064" s="102">
        <v>41180</v>
      </c>
      <c r="F3064" s="99" t="s">
        <v>177</v>
      </c>
      <c r="N3064" s="95"/>
    </row>
    <row r="3065" spans="1:14" s="94" customFormat="1" ht="30" customHeight="1" x14ac:dyDescent="0.2">
      <c r="A3065" s="320">
        <v>3062</v>
      </c>
      <c r="B3065" s="96" t="s">
        <v>1829</v>
      </c>
      <c r="C3065" s="238">
        <f>'1993 - 2019 m.'!C2741</f>
        <v>10427.01575532901</v>
      </c>
      <c r="D3065" s="238">
        <f>'1993 - 2019 m.'!D2741</f>
        <v>3620</v>
      </c>
      <c r="E3065" s="106">
        <v>38604</v>
      </c>
      <c r="F3065" s="99" t="s">
        <v>696</v>
      </c>
      <c r="N3065" s="95"/>
    </row>
    <row r="3066" spans="1:14" s="94" customFormat="1" ht="30" customHeight="1" x14ac:dyDescent="0.2">
      <c r="A3066" s="114">
        <v>3063</v>
      </c>
      <c r="B3066" s="96" t="s">
        <v>2545</v>
      </c>
      <c r="C3066" s="238">
        <f>'1993 - 2019 m.'!C2742</f>
        <v>10418.645736793327</v>
      </c>
      <c r="D3066" s="238">
        <f>'1993 - 2019 m.'!D2742</f>
        <v>2766</v>
      </c>
      <c r="E3066" s="106">
        <v>40515</v>
      </c>
      <c r="F3066" s="99" t="s">
        <v>1312</v>
      </c>
      <c r="N3066" s="95"/>
    </row>
    <row r="3067" spans="1:14" s="94" customFormat="1" ht="30" customHeight="1" x14ac:dyDescent="0.2">
      <c r="A3067" s="320">
        <v>3064</v>
      </c>
      <c r="B3067" s="96" t="s">
        <v>848</v>
      </c>
      <c r="C3067" s="238">
        <f>'1993 - 2019 m.'!C2743</f>
        <v>10397.64828544949</v>
      </c>
      <c r="D3067" s="238">
        <f>'1993 - 2019 m.'!D2743</f>
        <v>3304</v>
      </c>
      <c r="E3067" s="106">
        <v>39136</v>
      </c>
      <c r="F3067" s="99" t="s">
        <v>1908</v>
      </c>
      <c r="N3067" s="95"/>
    </row>
    <row r="3068" spans="1:14" s="94" customFormat="1" ht="30" customHeight="1" x14ac:dyDescent="0.2">
      <c r="A3068" s="114">
        <v>3065</v>
      </c>
      <c r="B3068" s="96" t="s">
        <v>752</v>
      </c>
      <c r="C3068" s="238">
        <f>'1993 - 2019 m.'!C2744</f>
        <v>10396.779425393883</v>
      </c>
      <c r="D3068" s="238">
        <f>'1993 - 2019 m.'!D2744</f>
        <v>5445</v>
      </c>
      <c r="E3068" s="106">
        <v>37134</v>
      </c>
      <c r="F3068" s="99" t="s">
        <v>1069</v>
      </c>
      <c r="N3068" s="95"/>
    </row>
    <row r="3069" spans="1:14" s="94" customFormat="1" ht="30" customHeight="1" x14ac:dyDescent="0.2">
      <c r="A3069" s="320">
        <v>3066</v>
      </c>
      <c r="B3069" s="128" t="s">
        <v>859</v>
      </c>
      <c r="C3069" s="238">
        <f>'1993 - 2019 m.'!C2746</f>
        <v>10358.549582947173</v>
      </c>
      <c r="D3069" s="238">
        <f>'1993 - 2019 m.'!D2746</f>
        <v>9265</v>
      </c>
      <c r="E3069" s="322">
        <v>35174</v>
      </c>
      <c r="F3069" s="99" t="s">
        <v>1987</v>
      </c>
      <c r="N3069" s="95"/>
    </row>
    <row r="3070" spans="1:14" s="94" customFormat="1" ht="30" customHeight="1" x14ac:dyDescent="0.2">
      <c r="A3070" s="114">
        <v>3067</v>
      </c>
      <c r="B3070" s="96" t="s">
        <v>2421</v>
      </c>
      <c r="C3070" s="238">
        <f>'1993 - 2019 m.'!C2747</f>
        <v>10356.956672845228</v>
      </c>
      <c r="D3070" s="238">
        <f>'1993 - 2019 m.'!D2747</f>
        <v>3035</v>
      </c>
      <c r="E3070" s="106">
        <v>39745</v>
      </c>
      <c r="F3070" s="99" t="s">
        <v>509</v>
      </c>
      <c r="N3070" s="95"/>
    </row>
    <row r="3071" spans="1:14" s="94" customFormat="1" ht="30" customHeight="1" x14ac:dyDescent="0.2">
      <c r="A3071" s="320">
        <v>3068</v>
      </c>
      <c r="B3071" s="96" t="s">
        <v>4404</v>
      </c>
      <c r="C3071" s="238">
        <f>'1993 - 2019 m.'!C2748</f>
        <v>10355</v>
      </c>
      <c r="D3071" s="238">
        <f>'1993 - 2019 m.'!D2748</f>
        <v>2007</v>
      </c>
      <c r="E3071" s="102" t="s">
        <v>4584</v>
      </c>
      <c r="F3071" s="99" t="s">
        <v>38</v>
      </c>
      <c r="N3071" s="95"/>
    </row>
    <row r="3072" spans="1:14" s="94" customFormat="1" ht="30" customHeight="1" x14ac:dyDescent="0.2">
      <c r="A3072" s="114">
        <v>3069</v>
      </c>
      <c r="B3072" s="128" t="s">
        <v>1287</v>
      </c>
      <c r="C3072" s="238">
        <f>'1993 - 2019 m.'!C2749</f>
        <v>10316.265060240965</v>
      </c>
      <c r="D3072" s="238">
        <f>'1993 - 2019 m.'!D2749</f>
        <v>6388</v>
      </c>
      <c r="E3072" s="102">
        <v>35993</v>
      </c>
      <c r="F3072" s="99" t="s">
        <v>1910</v>
      </c>
      <c r="N3072" s="95"/>
    </row>
    <row r="3073" spans="1:14" s="94" customFormat="1" ht="30" customHeight="1" x14ac:dyDescent="0.2">
      <c r="A3073" s="320">
        <v>3070</v>
      </c>
      <c r="B3073" s="128" t="s">
        <v>2184</v>
      </c>
      <c r="C3073" s="238">
        <f>'1993 - 2019 m.'!C2750</f>
        <v>10310.183039851714</v>
      </c>
      <c r="D3073" s="238">
        <f>'1993 - 2019 m.'!D2750</f>
        <v>5981</v>
      </c>
      <c r="E3073" s="102">
        <v>35951</v>
      </c>
      <c r="F3073" s="99" t="s">
        <v>1910</v>
      </c>
      <c r="N3073" s="95"/>
    </row>
    <row r="3074" spans="1:14" s="94" customFormat="1" ht="30" customHeight="1" x14ac:dyDescent="0.2">
      <c r="A3074" s="114">
        <v>3071</v>
      </c>
      <c r="B3074" s="96" t="s">
        <v>3657</v>
      </c>
      <c r="C3074" s="238">
        <f>'1993 - 2019 m.'!C2751</f>
        <v>10305.969999999999</v>
      </c>
      <c r="D3074" s="238">
        <f>'1993 - 2019 m.'!D2751</f>
        <v>3243</v>
      </c>
      <c r="E3074" s="102">
        <v>42426</v>
      </c>
      <c r="F3074" s="99" t="s">
        <v>1424</v>
      </c>
      <c r="N3074" s="95"/>
    </row>
    <row r="3075" spans="1:14" s="94" customFormat="1" ht="30" customHeight="1" x14ac:dyDescent="0.2">
      <c r="A3075" s="320">
        <v>3072</v>
      </c>
      <c r="B3075" s="96" t="s">
        <v>3525</v>
      </c>
      <c r="C3075" s="238">
        <f>'1993 - 2019 m.'!C2752</f>
        <v>10282.58</v>
      </c>
      <c r="D3075" s="238">
        <f>'1993 - 2019 m.'!D2752</f>
        <v>2167</v>
      </c>
      <c r="E3075" s="102">
        <v>42664</v>
      </c>
      <c r="F3075" s="99" t="s">
        <v>3365</v>
      </c>
      <c r="N3075" s="95"/>
    </row>
    <row r="3076" spans="1:14" s="94" customFormat="1" ht="30" customHeight="1" x14ac:dyDescent="0.2">
      <c r="A3076" s="114">
        <v>3073</v>
      </c>
      <c r="B3076" s="128" t="s">
        <v>715</v>
      </c>
      <c r="C3076" s="238">
        <f>'1993 - 2019 m.'!C2753</f>
        <v>10280.352177942539</v>
      </c>
      <c r="D3076" s="238">
        <f>'1993 - 2019 m.'!D2753</f>
        <v>8218</v>
      </c>
      <c r="E3076" s="102">
        <v>35300</v>
      </c>
      <c r="F3076" s="99" t="s">
        <v>1987</v>
      </c>
      <c r="N3076" s="95"/>
    </row>
    <row r="3077" spans="1:14" s="94" customFormat="1" ht="30" customHeight="1" x14ac:dyDescent="0.2">
      <c r="A3077" s="320">
        <v>3074</v>
      </c>
      <c r="B3077" s="96" t="s">
        <v>4152</v>
      </c>
      <c r="C3077" s="238">
        <f>'1993 - 2019 m.'!C2754</f>
        <v>10267</v>
      </c>
      <c r="D3077" s="238">
        <f>'1993 - 2019 m.'!D2754</f>
        <v>2145</v>
      </c>
      <c r="E3077" s="102" t="s">
        <v>4150</v>
      </c>
      <c r="F3077" s="99" t="s">
        <v>545</v>
      </c>
      <c r="N3077" s="95"/>
    </row>
    <row r="3078" spans="1:14" s="94" customFormat="1" ht="30" customHeight="1" x14ac:dyDescent="0.2">
      <c r="A3078" s="114">
        <v>3075</v>
      </c>
      <c r="B3078" s="96" t="s">
        <v>1494</v>
      </c>
      <c r="C3078" s="238">
        <f>'1993 - 2019 m.'!C2755</f>
        <v>10257.47219647822</v>
      </c>
      <c r="D3078" s="238">
        <f>'1993 - 2019 m.'!D2755</f>
        <v>3486</v>
      </c>
      <c r="E3078" s="106">
        <v>37974</v>
      </c>
      <c r="F3078" s="99" t="s">
        <v>1550</v>
      </c>
      <c r="N3078" s="95"/>
    </row>
    <row r="3079" spans="1:14" s="94" customFormat="1" ht="30" customHeight="1" x14ac:dyDescent="0.2">
      <c r="A3079" s="320">
        <v>3076</v>
      </c>
      <c r="B3079" s="128" t="s">
        <v>2586</v>
      </c>
      <c r="C3079" s="238">
        <f>'1993 - 2019 m.'!C2756</f>
        <v>10243.570435588508</v>
      </c>
      <c r="D3079" s="238">
        <f>'1993 - 2019 m.'!D2756</f>
        <v>17930</v>
      </c>
      <c r="E3079" s="102">
        <v>34439</v>
      </c>
      <c r="F3079" s="99" t="s">
        <v>2265</v>
      </c>
      <c r="N3079" s="95"/>
    </row>
    <row r="3080" spans="1:14" s="94" customFormat="1" ht="30" customHeight="1" x14ac:dyDescent="0.2">
      <c r="A3080" s="114">
        <v>3077</v>
      </c>
      <c r="B3080" s="128" t="s">
        <v>1675</v>
      </c>
      <c r="C3080" s="238">
        <f>'1993 - 2019 m.'!C2757</f>
        <v>10239.515755329008</v>
      </c>
      <c r="D3080" s="238">
        <f>'1993 - 2019 m.'!D2757</f>
        <v>8079</v>
      </c>
      <c r="E3080" s="102">
        <v>35328</v>
      </c>
      <c r="F3080" s="99" t="s">
        <v>1910</v>
      </c>
      <c r="N3080" s="95"/>
    </row>
    <row r="3081" spans="1:14" s="94" customFormat="1" ht="30" customHeight="1" x14ac:dyDescent="0.2">
      <c r="A3081" s="320">
        <v>3078</v>
      </c>
      <c r="B3081" s="96" t="s">
        <v>3135</v>
      </c>
      <c r="C3081" s="238">
        <f>'1993 - 2019 m.'!C2758</f>
        <v>10236.909175162187</v>
      </c>
      <c r="D3081" s="238">
        <f>'1993 - 2019 m.'!D2758</f>
        <v>2537</v>
      </c>
      <c r="E3081" s="102">
        <v>41754</v>
      </c>
      <c r="F3081" s="99" t="s">
        <v>545</v>
      </c>
      <c r="N3081" s="95"/>
    </row>
    <row r="3082" spans="1:14" s="94" customFormat="1" ht="30" customHeight="1" x14ac:dyDescent="0.2">
      <c r="A3082" s="114">
        <v>3079</v>
      </c>
      <c r="B3082" s="321" t="s">
        <v>5078</v>
      </c>
      <c r="C3082" s="238">
        <f>'2020'!C110</f>
        <v>10235.42</v>
      </c>
      <c r="D3082" s="238">
        <f>'2020'!D110</f>
        <v>2161</v>
      </c>
      <c r="E3082" s="233" t="s">
        <v>4733</v>
      </c>
      <c r="F3082" s="235" t="s">
        <v>2815</v>
      </c>
      <c r="N3082" s="95"/>
    </row>
    <row r="3083" spans="1:14" s="94" customFormat="1" ht="30" customHeight="1" x14ac:dyDescent="0.2">
      <c r="A3083" s="320">
        <v>3080</v>
      </c>
      <c r="B3083" s="96" t="s">
        <v>292</v>
      </c>
      <c r="C3083" s="238">
        <f>'1993 - 2019 m.'!C2759</f>
        <v>10209.105653382761</v>
      </c>
      <c r="D3083" s="238">
        <f>'1993 - 2019 m.'!D2759</f>
        <v>2957</v>
      </c>
      <c r="E3083" s="106">
        <v>37673</v>
      </c>
      <c r="F3083" s="99" t="s">
        <v>645</v>
      </c>
      <c r="N3083" s="95"/>
    </row>
    <row r="3084" spans="1:14" s="94" customFormat="1" ht="30" customHeight="1" x14ac:dyDescent="0.2">
      <c r="A3084" s="114">
        <v>3081</v>
      </c>
      <c r="B3084" s="128" t="s">
        <v>907</v>
      </c>
      <c r="C3084" s="238">
        <f>'1993 - 2019 m.'!C2760</f>
        <v>10205.630213160333</v>
      </c>
      <c r="D3084" s="238">
        <f>'1993 - 2019 m.'!D2760</f>
        <v>23274</v>
      </c>
      <c r="E3084" s="102">
        <v>34460</v>
      </c>
      <c r="F3084" s="99" t="s">
        <v>1987</v>
      </c>
      <c r="N3084" s="95"/>
    </row>
    <row r="3085" spans="1:14" s="94" customFormat="1" ht="30" customHeight="1" x14ac:dyDescent="0.2">
      <c r="A3085" s="320">
        <v>3082</v>
      </c>
      <c r="B3085" s="96" t="s">
        <v>296</v>
      </c>
      <c r="C3085" s="238">
        <f>'1993 - 2019 m.'!C2761</f>
        <v>10198.679332715477</v>
      </c>
      <c r="D3085" s="238">
        <f>'1993 - 2019 m.'!D2761</f>
        <v>3239</v>
      </c>
      <c r="E3085" s="106">
        <v>38177</v>
      </c>
      <c r="F3085" s="99" t="s">
        <v>1549</v>
      </c>
      <c r="N3085" s="95"/>
    </row>
    <row r="3086" spans="1:14" s="94" customFormat="1" ht="30" customHeight="1" x14ac:dyDescent="0.2">
      <c r="A3086" s="114">
        <v>3083</v>
      </c>
      <c r="B3086" s="96" t="s">
        <v>541</v>
      </c>
      <c r="C3086" s="238">
        <f>'1993 - 2019 m.'!C2762</f>
        <v>10194.740500463393</v>
      </c>
      <c r="D3086" s="238">
        <f>'1993 - 2019 m.'!D2762</f>
        <v>3576</v>
      </c>
      <c r="E3086" s="106">
        <v>38506</v>
      </c>
      <c r="F3086" s="99" t="s">
        <v>477</v>
      </c>
      <c r="N3086" s="95"/>
    </row>
    <row r="3087" spans="1:14" s="94" customFormat="1" ht="30" customHeight="1" x14ac:dyDescent="0.2">
      <c r="A3087" s="320">
        <v>3084</v>
      </c>
      <c r="B3087" s="96" t="s">
        <v>3426</v>
      </c>
      <c r="C3087" s="238">
        <f>'1993 - 2019 m.'!C2763</f>
        <v>10176.74</v>
      </c>
      <c r="D3087" s="238">
        <f>'1993 - 2019 m.'!D2763</f>
        <v>2375</v>
      </c>
      <c r="E3087" s="102">
        <v>42258</v>
      </c>
      <c r="F3087" s="99" t="s">
        <v>2934</v>
      </c>
      <c r="N3087" s="95"/>
    </row>
    <row r="3088" spans="1:14" s="94" customFormat="1" ht="30" customHeight="1" x14ac:dyDescent="0.2">
      <c r="A3088" s="114">
        <v>3085</v>
      </c>
      <c r="B3088" s="96" t="s">
        <v>885</v>
      </c>
      <c r="C3088" s="238">
        <f>'1993 - 2019 m.'!C2764</f>
        <v>10176.088971269695</v>
      </c>
      <c r="D3088" s="238">
        <f>'1993 - 2019 m.'!D2764</f>
        <v>2974</v>
      </c>
      <c r="E3088" s="106">
        <v>38660</v>
      </c>
      <c r="F3088" s="99" t="s">
        <v>2645</v>
      </c>
      <c r="N3088" s="95"/>
    </row>
    <row r="3089" spans="1:14" s="94" customFormat="1" ht="30" customHeight="1" x14ac:dyDescent="0.2">
      <c r="A3089" s="320">
        <v>3086</v>
      </c>
      <c r="B3089" s="96" t="s">
        <v>620</v>
      </c>
      <c r="C3089" s="238">
        <f>'1993 - 2019 m.'!C2765</f>
        <v>10139.596848934199</v>
      </c>
      <c r="D3089" s="238">
        <f>'1993 - 2019 m.'!D2765</f>
        <v>4420</v>
      </c>
      <c r="E3089" s="106">
        <v>36987</v>
      </c>
      <c r="F3089" s="99" t="s">
        <v>1910</v>
      </c>
      <c r="N3089" s="95"/>
    </row>
    <row r="3090" spans="1:14" s="94" customFormat="1" ht="30" customHeight="1" x14ac:dyDescent="0.2">
      <c r="A3090" s="114">
        <v>3087</v>
      </c>
      <c r="B3090" s="321" t="s">
        <v>5079</v>
      </c>
      <c r="C3090" s="238">
        <f>'2020'!C111</f>
        <v>10089.48</v>
      </c>
      <c r="D3090" s="238">
        <f>'2020'!D111</f>
        <v>2016</v>
      </c>
      <c r="E3090" s="233" t="s">
        <v>4705</v>
      </c>
      <c r="F3090" s="329" t="s">
        <v>4119</v>
      </c>
      <c r="N3090" s="95"/>
    </row>
    <row r="3091" spans="1:14" s="94" customFormat="1" ht="30" customHeight="1" x14ac:dyDescent="0.2">
      <c r="A3091" s="320">
        <v>3088</v>
      </c>
      <c r="B3091" s="96" t="s">
        <v>1172</v>
      </c>
      <c r="C3091" s="238">
        <f>'1993 - 2019 m.'!C2766</f>
        <v>10064.295644114922</v>
      </c>
      <c r="D3091" s="238">
        <f>'1993 - 2019 m.'!D2766</f>
        <v>3247</v>
      </c>
      <c r="E3091" s="106">
        <v>38408</v>
      </c>
      <c r="F3091" s="99" t="s">
        <v>696</v>
      </c>
      <c r="N3091" s="95"/>
    </row>
    <row r="3092" spans="1:14" s="94" customFormat="1" ht="30" customHeight="1" x14ac:dyDescent="0.2">
      <c r="A3092" s="114">
        <v>3089</v>
      </c>
      <c r="B3092" s="96" t="s">
        <v>2111</v>
      </c>
      <c r="C3092" s="238">
        <f>'1993 - 2019 m.'!C2768</f>
        <v>10010.136700648749</v>
      </c>
      <c r="D3092" s="238">
        <f>'1993 - 2019 m.'!D2768</f>
        <v>3243</v>
      </c>
      <c r="E3092" s="106">
        <v>37904</v>
      </c>
      <c r="F3092" s="99" t="s">
        <v>1069</v>
      </c>
      <c r="N3092" s="95"/>
    </row>
    <row r="3093" spans="1:14" s="94" customFormat="1" ht="30" customHeight="1" x14ac:dyDescent="0.2">
      <c r="A3093" s="320">
        <v>3090</v>
      </c>
      <c r="B3093" s="96" t="s">
        <v>4228</v>
      </c>
      <c r="C3093" s="238">
        <f>'1993 - 2019 m.'!C2769</f>
        <v>10005.780000000001</v>
      </c>
      <c r="D3093" s="238">
        <f>'1993 - 2019 m.'!D2769</f>
        <v>2127</v>
      </c>
      <c r="E3093" s="102">
        <v>43357</v>
      </c>
      <c r="F3093" s="99" t="s">
        <v>38</v>
      </c>
      <c r="N3093" s="95"/>
    </row>
    <row r="3094" spans="1:14" s="94" customFormat="1" ht="30" customHeight="1" x14ac:dyDescent="0.2">
      <c r="A3094" s="114">
        <v>3091</v>
      </c>
      <c r="B3094" s="96" t="s">
        <v>4536</v>
      </c>
      <c r="C3094" s="238">
        <f>'1993 - 2019 m.'!C2775+'2020'!C266</f>
        <v>9995.5</v>
      </c>
      <c r="D3094" s="238">
        <f>'1993 - 2019 m.'!D2775+'2020'!D266</f>
        <v>1774</v>
      </c>
      <c r="E3094" s="102" t="s">
        <v>4606</v>
      </c>
      <c r="F3094" s="99" t="s">
        <v>3187</v>
      </c>
      <c r="N3094" s="95"/>
    </row>
    <row r="3095" spans="1:14" s="94" customFormat="1" ht="30" customHeight="1" x14ac:dyDescent="0.2">
      <c r="A3095" s="320">
        <v>3092</v>
      </c>
      <c r="B3095" s="96" t="s">
        <v>4451</v>
      </c>
      <c r="C3095" s="238">
        <f>'1993 - 2019 m.'!C2770</f>
        <v>9992.2199999999993</v>
      </c>
      <c r="D3095" s="238">
        <f>'1993 - 2019 m.'!D2770</f>
        <v>2555</v>
      </c>
      <c r="E3095" s="102" t="s">
        <v>4598</v>
      </c>
      <c r="F3095" s="99" t="s">
        <v>38</v>
      </c>
      <c r="N3095" s="95"/>
    </row>
    <row r="3096" spans="1:14" s="94" customFormat="1" ht="30" customHeight="1" x14ac:dyDescent="0.2">
      <c r="A3096" s="114">
        <v>3093</v>
      </c>
      <c r="B3096" s="96" t="s">
        <v>2829</v>
      </c>
      <c r="C3096" s="238">
        <f>'1993 - 2019 m.'!C2771</f>
        <v>9981.6091288229854</v>
      </c>
      <c r="D3096" s="238">
        <f>'1993 - 2019 m.'!D2771</f>
        <v>2635</v>
      </c>
      <c r="E3096" s="102">
        <v>41089</v>
      </c>
      <c r="F3096" s="99" t="s">
        <v>2396</v>
      </c>
      <c r="N3096" s="95"/>
    </row>
    <row r="3097" spans="1:14" s="94" customFormat="1" ht="30" customHeight="1" x14ac:dyDescent="0.2">
      <c r="A3097" s="320">
        <v>3094</v>
      </c>
      <c r="B3097" s="96" t="s">
        <v>577</v>
      </c>
      <c r="C3097" s="238">
        <f>'1993 - 2019 m.'!C2772</f>
        <v>9980.885078776646</v>
      </c>
      <c r="D3097" s="238">
        <f>'1993 - 2019 m.'!D2772</f>
        <v>3383</v>
      </c>
      <c r="E3097" s="106">
        <v>37372</v>
      </c>
      <c r="F3097" s="99" t="s">
        <v>1910</v>
      </c>
      <c r="N3097" s="95"/>
    </row>
    <row r="3098" spans="1:14" s="94" customFormat="1" ht="30" customHeight="1" x14ac:dyDescent="0.2">
      <c r="A3098" s="114">
        <v>3095</v>
      </c>
      <c r="B3098" s="96" t="s">
        <v>2112</v>
      </c>
      <c r="C3098" s="238">
        <f>'1993 - 2019 m.'!C2773</f>
        <v>9967.8521779425391</v>
      </c>
      <c r="D3098" s="238">
        <f>'1993 - 2019 m.'!D2773</f>
        <v>4219</v>
      </c>
      <c r="E3098" s="136">
        <v>36707</v>
      </c>
      <c r="F3098" s="99" t="s">
        <v>1872</v>
      </c>
      <c r="N3098" s="95"/>
    </row>
    <row r="3099" spans="1:14" s="94" customFormat="1" ht="30" customHeight="1" x14ac:dyDescent="0.2">
      <c r="A3099" s="320">
        <v>3096</v>
      </c>
      <c r="B3099" s="96" t="s">
        <v>1170</v>
      </c>
      <c r="C3099" s="238">
        <f>'1993 - 2019 m.'!C2774</f>
        <v>9964.9559777571831</v>
      </c>
      <c r="D3099" s="238">
        <f>'1993 - 2019 m.'!D2774</f>
        <v>3512</v>
      </c>
      <c r="E3099" s="106">
        <v>37484</v>
      </c>
      <c r="F3099" s="99" t="s">
        <v>645</v>
      </c>
      <c r="N3099" s="95"/>
    </row>
    <row r="3100" spans="1:14" s="94" customFormat="1" ht="30" customHeight="1" x14ac:dyDescent="0.2">
      <c r="A3100" s="114">
        <v>3097</v>
      </c>
      <c r="B3100" s="96" t="s">
        <v>861</v>
      </c>
      <c r="C3100" s="238">
        <f>'1993 - 2019 m.'!C2776</f>
        <v>9952.6471269694157</v>
      </c>
      <c r="D3100" s="238">
        <f>'1993 - 2019 m.'!D2776</f>
        <v>2567</v>
      </c>
      <c r="E3100" s="106">
        <v>40256</v>
      </c>
      <c r="F3100" s="99" t="s">
        <v>66</v>
      </c>
      <c r="N3100" s="95"/>
    </row>
    <row r="3101" spans="1:14" s="94" customFormat="1" ht="30" customHeight="1" x14ac:dyDescent="0.2">
      <c r="A3101" s="320">
        <v>3098</v>
      </c>
      <c r="B3101" s="128" t="s">
        <v>1758</v>
      </c>
      <c r="C3101" s="238">
        <f>'1993 - 2019 m.'!C2777</f>
        <v>9943.8137164040781</v>
      </c>
      <c r="D3101" s="238">
        <f>'1993 - 2019 m.'!D2777</f>
        <v>9019</v>
      </c>
      <c r="E3101" s="102">
        <v>35426</v>
      </c>
      <c r="F3101" s="99" t="s">
        <v>1910</v>
      </c>
      <c r="N3101" s="95"/>
    </row>
    <row r="3102" spans="1:14" s="94" customFormat="1" ht="30" customHeight="1" x14ac:dyDescent="0.2">
      <c r="A3102" s="114">
        <v>3099</v>
      </c>
      <c r="B3102" s="96" t="s">
        <v>4354</v>
      </c>
      <c r="C3102" s="238">
        <f>'1993 - 2019 m.'!C2778</f>
        <v>9936.0400000000009</v>
      </c>
      <c r="D3102" s="238">
        <f>'1993 - 2019 m.'!D2778</f>
        <v>1694</v>
      </c>
      <c r="E3102" s="102" t="s">
        <v>4568</v>
      </c>
      <c r="F3102" s="99" t="s">
        <v>725</v>
      </c>
      <c r="N3102" s="95"/>
    </row>
    <row r="3103" spans="1:14" s="94" customFormat="1" ht="30" customHeight="1" x14ac:dyDescent="0.2">
      <c r="A3103" s="320">
        <v>3100</v>
      </c>
      <c r="B3103" s="128" t="s">
        <v>2669</v>
      </c>
      <c r="C3103" s="238">
        <f>'1993 - 2019 m.'!C2779</f>
        <v>9933.6770157553292</v>
      </c>
      <c r="D3103" s="238">
        <f>'1993 - 2019 m.'!D2779</f>
        <v>7026</v>
      </c>
      <c r="E3103" s="102">
        <v>35538</v>
      </c>
      <c r="F3103" s="99" t="s">
        <v>1987</v>
      </c>
      <c r="N3103" s="95"/>
    </row>
    <row r="3104" spans="1:14" s="94" customFormat="1" ht="30" customHeight="1" x14ac:dyDescent="0.2">
      <c r="A3104" s="114">
        <v>3101</v>
      </c>
      <c r="B3104" s="128" t="s">
        <v>2297</v>
      </c>
      <c r="C3104" s="238">
        <f>'1993 - 2019 m.'!C2780</f>
        <v>9922.6714550509732</v>
      </c>
      <c r="D3104" s="238">
        <f>'1993 - 2019 m.'!D2780</f>
        <v>8868</v>
      </c>
      <c r="E3104" s="102">
        <v>34978</v>
      </c>
      <c r="F3104" s="99" t="s">
        <v>1910</v>
      </c>
      <c r="N3104" s="95"/>
    </row>
    <row r="3105" spans="1:14" s="94" customFormat="1" ht="30" customHeight="1" x14ac:dyDescent="0.2">
      <c r="A3105" s="320">
        <v>3102</v>
      </c>
      <c r="B3105" s="128" t="s">
        <v>2275</v>
      </c>
      <c r="C3105" s="238">
        <f>'1993 - 2019 m.'!C2781</f>
        <v>9914.5620945319752</v>
      </c>
      <c r="D3105" s="238">
        <f>'1993 - 2019 m.'!D2781</f>
        <v>9423</v>
      </c>
      <c r="E3105" s="102">
        <v>35160</v>
      </c>
      <c r="F3105" s="99" t="s">
        <v>1910</v>
      </c>
      <c r="N3105" s="95"/>
    </row>
    <row r="3106" spans="1:14" s="94" customFormat="1" ht="30" customHeight="1" x14ac:dyDescent="0.2">
      <c r="A3106" s="114">
        <v>3103</v>
      </c>
      <c r="B3106" s="96" t="s">
        <v>1244</v>
      </c>
      <c r="C3106" s="238">
        <f>'1993 - 2019 m.'!C2782</f>
        <v>9914.2724745134383</v>
      </c>
      <c r="D3106" s="238">
        <f>'1993 - 2019 m.'!D2782</f>
        <v>5252</v>
      </c>
      <c r="E3106" s="136">
        <v>36700</v>
      </c>
      <c r="F3106" s="99" t="s">
        <v>1910</v>
      </c>
      <c r="N3106" s="95"/>
    </row>
    <row r="3107" spans="1:14" s="94" customFormat="1" ht="30" customHeight="1" x14ac:dyDescent="0.2">
      <c r="A3107" s="320">
        <v>3104</v>
      </c>
      <c r="B3107" s="321" t="s">
        <v>4857</v>
      </c>
      <c r="C3107" s="323">
        <f>'2021'!C94</f>
        <v>9901.9</v>
      </c>
      <c r="D3107" s="323">
        <f>'2021'!D94</f>
        <v>1759</v>
      </c>
      <c r="E3107" s="99" t="s">
        <v>4673</v>
      </c>
      <c r="F3107" s="99" t="s">
        <v>4681</v>
      </c>
      <c r="N3107" s="95"/>
    </row>
    <row r="3108" spans="1:14" s="94" customFormat="1" ht="30" customHeight="1" x14ac:dyDescent="0.2">
      <c r="A3108" s="114">
        <v>3105</v>
      </c>
      <c r="B3108" s="96" t="s">
        <v>4501</v>
      </c>
      <c r="C3108" s="238">
        <f>'1993 - 2019 m.'!C2783</f>
        <v>9888.36</v>
      </c>
      <c r="D3108" s="238">
        <f>'1993 - 2019 m.'!D2783</f>
        <v>1835</v>
      </c>
      <c r="E3108" s="102" t="s">
        <v>4600</v>
      </c>
      <c r="F3108" s="99" t="s">
        <v>2319</v>
      </c>
      <c r="N3108" s="95"/>
    </row>
    <row r="3109" spans="1:14" s="94" customFormat="1" ht="30" customHeight="1" x14ac:dyDescent="0.2">
      <c r="A3109" s="320">
        <v>3106</v>
      </c>
      <c r="B3109" s="96" t="s">
        <v>3344</v>
      </c>
      <c r="C3109" s="238">
        <f>'1993 - 2019 m.'!C2784</f>
        <v>9883.1200000000008</v>
      </c>
      <c r="D3109" s="238">
        <f>'1993 - 2019 m.'!D2784</f>
        <v>2461</v>
      </c>
      <c r="E3109" s="106">
        <v>42209</v>
      </c>
      <c r="F3109" s="99" t="s">
        <v>1584</v>
      </c>
      <c r="N3109" s="95"/>
    </row>
    <row r="3110" spans="1:14" s="94" customFormat="1" ht="30" customHeight="1" x14ac:dyDescent="0.2">
      <c r="A3110" s="114">
        <v>3107</v>
      </c>
      <c r="B3110" s="96" t="s">
        <v>817</v>
      </c>
      <c r="C3110" s="238">
        <f>'1993 - 2019 m.'!C2785</f>
        <v>9881.5454124189073</v>
      </c>
      <c r="D3110" s="238">
        <f>'1993 - 2019 m.'!D2785</f>
        <v>4362</v>
      </c>
      <c r="E3110" s="106">
        <v>38086</v>
      </c>
      <c r="F3110" s="99" t="s">
        <v>2934</v>
      </c>
      <c r="N3110" s="95"/>
    </row>
    <row r="3111" spans="1:14" s="94" customFormat="1" ht="30" customHeight="1" x14ac:dyDescent="0.2">
      <c r="A3111" s="320">
        <v>3108</v>
      </c>
      <c r="B3111" s="96" t="s">
        <v>115</v>
      </c>
      <c r="C3111" s="238">
        <f>'1993 - 2019 m.'!C2786</f>
        <v>9876.1874420759959</v>
      </c>
      <c r="D3111" s="238">
        <f>'1993 - 2019 m.'!D2786</f>
        <v>2733</v>
      </c>
      <c r="E3111" s="102">
        <v>41515</v>
      </c>
      <c r="F3111" s="99" t="s">
        <v>34</v>
      </c>
      <c r="N3111" s="95"/>
    </row>
    <row r="3112" spans="1:14" s="94" customFormat="1" ht="30" customHeight="1" x14ac:dyDescent="0.2">
      <c r="A3112" s="114">
        <v>3109</v>
      </c>
      <c r="B3112" s="96" t="s">
        <v>4374</v>
      </c>
      <c r="C3112" s="238">
        <f>'1993 - 2019 m.'!C2787</f>
        <v>9861</v>
      </c>
      <c r="D3112" s="238">
        <f>'1993 - 2019 m.'!D2787</f>
        <v>1830</v>
      </c>
      <c r="E3112" s="102" t="s">
        <v>4573</v>
      </c>
      <c r="F3112" s="99" t="s">
        <v>545</v>
      </c>
      <c r="N3112" s="95"/>
    </row>
    <row r="3113" spans="1:14" s="94" customFormat="1" ht="30" customHeight="1" x14ac:dyDescent="0.2">
      <c r="A3113" s="320">
        <v>3110</v>
      </c>
      <c r="B3113" s="96" t="s">
        <v>1638</v>
      </c>
      <c r="C3113" s="238">
        <f>'1993 - 2019 m.'!C2788</f>
        <v>9855.7692307692305</v>
      </c>
      <c r="D3113" s="238">
        <f>'1993 - 2019 m.'!D2788</f>
        <v>4246</v>
      </c>
      <c r="E3113" s="106">
        <v>37183</v>
      </c>
      <c r="F3113" s="99" t="s">
        <v>1069</v>
      </c>
      <c r="N3113" s="95"/>
    </row>
    <row r="3114" spans="1:14" s="94" customFormat="1" ht="30" customHeight="1" x14ac:dyDescent="0.2">
      <c r="A3114" s="114">
        <v>3111</v>
      </c>
      <c r="B3114" s="236" t="s">
        <v>6166</v>
      </c>
      <c r="C3114" s="238">
        <f>'2022'!E139</f>
        <v>9850</v>
      </c>
      <c r="D3114" s="238">
        <f>'2022'!F139</f>
        <v>1799</v>
      </c>
      <c r="E3114" s="102" t="s">
        <v>5366</v>
      </c>
      <c r="F3114" s="99" t="s">
        <v>4640</v>
      </c>
      <c r="N3114" s="95"/>
    </row>
    <row r="3115" spans="1:14" s="94" customFormat="1" ht="30" customHeight="1" x14ac:dyDescent="0.2">
      <c r="A3115" s="320">
        <v>3112</v>
      </c>
      <c r="B3115" s="96" t="s">
        <v>3856</v>
      </c>
      <c r="C3115" s="238">
        <f>'1993 - 2019 m.'!C2789</f>
        <v>9849.14</v>
      </c>
      <c r="D3115" s="238">
        <f>'1993 - 2019 m.'!D2789</f>
        <v>2172</v>
      </c>
      <c r="E3115" s="102">
        <v>42853</v>
      </c>
      <c r="F3115" s="99" t="s">
        <v>3719</v>
      </c>
      <c r="N3115" s="95"/>
    </row>
    <row r="3116" spans="1:14" s="94" customFormat="1" ht="30" customHeight="1" x14ac:dyDescent="0.2">
      <c r="A3116" s="114">
        <v>3113</v>
      </c>
      <c r="B3116" s="128" t="s">
        <v>1075</v>
      </c>
      <c r="C3116" s="238">
        <f>'1993 - 2019 m.'!C2790</f>
        <v>9836.0750695088045</v>
      </c>
      <c r="D3116" s="238">
        <f>'1993 - 2019 m.'!D2790</f>
        <v>8681</v>
      </c>
      <c r="E3116" s="322">
        <v>34992</v>
      </c>
      <c r="F3116" s="99" t="s">
        <v>1910</v>
      </c>
      <c r="N3116" s="95"/>
    </row>
    <row r="3117" spans="1:14" s="94" customFormat="1" ht="30" customHeight="1" x14ac:dyDescent="0.2">
      <c r="A3117" s="320">
        <v>3114</v>
      </c>
      <c r="B3117" s="96" t="s">
        <v>3792</v>
      </c>
      <c r="C3117" s="238">
        <f>'1993 - 2019 m.'!C2792</f>
        <v>9820.0999999999985</v>
      </c>
      <c r="D3117" s="238">
        <f>'1993 - 2019 m.'!D2792</f>
        <v>2083</v>
      </c>
      <c r="E3117" s="102">
        <v>42986</v>
      </c>
      <c r="F3117" s="99" t="s">
        <v>38</v>
      </c>
      <c r="N3117" s="95"/>
    </row>
    <row r="3118" spans="1:14" s="94" customFormat="1" ht="30" customHeight="1" x14ac:dyDescent="0.2">
      <c r="A3118" s="114">
        <v>3115</v>
      </c>
      <c r="B3118" s="321" t="s">
        <v>4858</v>
      </c>
      <c r="C3118" s="323">
        <f>'2021'!C95+'2022'!E297</f>
        <v>9808.5</v>
      </c>
      <c r="D3118" s="323">
        <f>'2021'!D95+'2022'!F297</f>
        <v>1775</v>
      </c>
      <c r="E3118" s="99" t="s">
        <v>4644</v>
      </c>
      <c r="F3118" s="99" t="s">
        <v>2815</v>
      </c>
      <c r="N3118" s="95"/>
    </row>
    <row r="3119" spans="1:14" s="94" customFormat="1" ht="30" customHeight="1" x14ac:dyDescent="0.2">
      <c r="A3119" s="320">
        <v>3116</v>
      </c>
      <c r="B3119" s="128" t="s">
        <v>1524</v>
      </c>
      <c r="C3119" s="238">
        <f>'1993 - 2019 m.'!C2793</f>
        <v>9800.1621872103806</v>
      </c>
      <c r="D3119" s="238">
        <f>'1993 - 2019 m.'!D2793</f>
        <v>4995</v>
      </c>
      <c r="E3119" s="322">
        <v>36280</v>
      </c>
      <c r="F3119" s="99" t="s">
        <v>2035</v>
      </c>
      <c r="N3119" s="95"/>
    </row>
    <row r="3120" spans="1:14" s="94" customFormat="1" ht="30" customHeight="1" x14ac:dyDescent="0.2">
      <c r="A3120" s="114">
        <v>3117</v>
      </c>
      <c r="B3120" s="96" t="s">
        <v>2650</v>
      </c>
      <c r="C3120" s="238">
        <f>'1993 - 2019 m.'!C2794</f>
        <v>9779.4543558850783</v>
      </c>
      <c r="D3120" s="238">
        <f>'1993 - 2019 m.'!D2794</f>
        <v>2551</v>
      </c>
      <c r="E3120" s="102">
        <v>40865</v>
      </c>
      <c r="F3120" s="99" t="s">
        <v>449</v>
      </c>
      <c r="N3120" s="95"/>
    </row>
    <row r="3121" spans="1:14" s="94" customFormat="1" ht="30" customHeight="1" x14ac:dyDescent="0.2">
      <c r="A3121" s="320">
        <v>3118</v>
      </c>
      <c r="B3121" s="96" t="s">
        <v>1093</v>
      </c>
      <c r="C3121" s="238">
        <f>'1993 - 2019 m.'!C2795</f>
        <v>9762.2219647822058</v>
      </c>
      <c r="D3121" s="238">
        <f>'1993 - 2019 m.'!D2795</f>
        <v>3323</v>
      </c>
      <c r="E3121" s="106">
        <v>37288</v>
      </c>
      <c r="F3121" s="99" t="s">
        <v>645</v>
      </c>
      <c r="N3121" s="95"/>
    </row>
    <row r="3122" spans="1:14" s="94" customFormat="1" ht="30" customHeight="1" x14ac:dyDescent="0.2">
      <c r="A3122" s="114">
        <v>3119</v>
      </c>
      <c r="B3122" s="96" t="s">
        <v>2267</v>
      </c>
      <c r="C3122" s="238">
        <f>'1993 - 2019 m.'!C2796</f>
        <v>9750.2896200185369</v>
      </c>
      <c r="D3122" s="238">
        <f>'1993 - 2019 m.'!D2796</f>
        <v>2750</v>
      </c>
      <c r="E3122" s="106">
        <v>38933</v>
      </c>
      <c r="F3122" s="99" t="s">
        <v>639</v>
      </c>
      <c r="N3122" s="95"/>
    </row>
    <row r="3123" spans="1:14" s="94" customFormat="1" ht="30" customHeight="1" x14ac:dyDescent="0.2">
      <c r="A3123" s="320">
        <v>3120</v>
      </c>
      <c r="B3123" s="96" t="s">
        <v>372</v>
      </c>
      <c r="C3123" s="238">
        <f>'1993 - 2019 m.'!C2797</f>
        <v>9742.5278035217798</v>
      </c>
      <c r="D3123" s="238">
        <f>'1993 - 2019 m.'!D2797</f>
        <v>3088</v>
      </c>
      <c r="E3123" s="102">
        <v>40949</v>
      </c>
      <c r="F3123" s="99" t="s">
        <v>14</v>
      </c>
      <c r="N3123" s="95"/>
    </row>
    <row r="3124" spans="1:14" s="94" customFormat="1" ht="30" customHeight="1" x14ac:dyDescent="0.2">
      <c r="A3124" s="114">
        <v>3121</v>
      </c>
      <c r="B3124" s="96" t="s">
        <v>1449</v>
      </c>
      <c r="C3124" s="238">
        <f>'1993 - 2019 m.'!C2798</f>
        <v>9732.6807228915659</v>
      </c>
      <c r="D3124" s="238">
        <f>'1993 - 2019 m.'!D2798</f>
        <v>3188</v>
      </c>
      <c r="E3124" s="106">
        <v>37421</v>
      </c>
      <c r="F3124" s="99" t="s">
        <v>1910</v>
      </c>
      <c r="N3124" s="95"/>
    </row>
    <row r="3125" spans="1:14" s="94" customFormat="1" ht="30" customHeight="1" x14ac:dyDescent="0.2">
      <c r="A3125" s="320">
        <v>3122</v>
      </c>
      <c r="B3125" s="96" t="s">
        <v>4162</v>
      </c>
      <c r="C3125" s="238">
        <f>'1993 - 2019 m.'!C2799</f>
        <v>9732</v>
      </c>
      <c r="D3125" s="238">
        <f>'1993 - 2019 m.'!D2799</f>
        <v>1766</v>
      </c>
      <c r="E3125" s="102" t="s">
        <v>4160</v>
      </c>
      <c r="F3125" s="99" t="s">
        <v>545</v>
      </c>
      <c r="N3125" s="95"/>
    </row>
    <row r="3126" spans="1:14" s="94" customFormat="1" ht="30" customHeight="1" x14ac:dyDescent="0.2">
      <c r="A3126" s="114">
        <v>3123</v>
      </c>
      <c r="B3126" s="96" t="s">
        <v>1825</v>
      </c>
      <c r="C3126" s="238">
        <f>'1993 - 2019 m.'!C2800</f>
        <v>9723.9921223354959</v>
      </c>
      <c r="D3126" s="238">
        <f>'1993 - 2019 m.'!D2800</f>
        <v>3240</v>
      </c>
      <c r="E3126" s="106">
        <v>37820</v>
      </c>
      <c r="F3126" s="99" t="s">
        <v>530</v>
      </c>
      <c r="N3126" s="95"/>
    </row>
    <row r="3127" spans="1:14" s="94" customFormat="1" ht="30" customHeight="1" x14ac:dyDescent="0.2">
      <c r="A3127" s="320">
        <v>3124</v>
      </c>
      <c r="B3127" s="96" t="s">
        <v>1791</v>
      </c>
      <c r="C3127" s="238">
        <f>'1993 - 2019 m.'!C2801</f>
        <v>9704.0083410565348</v>
      </c>
      <c r="D3127" s="238">
        <f>'1993 - 2019 m.'!D2801</f>
        <v>2918</v>
      </c>
      <c r="E3127" s="106">
        <v>37680</v>
      </c>
      <c r="F3127" s="99" t="s">
        <v>1987</v>
      </c>
      <c r="N3127" s="95"/>
    </row>
    <row r="3128" spans="1:14" s="94" customFormat="1" ht="30" customHeight="1" x14ac:dyDescent="0.2">
      <c r="A3128" s="114">
        <v>3125</v>
      </c>
      <c r="B3128" s="96" t="s">
        <v>2584</v>
      </c>
      <c r="C3128" s="238">
        <f>'1993 - 2019 m.'!C2802</f>
        <v>9682.8660797034299</v>
      </c>
      <c r="D3128" s="238">
        <f>'1993 - 2019 m.'!D2802</f>
        <v>4517</v>
      </c>
      <c r="E3128" s="136">
        <v>36791</v>
      </c>
      <c r="F3128" s="99" t="s">
        <v>1987</v>
      </c>
      <c r="N3128" s="95"/>
    </row>
    <row r="3129" spans="1:14" s="94" customFormat="1" ht="30" customHeight="1" x14ac:dyDescent="0.2">
      <c r="A3129" s="320">
        <v>3126</v>
      </c>
      <c r="B3129" s="96" t="s">
        <v>837</v>
      </c>
      <c r="C3129" s="238">
        <f>'1993 - 2019 m.'!C2803</f>
        <v>9680.0278035217798</v>
      </c>
      <c r="D3129" s="238">
        <f>'1993 - 2019 m.'!D2803</f>
        <v>2897</v>
      </c>
      <c r="E3129" s="106">
        <v>39087</v>
      </c>
      <c r="F3129" s="99" t="s">
        <v>1393</v>
      </c>
      <c r="N3129" s="95"/>
    </row>
    <row r="3130" spans="1:14" s="94" customFormat="1" ht="30" customHeight="1" x14ac:dyDescent="0.2">
      <c r="A3130" s="114">
        <v>3127</v>
      </c>
      <c r="B3130" s="236" t="s">
        <v>6167</v>
      </c>
      <c r="C3130" s="238">
        <f>'2022'!E140</f>
        <v>9678</v>
      </c>
      <c r="D3130" s="238">
        <f>'2022'!F140</f>
        <v>1673</v>
      </c>
      <c r="E3130" s="102" t="s">
        <v>5201</v>
      </c>
      <c r="F3130" s="99" t="s">
        <v>545</v>
      </c>
      <c r="N3130" s="95"/>
    </row>
    <row r="3131" spans="1:14" s="94" customFormat="1" ht="30" customHeight="1" x14ac:dyDescent="0.2">
      <c r="A3131" s="320">
        <v>3128</v>
      </c>
      <c r="B3131" s="128" t="s">
        <v>2454</v>
      </c>
      <c r="C3131" s="238">
        <f>'1993 - 2019 m.'!C2804</f>
        <v>9670.7020389249301</v>
      </c>
      <c r="D3131" s="238">
        <f>'1993 - 2019 m.'!D2804</f>
        <v>17086</v>
      </c>
      <c r="E3131" s="322">
        <v>34488</v>
      </c>
      <c r="F3131" s="99" t="s">
        <v>1987</v>
      </c>
      <c r="N3131" s="95"/>
    </row>
    <row r="3132" spans="1:14" s="94" customFormat="1" ht="30" customHeight="1" x14ac:dyDescent="0.2">
      <c r="A3132" s="114">
        <v>3129</v>
      </c>
      <c r="B3132" s="96" t="s">
        <v>2912</v>
      </c>
      <c r="C3132" s="238">
        <f>'1993 - 2019 m.'!C2805</f>
        <v>9637.3957367933272</v>
      </c>
      <c r="D3132" s="238">
        <f>'1993 - 2019 m.'!D2805</f>
        <v>3617</v>
      </c>
      <c r="E3132" s="106">
        <v>38107</v>
      </c>
      <c r="F3132" s="99" t="s">
        <v>696</v>
      </c>
      <c r="N3132" s="95"/>
    </row>
    <row r="3133" spans="1:14" s="94" customFormat="1" ht="30" customHeight="1" x14ac:dyDescent="0.2">
      <c r="A3133" s="320">
        <v>3130</v>
      </c>
      <c r="B3133" s="96" t="s">
        <v>3136</v>
      </c>
      <c r="C3133" s="238">
        <f>'1993 - 2019 m.'!C2806</f>
        <v>9636.2662187210371</v>
      </c>
      <c r="D3133" s="238">
        <f>'1993 - 2019 m.'!D2806</f>
        <v>2092</v>
      </c>
      <c r="E3133" s="102">
        <v>41915</v>
      </c>
      <c r="F3133" s="99" t="s">
        <v>725</v>
      </c>
      <c r="N3133" s="95"/>
    </row>
    <row r="3134" spans="1:14" s="94" customFormat="1" ht="30" customHeight="1" x14ac:dyDescent="0.2">
      <c r="A3134" s="114">
        <v>3131</v>
      </c>
      <c r="B3134" s="96" t="s">
        <v>3867</v>
      </c>
      <c r="C3134" s="238">
        <f>'1993 - 2019 m.'!C2807</f>
        <v>9631</v>
      </c>
      <c r="D3134" s="238">
        <f>'1993 - 2019 m.'!D2807</f>
        <v>2193</v>
      </c>
      <c r="E3134" s="102">
        <v>42832</v>
      </c>
      <c r="F3134" s="99" t="s">
        <v>2319</v>
      </c>
      <c r="N3134" s="95"/>
    </row>
    <row r="3135" spans="1:14" s="94" customFormat="1" ht="30" customHeight="1" x14ac:dyDescent="0.2">
      <c r="A3135" s="320">
        <v>3132</v>
      </c>
      <c r="B3135" s="128" t="s">
        <v>1977</v>
      </c>
      <c r="C3135" s="238">
        <f>'1993 - 2019 m.'!C2808</f>
        <v>9628.7071362372571</v>
      </c>
      <c r="D3135" s="238">
        <f>'1993 - 2019 m.'!D2808</f>
        <v>4156</v>
      </c>
      <c r="E3135" s="102">
        <v>35783</v>
      </c>
      <c r="F3135" s="99" t="s">
        <v>1818</v>
      </c>
      <c r="N3135" s="95"/>
    </row>
    <row r="3136" spans="1:14" s="94" customFormat="1" ht="30" customHeight="1" x14ac:dyDescent="0.2">
      <c r="A3136" s="114">
        <v>3133</v>
      </c>
      <c r="B3136" s="96" t="s">
        <v>653</v>
      </c>
      <c r="C3136" s="238">
        <f>'1993 - 2019 m.'!C2809</f>
        <v>9617.1223354958292</v>
      </c>
      <c r="D3136" s="238">
        <f>'1993 - 2019 m.'!D2809</f>
        <v>4775</v>
      </c>
      <c r="E3136" s="106">
        <v>36826</v>
      </c>
      <c r="F3136" s="99" t="s">
        <v>1910</v>
      </c>
      <c r="N3136" s="95"/>
    </row>
    <row r="3137" spans="1:14" s="94" customFormat="1" ht="30" customHeight="1" x14ac:dyDescent="0.2">
      <c r="A3137" s="320">
        <v>3134</v>
      </c>
      <c r="B3137" s="96" t="s">
        <v>1194</v>
      </c>
      <c r="C3137" s="238">
        <f>'1993 - 2019 m.'!C2810</f>
        <v>9595.6904541241893</v>
      </c>
      <c r="D3137" s="238">
        <f>'1993 - 2019 m.'!D2810</f>
        <v>2288</v>
      </c>
      <c r="E3137" s="106">
        <v>39843</v>
      </c>
      <c r="F3137" s="99" t="s">
        <v>2642</v>
      </c>
      <c r="N3137" s="95"/>
    </row>
    <row r="3138" spans="1:14" s="94" customFormat="1" ht="30" customHeight="1" x14ac:dyDescent="0.2">
      <c r="A3138" s="114">
        <v>3135</v>
      </c>
      <c r="B3138" s="128" t="s">
        <v>1866</v>
      </c>
      <c r="C3138" s="238">
        <f>'1993 - 2019 m.'!C2811</f>
        <v>9585.8433734939754</v>
      </c>
      <c r="D3138" s="238">
        <f>'1993 - 2019 m.'!D2811</f>
        <v>8334</v>
      </c>
      <c r="E3138" s="322">
        <v>35398</v>
      </c>
      <c r="F3138" s="99" t="s">
        <v>1987</v>
      </c>
      <c r="N3138" s="95"/>
    </row>
    <row r="3139" spans="1:14" s="94" customFormat="1" ht="30" customHeight="1" x14ac:dyDescent="0.2">
      <c r="A3139" s="320">
        <v>3136</v>
      </c>
      <c r="B3139" s="236" t="s">
        <v>6168</v>
      </c>
      <c r="C3139" s="238">
        <f>'2022'!E141</f>
        <v>9582</v>
      </c>
      <c r="D3139" s="238">
        <f>'2022'!F141</f>
        <v>1467</v>
      </c>
      <c r="E3139" s="102" t="s">
        <v>5366</v>
      </c>
      <c r="F3139" s="99" t="s">
        <v>3187</v>
      </c>
      <c r="N3139" s="95"/>
    </row>
    <row r="3140" spans="1:14" s="94" customFormat="1" ht="30" customHeight="1" x14ac:dyDescent="0.2">
      <c r="A3140" s="114">
        <v>3137</v>
      </c>
      <c r="B3140" s="96" t="s">
        <v>1047</v>
      </c>
      <c r="C3140" s="238">
        <f>'1993 - 2019 m.'!C2812</f>
        <v>9581.4121872103788</v>
      </c>
      <c r="D3140" s="238">
        <f>'1993 - 2019 m.'!D2812</f>
        <v>2650</v>
      </c>
      <c r="E3140" s="106">
        <v>38415</v>
      </c>
      <c r="F3140" s="99" t="s">
        <v>1739</v>
      </c>
      <c r="N3140" s="95"/>
    </row>
    <row r="3141" spans="1:14" s="94" customFormat="1" ht="30" customHeight="1" x14ac:dyDescent="0.2">
      <c r="A3141" s="320">
        <v>3138</v>
      </c>
      <c r="B3141" s="128" t="s">
        <v>2915</v>
      </c>
      <c r="C3141" s="238">
        <f>'1993 - 2019 m.'!C2813</f>
        <v>9571.9416126042634</v>
      </c>
      <c r="D3141" s="238">
        <f>'1993 - 2019 m.'!D2813</f>
        <v>13451</v>
      </c>
      <c r="E3141" s="322">
        <v>34628</v>
      </c>
      <c r="F3141" s="99" t="s">
        <v>1987</v>
      </c>
      <c r="N3141" s="95"/>
    </row>
    <row r="3142" spans="1:14" s="94" customFormat="1" ht="30" customHeight="1" x14ac:dyDescent="0.2">
      <c r="A3142" s="114">
        <v>3139</v>
      </c>
      <c r="B3142" s="96" t="s">
        <v>3393</v>
      </c>
      <c r="C3142" s="238">
        <f>'1993 - 2019 m.'!C2814</f>
        <v>9565.0299999999988</v>
      </c>
      <c r="D3142" s="238">
        <f>'1993 - 2019 m.'!D2814</f>
        <v>2295</v>
      </c>
      <c r="E3142" s="102">
        <v>42335</v>
      </c>
      <c r="F3142" s="99" t="s">
        <v>3180</v>
      </c>
      <c r="N3142" s="95"/>
    </row>
    <row r="3143" spans="1:14" s="94" customFormat="1" ht="30" customHeight="1" x14ac:dyDescent="0.2">
      <c r="A3143" s="320">
        <v>3140</v>
      </c>
      <c r="B3143" s="96" t="s">
        <v>3519</v>
      </c>
      <c r="C3143" s="238">
        <f>'1993 - 2019 m.'!C2815</f>
        <v>9564.19</v>
      </c>
      <c r="D3143" s="238">
        <f>'1993 - 2019 m.'!D2815</f>
        <v>2175</v>
      </c>
      <c r="E3143" s="102">
        <v>42678</v>
      </c>
      <c r="F3143" s="235" t="s">
        <v>3459</v>
      </c>
      <c r="N3143" s="95"/>
    </row>
    <row r="3144" spans="1:14" s="94" customFormat="1" ht="30" customHeight="1" x14ac:dyDescent="0.2">
      <c r="A3144" s="114">
        <v>3141</v>
      </c>
      <c r="B3144" s="96" t="s">
        <v>4113</v>
      </c>
      <c r="C3144" s="238">
        <f>'1993 - 2019 m.'!C2832+'2020'!C246</f>
        <v>9552.1</v>
      </c>
      <c r="D3144" s="238">
        <f>'1993 - 2019 m.'!D2832+'2020'!D246</f>
        <v>2075</v>
      </c>
      <c r="E3144" s="102" t="s">
        <v>4111</v>
      </c>
      <c r="F3144" s="99" t="s">
        <v>4114</v>
      </c>
      <c r="N3144" s="95"/>
    </row>
    <row r="3145" spans="1:14" s="94" customFormat="1" ht="30" customHeight="1" x14ac:dyDescent="0.2">
      <c r="A3145" s="320">
        <v>3142</v>
      </c>
      <c r="B3145" s="96" t="s">
        <v>3567</v>
      </c>
      <c r="C3145" s="238">
        <f>'1993 - 2019 m.'!C2816</f>
        <v>9527.119999999999</v>
      </c>
      <c r="D3145" s="238">
        <f>'1993 - 2019 m.'!D2816</f>
        <v>2795</v>
      </c>
      <c r="E3145" s="322">
        <v>42601</v>
      </c>
      <c r="F3145" s="99" t="s">
        <v>3455</v>
      </c>
      <c r="N3145" s="95"/>
    </row>
    <row r="3146" spans="1:14" s="94" customFormat="1" ht="30" customHeight="1" x14ac:dyDescent="0.2">
      <c r="A3146" s="114">
        <v>3143</v>
      </c>
      <c r="B3146" s="96" t="s">
        <v>4293</v>
      </c>
      <c r="C3146" s="238">
        <f>'1993 - 2019 m.'!C2817</f>
        <v>9513.7800000000007</v>
      </c>
      <c r="D3146" s="238">
        <f>'1993 - 2019 m.'!D2817</f>
        <v>1911</v>
      </c>
      <c r="E3146" s="102" t="s">
        <v>4613</v>
      </c>
      <c r="F3146" s="99" t="s">
        <v>4114</v>
      </c>
      <c r="N3146" s="95"/>
    </row>
    <row r="3147" spans="1:14" s="94" customFormat="1" ht="30" customHeight="1" x14ac:dyDescent="0.2">
      <c r="A3147" s="320">
        <v>3144</v>
      </c>
      <c r="B3147" s="96" t="s">
        <v>3268</v>
      </c>
      <c r="C3147" s="238">
        <f>'1993 - 2019 m.'!C2818</f>
        <v>9509</v>
      </c>
      <c r="D3147" s="238">
        <f>'1993 - 2019 m.'!D2818</f>
        <v>2112</v>
      </c>
      <c r="E3147" s="102">
        <v>42153</v>
      </c>
      <c r="F3147" s="99" t="s">
        <v>725</v>
      </c>
      <c r="N3147" s="95"/>
    </row>
    <row r="3148" spans="1:14" s="94" customFormat="1" ht="30" customHeight="1" x14ac:dyDescent="0.2">
      <c r="A3148" s="114">
        <v>3145</v>
      </c>
      <c r="B3148" s="96" t="s">
        <v>4026</v>
      </c>
      <c r="C3148" s="238">
        <f>'1993 - 2019 m.'!C2819</f>
        <v>9484.9500000000007</v>
      </c>
      <c r="D3148" s="238">
        <f>'1993 - 2019 m.'!D2819</f>
        <v>1944</v>
      </c>
      <c r="E3148" s="102">
        <v>43189</v>
      </c>
      <c r="F3148" s="99" t="s">
        <v>2319</v>
      </c>
      <c r="N3148" s="95"/>
    </row>
    <row r="3149" spans="1:14" s="94" customFormat="1" ht="30" customHeight="1" x14ac:dyDescent="0.2">
      <c r="A3149" s="320">
        <v>3146</v>
      </c>
      <c r="B3149" s="96" t="s">
        <v>1972</v>
      </c>
      <c r="C3149" s="238">
        <f>'1993 - 2019 m.'!C2820</f>
        <v>9483.3178869323456</v>
      </c>
      <c r="D3149" s="238">
        <f>'1993 - 2019 m.'!D2820</f>
        <v>2574</v>
      </c>
      <c r="E3149" s="106">
        <v>38051</v>
      </c>
      <c r="F3149" s="99" t="s">
        <v>2200</v>
      </c>
      <c r="N3149" s="95"/>
    </row>
    <row r="3150" spans="1:14" s="94" customFormat="1" ht="30" customHeight="1" x14ac:dyDescent="0.2">
      <c r="A3150" s="114">
        <v>3147</v>
      </c>
      <c r="B3150" s="128" t="s">
        <v>946</v>
      </c>
      <c r="C3150" s="238">
        <f>'1993 - 2019 m.'!C2821</f>
        <v>9468.5472659870247</v>
      </c>
      <c r="D3150" s="238">
        <f>'1993 - 2019 m.'!D2821</f>
        <v>4561</v>
      </c>
      <c r="E3150" s="322">
        <v>36294</v>
      </c>
      <c r="F3150" s="99" t="s">
        <v>1433</v>
      </c>
      <c r="N3150" s="95"/>
    </row>
    <row r="3151" spans="1:14" s="94" customFormat="1" ht="30" customHeight="1" x14ac:dyDescent="0.2">
      <c r="A3151" s="320">
        <v>3148</v>
      </c>
      <c r="B3151" s="96" t="s">
        <v>1925</v>
      </c>
      <c r="C3151" s="238">
        <f>'1993 - 2019 m.'!C2822</f>
        <v>9467.6784059314177</v>
      </c>
      <c r="D3151" s="238">
        <f>'1993 - 2019 m.'!D2822</f>
        <v>2972</v>
      </c>
      <c r="E3151" s="106">
        <v>37820</v>
      </c>
      <c r="F3151" s="99" t="s">
        <v>751</v>
      </c>
      <c r="N3151" s="95"/>
    </row>
    <row r="3152" spans="1:14" s="94" customFormat="1" ht="30" customHeight="1" x14ac:dyDescent="0.2">
      <c r="A3152" s="114">
        <v>3149</v>
      </c>
      <c r="B3152" s="96" t="s">
        <v>1371</v>
      </c>
      <c r="C3152" s="238">
        <f>'1993 - 2019 m.'!C2823</f>
        <v>9465.5062557924011</v>
      </c>
      <c r="D3152" s="238">
        <f>'1993 - 2019 m.'!D2823</f>
        <v>3851</v>
      </c>
      <c r="E3152" s="106">
        <v>40277</v>
      </c>
      <c r="F3152" s="99" t="s">
        <v>740</v>
      </c>
      <c r="N3152" s="95"/>
    </row>
    <row r="3153" spans="1:16" s="94" customFormat="1" ht="30" customHeight="1" x14ac:dyDescent="0.2">
      <c r="A3153" s="320">
        <v>3150</v>
      </c>
      <c r="B3153" s="96" t="s">
        <v>912</v>
      </c>
      <c r="C3153" s="238">
        <f>'1993 - 2019 m.'!C2824</f>
        <v>9459.6848934198333</v>
      </c>
      <c r="D3153" s="238">
        <f>'1993 - 2019 m.'!D2824</f>
        <v>2215</v>
      </c>
      <c r="E3153" s="106">
        <v>39962</v>
      </c>
      <c r="F3153" s="99" t="s">
        <v>565</v>
      </c>
      <c r="N3153" s="95"/>
    </row>
    <row r="3154" spans="1:16" s="94" customFormat="1" ht="30" customHeight="1" x14ac:dyDescent="0.2">
      <c r="A3154" s="114">
        <v>3151</v>
      </c>
      <c r="B3154" s="96" t="s">
        <v>2144</v>
      </c>
      <c r="C3154" s="238">
        <f>'1993 - 2019 m.'!C2825</f>
        <v>9456.9624652455987</v>
      </c>
      <c r="D3154" s="238">
        <f>'1993 - 2019 m.'!D2825</f>
        <v>3377</v>
      </c>
      <c r="E3154" s="106">
        <v>36840</v>
      </c>
      <c r="F3154" s="99" t="s">
        <v>640</v>
      </c>
      <c r="G3154" s="324"/>
      <c r="N3154" s="95"/>
    </row>
    <row r="3155" spans="1:16" s="94" customFormat="1" ht="30" customHeight="1" x14ac:dyDescent="0.2">
      <c r="A3155" s="320">
        <v>3152</v>
      </c>
      <c r="B3155" s="96" t="s">
        <v>330</v>
      </c>
      <c r="C3155" s="238">
        <f>'1993 - 2019 m.'!C2826</f>
        <v>9455.0799351251153</v>
      </c>
      <c r="D3155" s="238">
        <f>'1993 - 2019 m.'!D2826</f>
        <v>2187</v>
      </c>
      <c r="E3155" s="102">
        <v>41330</v>
      </c>
      <c r="F3155" s="99" t="s">
        <v>1</v>
      </c>
      <c r="N3155" s="95"/>
    </row>
    <row r="3156" spans="1:16" s="94" customFormat="1" ht="30" customHeight="1" x14ac:dyDescent="0.2">
      <c r="A3156" s="114">
        <v>3153</v>
      </c>
      <c r="B3156" s="96" t="s">
        <v>4027</v>
      </c>
      <c r="C3156" s="238">
        <f>'1993 - 2019 m.'!C2827</f>
        <v>9425.5499999999993</v>
      </c>
      <c r="D3156" s="238">
        <f>'1993 - 2019 m.'!D2827</f>
        <v>1765</v>
      </c>
      <c r="E3156" s="102">
        <v>43189</v>
      </c>
      <c r="F3156" s="99" t="s">
        <v>38</v>
      </c>
      <c r="H3156" s="324"/>
      <c r="I3156" s="324"/>
      <c r="J3156" s="324"/>
      <c r="K3156" s="324"/>
      <c r="L3156" s="324"/>
      <c r="M3156" s="324"/>
      <c r="N3156" s="332"/>
      <c r="O3156" s="324"/>
      <c r="P3156" s="324"/>
    </row>
    <row r="3157" spans="1:16" s="94" customFormat="1" ht="30" customHeight="1" x14ac:dyDescent="0.2">
      <c r="A3157" s="320">
        <v>3154</v>
      </c>
      <c r="B3157" s="96" t="s">
        <v>739</v>
      </c>
      <c r="C3157" s="238">
        <f>'1993 - 2019 m.'!C2828</f>
        <v>9424.5250231696027</v>
      </c>
      <c r="D3157" s="238">
        <f>'1993 - 2019 m.'!D2828</f>
        <v>4081</v>
      </c>
      <c r="E3157" s="136">
        <v>36735</v>
      </c>
      <c r="F3157" s="99" t="s">
        <v>290</v>
      </c>
      <c r="N3157" s="95"/>
    </row>
    <row r="3158" spans="1:16" s="94" customFormat="1" ht="30" customHeight="1" x14ac:dyDescent="0.2">
      <c r="A3158" s="114">
        <v>3155</v>
      </c>
      <c r="B3158" s="96" t="s">
        <v>4350</v>
      </c>
      <c r="C3158" s="238">
        <f>'1993 - 2019 m.'!C2829</f>
        <v>9421</v>
      </c>
      <c r="D3158" s="238">
        <f>'1993 - 2019 m.'!D2829</f>
        <v>1734</v>
      </c>
      <c r="E3158" s="102" t="s">
        <v>4567</v>
      </c>
      <c r="F3158" s="99" t="s">
        <v>545</v>
      </c>
      <c r="N3158" s="95"/>
    </row>
    <row r="3159" spans="1:16" s="94" customFormat="1" ht="30" customHeight="1" x14ac:dyDescent="0.2">
      <c r="A3159" s="320">
        <v>3156</v>
      </c>
      <c r="B3159" s="96" t="s">
        <v>2113</v>
      </c>
      <c r="C3159" s="238">
        <f>'1993 - 2019 m.'!C2830</f>
        <v>9418.4430027803519</v>
      </c>
      <c r="D3159" s="238">
        <f>'1993 - 2019 m.'!D2830</f>
        <v>4158</v>
      </c>
      <c r="E3159" s="136">
        <v>36693</v>
      </c>
      <c r="F3159" s="99" t="s">
        <v>1872</v>
      </c>
      <c r="N3159" s="95"/>
    </row>
    <row r="3160" spans="1:16" s="94" customFormat="1" ht="30" customHeight="1" x14ac:dyDescent="0.2">
      <c r="A3160" s="114">
        <v>3157</v>
      </c>
      <c r="B3160" s="96" t="s">
        <v>1341</v>
      </c>
      <c r="C3160" s="238">
        <f>'1993 - 2019 m.'!C2831</f>
        <v>9418.1533827618168</v>
      </c>
      <c r="D3160" s="238">
        <f>'1993 - 2019 m.'!D2831</f>
        <v>3589</v>
      </c>
      <c r="E3160" s="106">
        <v>37036</v>
      </c>
      <c r="F3160" s="99" t="s">
        <v>530</v>
      </c>
      <c r="N3160" s="95"/>
    </row>
    <row r="3161" spans="1:16" s="94" customFormat="1" ht="30" customHeight="1" x14ac:dyDescent="0.2">
      <c r="A3161" s="320">
        <v>3158</v>
      </c>
      <c r="B3161" s="96" t="s">
        <v>3994</v>
      </c>
      <c r="C3161" s="238">
        <f>'1993 - 2019 m.'!C2833</f>
        <v>9416.94</v>
      </c>
      <c r="D3161" s="238">
        <f>'1993 - 2019 m.'!D2833</f>
        <v>1762</v>
      </c>
      <c r="E3161" s="102">
        <v>43217</v>
      </c>
      <c r="F3161" s="99" t="s">
        <v>3187</v>
      </c>
      <c r="H3161" s="113"/>
      <c r="K3161" s="113"/>
      <c r="L3161" s="108"/>
    </row>
    <row r="3162" spans="1:16" s="94" customFormat="1" ht="30" customHeight="1" x14ac:dyDescent="0.2">
      <c r="A3162" s="114">
        <v>3159</v>
      </c>
      <c r="B3162" s="96" t="s">
        <v>2955</v>
      </c>
      <c r="C3162" s="238">
        <f>'1993 - 2019 m.'!C2834</f>
        <v>9401.0658016682119</v>
      </c>
      <c r="D3162" s="238">
        <f>'1993 - 2019 m.'!D2834</f>
        <v>9586</v>
      </c>
      <c r="E3162" s="106" t="s">
        <v>2956</v>
      </c>
      <c r="F3162" s="99" t="s">
        <v>1584</v>
      </c>
      <c r="N3162" s="95"/>
    </row>
    <row r="3163" spans="1:16" s="94" customFormat="1" ht="30" customHeight="1" x14ac:dyDescent="0.2">
      <c r="A3163" s="320">
        <v>3160</v>
      </c>
      <c r="B3163" s="236" t="s">
        <v>6169</v>
      </c>
      <c r="C3163" s="238">
        <f>'2022'!E142</f>
        <v>9385</v>
      </c>
      <c r="D3163" s="238">
        <f>'2022'!F142</f>
        <v>1701</v>
      </c>
      <c r="E3163" s="102" t="s">
        <v>5539</v>
      </c>
      <c r="F3163" s="99" t="s">
        <v>545</v>
      </c>
      <c r="N3163" s="95"/>
    </row>
    <row r="3164" spans="1:16" s="94" customFormat="1" ht="30" customHeight="1" x14ac:dyDescent="0.2">
      <c r="A3164" s="114">
        <v>3161</v>
      </c>
      <c r="B3164" s="96" t="s">
        <v>1203</v>
      </c>
      <c r="C3164" s="238">
        <f>'1993 - 2019 m.'!C2835</f>
        <v>9365.1529193697879</v>
      </c>
      <c r="D3164" s="238">
        <f>'1993 - 2019 m.'!D2835</f>
        <v>4791</v>
      </c>
      <c r="E3164" s="106">
        <v>37519</v>
      </c>
      <c r="F3164" s="99" t="s">
        <v>1069</v>
      </c>
      <c r="N3164" s="95"/>
    </row>
    <row r="3165" spans="1:16" s="94" customFormat="1" ht="30" customHeight="1" x14ac:dyDescent="0.2">
      <c r="A3165" s="320">
        <v>3162</v>
      </c>
      <c r="B3165" s="96" t="s">
        <v>2114</v>
      </c>
      <c r="C3165" s="238">
        <f>'1993 - 2019 m.'!C2836</f>
        <v>9364.863299351251</v>
      </c>
      <c r="D3165" s="238">
        <f>'1993 - 2019 m.'!D2836</f>
        <v>3688</v>
      </c>
      <c r="E3165" s="106">
        <v>36889</v>
      </c>
      <c r="F3165" s="99" t="s">
        <v>1872</v>
      </c>
      <c r="N3165" s="95"/>
    </row>
    <row r="3166" spans="1:16" s="94" customFormat="1" ht="30" customHeight="1" x14ac:dyDescent="0.2">
      <c r="A3166" s="114">
        <v>3163</v>
      </c>
      <c r="B3166" s="96" t="s">
        <v>4296</v>
      </c>
      <c r="C3166" s="238">
        <f>'1993 - 2019 m.'!C3311+'2020'!C133</f>
        <v>9346</v>
      </c>
      <c r="D3166" s="238">
        <f>'1993 - 2019 m.'!D3311+'2020'!D133</f>
        <v>2091</v>
      </c>
      <c r="E3166" s="102" t="s">
        <v>4545</v>
      </c>
      <c r="F3166" s="99" t="s">
        <v>3455</v>
      </c>
      <c r="N3166" s="95"/>
    </row>
    <row r="3167" spans="1:16" s="94" customFormat="1" ht="30" customHeight="1" x14ac:dyDescent="0.2">
      <c r="A3167" s="320">
        <v>3164</v>
      </c>
      <c r="B3167" s="96" t="s">
        <v>3968</v>
      </c>
      <c r="C3167" s="238">
        <f>'1993 - 2019 m.'!C2837</f>
        <v>9334</v>
      </c>
      <c r="D3167" s="238">
        <f>'1993 - 2019 m.'!D2837</f>
        <v>2013</v>
      </c>
      <c r="E3167" s="102">
        <v>43259</v>
      </c>
      <c r="F3167" s="99" t="s">
        <v>545</v>
      </c>
      <c r="N3167" s="95"/>
    </row>
    <row r="3168" spans="1:16" s="94" customFormat="1" ht="30" customHeight="1" x14ac:dyDescent="0.2">
      <c r="A3168" s="114">
        <v>3165</v>
      </c>
      <c r="B3168" s="128" t="s">
        <v>1086</v>
      </c>
      <c r="C3168" s="238">
        <f>'1993 - 2019 m.'!C2838</f>
        <v>9329.2400370713622</v>
      </c>
      <c r="D3168" s="238">
        <f>'1993 - 2019 m.'!D2838</f>
        <v>7863</v>
      </c>
      <c r="E3168" s="322">
        <v>35118</v>
      </c>
      <c r="F3168" s="99" t="s">
        <v>1910</v>
      </c>
      <c r="N3168" s="95"/>
    </row>
    <row r="3169" spans="1:16" s="94" customFormat="1" ht="30" customHeight="1" x14ac:dyDescent="0.2">
      <c r="A3169" s="320">
        <v>3166</v>
      </c>
      <c r="B3169" s="96" t="s">
        <v>1337</v>
      </c>
      <c r="C3169" s="238">
        <f>'1993 - 2019 m.'!C2839</f>
        <v>9320.8410565338272</v>
      </c>
      <c r="D3169" s="238">
        <f>'1993 - 2019 m.'!D2839</f>
        <v>3570</v>
      </c>
      <c r="E3169" s="106">
        <v>36854</v>
      </c>
      <c r="F3169" s="99" t="s">
        <v>1818</v>
      </c>
      <c r="N3169" s="95"/>
    </row>
    <row r="3170" spans="1:16" s="94" customFormat="1" ht="30" customHeight="1" x14ac:dyDescent="0.2">
      <c r="A3170" s="114">
        <v>3167</v>
      </c>
      <c r="B3170" s="96" t="s">
        <v>809</v>
      </c>
      <c r="C3170" s="238">
        <f>'1993 - 2019 m.'!C2840</f>
        <v>9306.6496756255801</v>
      </c>
      <c r="D3170" s="238">
        <f>'1993 - 2019 m.'!D2840</f>
        <v>2451</v>
      </c>
      <c r="E3170" s="106">
        <v>37645</v>
      </c>
      <c r="F3170" s="99" t="s">
        <v>645</v>
      </c>
      <c r="N3170" s="95"/>
    </row>
    <row r="3171" spans="1:16" s="94" customFormat="1" ht="30" customHeight="1" x14ac:dyDescent="0.2">
      <c r="A3171" s="320">
        <v>3168</v>
      </c>
      <c r="B3171" s="96" t="s">
        <v>1204</v>
      </c>
      <c r="C3171" s="238">
        <f>'1993 - 2019 m.'!C2841</f>
        <v>9257.1246524559774</v>
      </c>
      <c r="D3171" s="238">
        <f>'1993 - 2019 m.'!D2841</f>
        <v>2510</v>
      </c>
      <c r="E3171" s="106">
        <v>40270</v>
      </c>
      <c r="F3171" s="99" t="s">
        <v>66</v>
      </c>
      <c r="N3171" s="95"/>
    </row>
    <row r="3172" spans="1:16" s="94" customFormat="1" ht="30" customHeight="1" x14ac:dyDescent="0.2">
      <c r="A3172" s="114">
        <v>3169</v>
      </c>
      <c r="B3172" s="96" t="s">
        <v>3592</v>
      </c>
      <c r="C3172" s="238">
        <f>'1993 - 2019 m.'!C2842</f>
        <v>9253.5</v>
      </c>
      <c r="D3172" s="238">
        <f>'1993 - 2019 m.'!D2842</f>
        <v>2505</v>
      </c>
      <c r="E3172" s="102">
        <v>42545</v>
      </c>
      <c r="F3172" s="99" t="s">
        <v>545</v>
      </c>
      <c r="N3172" s="95"/>
    </row>
    <row r="3173" spans="1:16" s="94" customFormat="1" ht="30" customHeight="1" x14ac:dyDescent="0.2">
      <c r="A3173" s="320">
        <v>3170</v>
      </c>
      <c r="B3173" s="96" t="s">
        <v>1709</v>
      </c>
      <c r="C3173" s="238">
        <f>'1993 - 2019 m.'!C2843</f>
        <v>9251.6218721038003</v>
      </c>
      <c r="D3173" s="238">
        <f>'1993 - 2019 m.'!D2843</f>
        <v>2903</v>
      </c>
      <c r="E3173" s="106">
        <v>37540</v>
      </c>
      <c r="F3173" s="99" t="s">
        <v>645</v>
      </c>
      <c r="N3173" s="95"/>
    </row>
    <row r="3174" spans="1:16" s="94" customFormat="1" ht="30" customHeight="1" x14ac:dyDescent="0.2">
      <c r="A3174" s="114">
        <v>3171</v>
      </c>
      <c r="B3174" s="96" t="s">
        <v>3357</v>
      </c>
      <c r="C3174" s="238">
        <f>'1993 - 2019 m.'!C2844</f>
        <v>9245.35</v>
      </c>
      <c r="D3174" s="238">
        <f>'1993 - 2019 m.'!D2844</f>
        <v>1898</v>
      </c>
      <c r="E3174" s="106">
        <v>42188</v>
      </c>
      <c r="F3174" s="99" t="s">
        <v>725</v>
      </c>
      <c r="N3174" s="95"/>
    </row>
    <row r="3175" spans="1:16" s="94" customFormat="1" ht="30" customHeight="1" x14ac:dyDescent="0.2">
      <c r="A3175" s="320">
        <v>3172</v>
      </c>
      <c r="B3175" s="96" t="s">
        <v>1227</v>
      </c>
      <c r="C3175" s="238">
        <f>'1993 - 2019 m.'!C2845</f>
        <v>9235.9823911028725</v>
      </c>
      <c r="D3175" s="238">
        <f>'1993 - 2019 m.'!D2845</f>
        <v>4461</v>
      </c>
      <c r="E3175" s="106">
        <v>37484</v>
      </c>
      <c r="F3175" s="99" t="s">
        <v>1433</v>
      </c>
      <c r="H3175" s="324"/>
      <c r="I3175" s="324"/>
      <c r="J3175" s="324"/>
      <c r="K3175" s="324"/>
      <c r="L3175" s="324"/>
      <c r="M3175" s="324"/>
      <c r="N3175" s="332"/>
      <c r="O3175" s="324"/>
      <c r="P3175" s="324"/>
    </row>
    <row r="3176" spans="1:16" s="94" customFormat="1" ht="30" customHeight="1" x14ac:dyDescent="0.2">
      <c r="A3176" s="114">
        <v>3173</v>
      </c>
      <c r="B3176" s="96" t="s">
        <v>3658</v>
      </c>
      <c r="C3176" s="238">
        <f>'1993 - 2019 m.'!C2846</f>
        <v>9233.11</v>
      </c>
      <c r="D3176" s="238">
        <f>'1993 - 2019 m.'!D2846</f>
        <v>1752</v>
      </c>
      <c r="E3176" s="102">
        <v>42426</v>
      </c>
      <c r="F3176" s="102" t="s">
        <v>38</v>
      </c>
      <c r="N3176" s="95"/>
    </row>
    <row r="3177" spans="1:16" s="94" customFormat="1" ht="30" customHeight="1" x14ac:dyDescent="0.2">
      <c r="A3177" s="320">
        <v>3174</v>
      </c>
      <c r="B3177" s="96" t="s">
        <v>2107</v>
      </c>
      <c r="C3177" s="238">
        <f>'1993 - 2019 m.'!C2847</f>
        <v>9192.7421223354959</v>
      </c>
      <c r="D3177" s="238">
        <f>'1993 - 2019 m.'!D2847</f>
        <v>3002</v>
      </c>
      <c r="E3177" s="106">
        <v>38807</v>
      </c>
      <c r="F3177" s="99" t="s">
        <v>696</v>
      </c>
      <c r="N3177" s="95"/>
    </row>
    <row r="3178" spans="1:16" s="94" customFormat="1" ht="30" customHeight="1" x14ac:dyDescent="0.2">
      <c r="A3178" s="114">
        <v>3175</v>
      </c>
      <c r="B3178" s="96" t="s">
        <v>2039</v>
      </c>
      <c r="C3178" s="238">
        <f>'1993 - 2019 m.'!C2848</f>
        <v>9188.4847080630225</v>
      </c>
      <c r="D3178" s="238">
        <f>'1993 - 2019 m.'!D2848</f>
        <v>2992</v>
      </c>
      <c r="E3178" s="106">
        <v>37589</v>
      </c>
      <c r="F3178" s="99" t="s">
        <v>645</v>
      </c>
      <c r="N3178" s="95"/>
    </row>
    <row r="3179" spans="1:16" s="94" customFormat="1" ht="30" customHeight="1" x14ac:dyDescent="0.2">
      <c r="A3179" s="320">
        <v>3176</v>
      </c>
      <c r="B3179" s="96" t="s">
        <v>3732</v>
      </c>
      <c r="C3179" s="238">
        <f>'1993 - 2019 m.'!C2849</f>
        <v>9188</v>
      </c>
      <c r="D3179" s="238">
        <f>'1993 - 2019 m.'!D2849</f>
        <v>2030</v>
      </c>
      <c r="E3179" s="102">
        <v>43084</v>
      </c>
      <c r="F3179" s="99" t="s">
        <v>3455</v>
      </c>
      <c r="G3179" s="324"/>
      <c r="N3179" s="95"/>
    </row>
    <row r="3180" spans="1:16" s="94" customFormat="1" ht="30" customHeight="1" x14ac:dyDescent="0.2">
      <c r="A3180" s="114">
        <v>3177</v>
      </c>
      <c r="B3180" s="96" t="s">
        <v>3967</v>
      </c>
      <c r="C3180" s="238">
        <f>'1993 - 2019 m.'!C2850</f>
        <v>9187</v>
      </c>
      <c r="D3180" s="238">
        <f>'1993 - 2019 m.'!D2850</f>
        <v>1760</v>
      </c>
      <c r="E3180" s="102">
        <v>43259</v>
      </c>
      <c r="F3180" s="99" t="s">
        <v>3940</v>
      </c>
      <c r="N3180" s="95"/>
    </row>
    <row r="3181" spans="1:16" s="94" customFormat="1" ht="30" customHeight="1" x14ac:dyDescent="0.2">
      <c r="A3181" s="320">
        <v>3178</v>
      </c>
      <c r="B3181" s="96" t="s">
        <v>4229</v>
      </c>
      <c r="C3181" s="238">
        <f>'1993 - 2019 m.'!C2851</f>
        <v>9185.2999999999993</v>
      </c>
      <c r="D3181" s="238">
        <f>'1993 - 2019 m.'!D2851</f>
        <v>1873</v>
      </c>
      <c r="E3181" s="102">
        <v>43357</v>
      </c>
      <c r="F3181" s="99" t="s">
        <v>3187</v>
      </c>
      <c r="N3181" s="95"/>
    </row>
    <row r="3182" spans="1:16" s="94" customFormat="1" ht="30" customHeight="1" x14ac:dyDescent="0.2">
      <c r="A3182" s="114">
        <v>3179</v>
      </c>
      <c r="B3182" s="96" t="s">
        <v>3851</v>
      </c>
      <c r="C3182" s="238">
        <f>'1993 - 2019 m.'!C2852</f>
        <v>9184.66</v>
      </c>
      <c r="D3182" s="238">
        <f>'1993 - 2019 m.'!D2852</f>
        <v>1979</v>
      </c>
      <c r="E3182" s="102">
        <v>42860</v>
      </c>
      <c r="F3182" s="99" t="s">
        <v>725</v>
      </c>
      <c r="N3182" s="95"/>
    </row>
    <row r="3183" spans="1:16" s="94" customFormat="1" ht="30" customHeight="1" x14ac:dyDescent="0.2">
      <c r="A3183" s="320">
        <v>3180</v>
      </c>
      <c r="B3183" s="330" t="s">
        <v>3920</v>
      </c>
      <c r="C3183" s="238">
        <f>'1993 - 2019 m.'!C2853</f>
        <v>9169.1299999999992</v>
      </c>
      <c r="D3183" s="238">
        <f>'1993 - 2019 m.'!D2853</f>
        <v>2307</v>
      </c>
      <c r="E3183" s="102">
        <v>42769</v>
      </c>
      <c r="F3183" s="99" t="s">
        <v>3473</v>
      </c>
      <c r="N3183" s="95"/>
    </row>
    <row r="3184" spans="1:16" s="94" customFormat="1" ht="30" customHeight="1" x14ac:dyDescent="0.2">
      <c r="A3184" s="114">
        <v>3181</v>
      </c>
      <c r="B3184" s="96" t="s">
        <v>2397</v>
      </c>
      <c r="C3184" s="238">
        <f>'1993 - 2019 m.'!C2854</f>
        <v>9145.7657553290082</v>
      </c>
      <c r="D3184" s="238">
        <f>'1993 - 2019 m.'!D2854</f>
        <v>2974</v>
      </c>
      <c r="E3184" s="102">
        <v>40802</v>
      </c>
      <c r="F3184" s="99" t="s">
        <v>2642</v>
      </c>
      <c r="N3184" s="95"/>
    </row>
    <row r="3185" spans="1:16" s="94" customFormat="1" ht="30" customHeight="1" x14ac:dyDescent="0.2">
      <c r="A3185" s="320">
        <v>3182</v>
      </c>
      <c r="B3185" s="96" t="s">
        <v>2409</v>
      </c>
      <c r="C3185" s="238">
        <f>'1993 - 2019 m.'!C2855</f>
        <v>9119.5551436515289</v>
      </c>
      <c r="D3185" s="238">
        <f>'1993 - 2019 m.'!D2855</f>
        <v>2649</v>
      </c>
      <c r="E3185" s="106">
        <v>37918</v>
      </c>
      <c r="F3185" s="99" t="s">
        <v>544</v>
      </c>
      <c r="N3185" s="95"/>
    </row>
    <row r="3186" spans="1:16" s="94" customFormat="1" ht="30" customHeight="1" x14ac:dyDescent="0.2">
      <c r="A3186" s="114">
        <v>3183</v>
      </c>
      <c r="B3186" s="96" t="s">
        <v>1587</v>
      </c>
      <c r="C3186" s="238">
        <f>'1993 - 2019 m.'!C2856</f>
        <v>9113.1835032437448</v>
      </c>
      <c r="D3186" s="238">
        <f>'1993 - 2019 m.'!D2856</f>
        <v>3944</v>
      </c>
      <c r="E3186" s="136">
        <v>36588</v>
      </c>
      <c r="F3186" s="99" t="s">
        <v>646</v>
      </c>
      <c r="N3186" s="95"/>
    </row>
    <row r="3187" spans="1:16" s="94" customFormat="1" ht="30" customHeight="1" x14ac:dyDescent="0.2">
      <c r="A3187" s="320">
        <v>3184</v>
      </c>
      <c r="B3187" s="96" t="s">
        <v>522</v>
      </c>
      <c r="C3187" s="238">
        <f>'1993 - 2019 m.'!C2857</f>
        <v>9108.5495829471729</v>
      </c>
      <c r="D3187" s="238">
        <f>'1993 - 2019 m.'!D2857</f>
        <v>3656</v>
      </c>
      <c r="E3187" s="106">
        <v>37785</v>
      </c>
      <c r="F3187" s="99" t="s">
        <v>903</v>
      </c>
      <c r="N3187" s="95"/>
    </row>
    <row r="3188" spans="1:16" s="94" customFormat="1" ht="30" customHeight="1" x14ac:dyDescent="0.2">
      <c r="A3188" s="114">
        <v>3185</v>
      </c>
      <c r="B3188" s="96" t="s">
        <v>3269</v>
      </c>
      <c r="C3188" s="238">
        <f>'1993 - 2019 m.'!C2858</f>
        <v>9107.82</v>
      </c>
      <c r="D3188" s="238">
        <f>'1993 - 2019 m.'!D2858</f>
        <v>1784</v>
      </c>
      <c r="E3188" s="102">
        <v>42006</v>
      </c>
      <c r="F3188" s="99" t="s">
        <v>74</v>
      </c>
      <c r="N3188" s="95"/>
    </row>
    <row r="3189" spans="1:16" s="94" customFormat="1" ht="30" customHeight="1" x14ac:dyDescent="0.2">
      <c r="A3189" s="320">
        <v>3186</v>
      </c>
      <c r="B3189" s="321" t="s">
        <v>4859</v>
      </c>
      <c r="C3189" s="323">
        <f>'2021'!C96</f>
        <v>9101.48</v>
      </c>
      <c r="D3189" s="323">
        <f>'2021'!D96</f>
        <v>1556</v>
      </c>
      <c r="E3189" s="99" t="s">
        <v>4658</v>
      </c>
      <c r="F3189" s="99" t="s">
        <v>725</v>
      </c>
      <c r="N3189" s="95"/>
    </row>
    <row r="3190" spans="1:16" s="94" customFormat="1" ht="30" customHeight="1" x14ac:dyDescent="0.2">
      <c r="A3190" s="114">
        <v>3187</v>
      </c>
      <c r="B3190" s="96" t="s">
        <v>2171</v>
      </c>
      <c r="C3190" s="238">
        <f>'1993 - 2019 m.'!C2859</f>
        <v>9095.2270620945328</v>
      </c>
      <c r="D3190" s="238">
        <f>'1993 - 2019 m.'!D2859</f>
        <v>4131</v>
      </c>
      <c r="E3190" s="106">
        <v>37729</v>
      </c>
      <c r="F3190" s="99" t="s">
        <v>326</v>
      </c>
      <c r="N3190" s="95"/>
    </row>
    <row r="3191" spans="1:16" s="94" customFormat="1" ht="30" customHeight="1" x14ac:dyDescent="0.2">
      <c r="A3191" s="320">
        <v>3188</v>
      </c>
      <c r="B3191" s="96" t="s">
        <v>4073</v>
      </c>
      <c r="C3191" s="238">
        <f>'1993 - 2019 m.'!C2860</f>
        <v>9071.01</v>
      </c>
      <c r="D3191" s="238">
        <f>'1993 - 2019 m.'!D2860</f>
        <v>1853</v>
      </c>
      <c r="E3191" s="102">
        <v>43126</v>
      </c>
      <c r="F3191" s="99" t="s">
        <v>3187</v>
      </c>
      <c r="N3191" s="95"/>
    </row>
    <row r="3192" spans="1:16" s="94" customFormat="1" ht="30" customHeight="1" x14ac:dyDescent="0.2">
      <c r="A3192" s="114">
        <v>3189</v>
      </c>
      <c r="B3192" s="96" t="s">
        <v>3137</v>
      </c>
      <c r="C3192" s="238">
        <f>'1993 - 2019 m.'!C2861</f>
        <v>9069.7405004633929</v>
      </c>
      <c r="D3192" s="238">
        <f>'1993 - 2019 m.'!D2861</f>
        <v>2232</v>
      </c>
      <c r="E3192" s="102">
        <v>41824</v>
      </c>
      <c r="F3192" s="99" t="s">
        <v>3187</v>
      </c>
      <c r="N3192" s="95"/>
    </row>
    <row r="3193" spans="1:16" s="94" customFormat="1" ht="30" customHeight="1" x14ac:dyDescent="0.2">
      <c r="A3193" s="320">
        <v>3190</v>
      </c>
      <c r="B3193" s="236" t="s">
        <v>6170</v>
      </c>
      <c r="C3193" s="238">
        <f>'2022'!E143</f>
        <v>9042.98</v>
      </c>
      <c r="D3193" s="238">
        <f>'2022'!F143</f>
        <v>1402</v>
      </c>
      <c r="E3193" s="102" t="s">
        <v>5543</v>
      </c>
      <c r="F3193" s="99" t="s">
        <v>4672</v>
      </c>
      <c r="N3193" s="95"/>
    </row>
    <row r="3194" spans="1:16" s="94" customFormat="1" ht="30" customHeight="1" x14ac:dyDescent="0.2">
      <c r="A3194" s="114">
        <v>3191</v>
      </c>
      <c r="B3194" s="96" t="s">
        <v>3397</v>
      </c>
      <c r="C3194" s="238">
        <f>'1993 - 2019 m.'!C2862</f>
        <v>9022</v>
      </c>
      <c r="D3194" s="238">
        <f>'1993 - 2019 m.'!D2862</f>
        <v>2406</v>
      </c>
      <c r="E3194" s="102">
        <v>42328</v>
      </c>
      <c r="F3194" s="99" t="s">
        <v>3180</v>
      </c>
      <c r="N3194" s="95"/>
    </row>
    <row r="3195" spans="1:16" s="94" customFormat="1" ht="30" customHeight="1" x14ac:dyDescent="0.2">
      <c r="A3195" s="320">
        <v>3192</v>
      </c>
      <c r="B3195" s="236" t="s">
        <v>6171</v>
      </c>
      <c r="C3195" s="238">
        <f>'2022'!E144</f>
        <v>9021</v>
      </c>
      <c r="D3195" s="238">
        <f>'2022'!F144</f>
        <v>1434</v>
      </c>
      <c r="E3195" s="102" t="s">
        <v>5343</v>
      </c>
      <c r="F3195" s="99" t="s">
        <v>545</v>
      </c>
      <c r="N3195" s="95"/>
    </row>
    <row r="3196" spans="1:16" s="94" customFormat="1" ht="30" customHeight="1" x14ac:dyDescent="0.2">
      <c r="A3196" s="114">
        <v>3193</v>
      </c>
      <c r="B3196" s="96" t="s">
        <v>148</v>
      </c>
      <c r="C3196" s="238">
        <f>'1993 - 2019 m.'!C2863</f>
        <v>9019.7810472659876</v>
      </c>
      <c r="D3196" s="238">
        <f>'1993 - 2019 m.'!D2863</f>
        <v>2594</v>
      </c>
      <c r="E3196" s="102">
        <v>40991</v>
      </c>
      <c r="F3196" s="99" t="s">
        <v>2396</v>
      </c>
      <c r="N3196" s="95"/>
    </row>
    <row r="3197" spans="1:16" s="94" customFormat="1" ht="30" customHeight="1" x14ac:dyDescent="0.2">
      <c r="A3197" s="320">
        <v>3194</v>
      </c>
      <c r="B3197" s="321" t="s">
        <v>4860</v>
      </c>
      <c r="C3197" s="323">
        <f>'2021'!C97</f>
        <v>9005.09</v>
      </c>
      <c r="D3197" s="323">
        <f>'2021'!D97</f>
        <v>1733</v>
      </c>
      <c r="E3197" s="99" t="s">
        <v>4680</v>
      </c>
      <c r="F3197" s="240" t="s">
        <v>3187</v>
      </c>
      <c r="N3197" s="95"/>
    </row>
    <row r="3198" spans="1:16" s="94" customFormat="1" ht="30" customHeight="1" x14ac:dyDescent="0.2">
      <c r="A3198" s="114">
        <v>3195</v>
      </c>
      <c r="B3198" s="96" t="s">
        <v>4628</v>
      </c>
      <c r="C3198" s="238">
        <f>'1993 - 2019 m.'!C2893+'2022'!E308</f>
        <v>9005</v>
      </c>
      <c r="D3198" s="238">
        <f>'1993 - 2019 m.'!D2893+'2022'!F308</f>
        <v>1949</v>
      </c>
      <c r="E3198" s="102">
        <v>43518</v>
      </c>
      <c r="F3198" s="99" t="s">
        <v>4114</v>
      </c>
      <c r="N3198" s="95"/>
    </row>
    <row r="3199" spans="1:16" s="94" customFormat="1" ht="30" customHeight="1" x14ac:dyDescent="0.2">
      <c r="A3199" s="320">
        <v>3196</v>
      </c>
      <c r="B3199" s="96" t="s">
        <v>2556</v>
      </c>
      <c r="C3199" s="238">
        <f>'1993 - 2019 m.'!C2864</f>
        <v>8993.7152455977757</v>
      </c>
      <c r="D3199" s="238">
        <f>'1993 - 2019 m.'!D2864</f>
        <v>2332</v>
      </c>
      <c r="E3199" s="322">
        <v>40606</v>
      </c>
      <c r="F3199" s="99" t="s">
        <v>2033</v>
      </c>
      <c r="N3199" s="95"/>
    </row>
    <row r="3200" spans="1:16" s="94" customFormat="1" ht="30" customHeight="1" x14ac:dyDescent="0.2">
      <c r="A3200" s="114">
        <v>3197</v>
      </c>
      <c r="B3200" s="128" t="s">
        <v>2042</v>
      </c>
      <c r="C3200" s="238">
        <f>'1993 - 2019 m.'!C2865</f>
        <v>8987.1987951807241</v>
      </c>
      <c r="D3200" s="238">
        <f>'1993 - 2019 m.'!D2865</f>
        <v>25152</v>
      </c>
      <c r="E3200" s="322">
        <v>34313</v>
      </c>
      <c r="F3200" s="99" t="s">
        <v>2265</v>
      </c>
      <c r="H3200" s="324"/>
      <c r="I3200" s="324"/>
      <c r="J3200" s="324"/>
      <c r="K3200" s="324"/>
      <c r="L3200" s="324"/>
      <c r="M3200" s="324"/>
      <c r="N3200" s="332"/>
      <c r="O3200" s="324"/>
      <c r="P3200" s="324"/>
    </row>
    <row r="3201" spans="1:14" s="94" customFormat="1" ht="30" customHeight="1" x14ac:dyDescent="0.2">
      <c r="A3201" s="320">
        <v>3198</v>
      </c>
      <c r="B3201" s="128" t="s">
        <v>1104</v>
      </c>
      <c r="C3201" s="238">
        <f>'1993 - 2019 m.'!C2866</f>
        <v>8932.7502316960145</v>
      </c>
      <c r="D3201" s="238">
        <f>'1993 - 2019 m.'!D2866</f>
        <v>4783</v>
      </c>
      <c r="E3201" s="322">
        <v>36574</v>
      </c>
      <c r="F3201" s="99" t="s">
        <v>1336</v>
      </c>
      <c r="N3201" s="95"/>
    </row>
    <row r="3202" spans="1:14" s="94" customFormat="1" ht="30" customHeight="1" x14ac:dyDescent="0.2">
      <c r="A3202" s="114">
        <v>3199</v>
      </c>
      <c r="B3202" s="128" t="s">
        <v>1661</v>
      </c>
      <c r="C3202" s="238">
        <f>'1993 - 2019 m.'!C2867</f>
        <v>8916.5315106580165</v>
      </c>
      <c r="D3202" s="238">
        <f>'1993 - 2019 m.'!D2867</f>
        <v>6036</v>
      </c>
      <c r="E3202" s="102">
        <v>35951</v>
      </c>
      <c r="F3202" s="99" t="s">
        <v>1910</v>
      </c>
      <c r="N3202" s="95"/>
    </row>
    <row r="3203" spans="1:14" s="94" customFormat="1" ht="30" customHeight="1" x14ac:dyDescent="0.2">
      <c r="A3203" s="320">
        <v>3200</v>
      </c>
      <c r="B3203" s="132" t="s">
        <v>3400</v>
      </c>
      <c r="C3203" s="238">
        <f>'1993 - 2019 m.'!C2868</f>
        <v>8915.52</v>
      </c>
      <c r="D3203" s="238">
        <f>'1993 - 2019 m.'!D2868</f>
        <v>3190</v>
      </c>
      <c r="E3203" s="102">
        <v>42315</v>
      </c>
      <c r="F3203" s="99" t="s">
        <v>3369</v>
      </c>
      <c r="N3203" s="95"/>
    </row>
    <row r="3204" spans="1:14" s="94" customFormat="1" ht="30" customHeight="1" x14ac:dyDescent="0.2">
      <c r="A3204" s="114">
        <v>3201</v>
      </c>
      <c r="B3204" s="96" t="s">
        <v>2694</v>
      </c>
      <c r="C3204" s="238">
        <f>'1993 - 2019 m.'!C2869</f>
        <v>8911.01807228916</v>
      </c>
      <c r="D3204" s="238">
        <f>'1993 - 2019 m.'!D2869</f>
        <v>4836</v>
      </c>
      <c r="E3204" s="106">
        <v>40789</v>
      </c>
      <c r="F3204" s="99" t="s">
        <v>406</v>
      </c>
      <c r="N3204" s="95"/>
    </row>
    <row r="3205" spans="1:14" s="94" customFormat="1" ht="30" customHeight="1" x14ac:dyDescent="0.2">
      <c r="A3205" s="320">
        <v>3202</v>
      </c>
      <c r="B3205" s="96" t="s">
        <v>367</v>
      </c>
      <c r="C3205" s="238">
        <f>'1993 - 2019 m.'!C2870</f>
        <v>8902.9193697868395</v>
      </c>
      <c r="D3205" s="238">
        <f>'1993 - 2019 m.'!D2870</f>
        <v>2053</v>
      </c>
      <c r="E3205" s="102">
        <v>41306</v>
      </c>
      <c r="F3205" s="99" t="s">
        <v>182</v>
      </c>
      <c r="N3205" s="95"/>
    </row>
    <row r="3206" spans="1:14" s="94" customFormat="1" ht="30" customHeight="1" x14ac:dyDescent="0.2">
      <c r="A3206" s="114">
        <v>3203</v>
      </c>
      <c r="B3206" s="321" t="s">
        <v>5080</v>
      </c>
      <c r="C3206" s="238">
        <f>'2020'!C112</f>
        <v>8892.7199999999993</v>
      </c>
      <c r="D3206" s="238">
        <f>'2020'!D112</f>
        <v>1492</v>
      </c>
      <c r="E3206" s="99" t="s">
        <v>4744</v>
      </c>
      <c r="F3206" s="99" t="s">
        <v>38</v>
      </c>
      <c r="N3206" s="95"/>
    </row>
    <row r="3207" spans="1:14" s="94" customFormat="1" ht="30" customHeight="1" x14ac:dyDescent="0.2">
      <c r="A3207" s="320">
        <v>3204</v>
      </c>
      <c r="B3207" s="128" t="s">
        <v>1192</v>
      </c>
      <c r="C3207" s="238">
        <f>'1993 - 2019 m.'!C2871</f>
        <v>8888.7279888785924</v>
      </c>
      <c r="D3207" s="238">
        <f>'1993 - 2019 m.'!D2871</f>
        <v>10794</v>
      </c>
      <c r="E3207" s="102">
        <v>34754</v>
      </c>
      <c r="F3207" s="99" t="s">
        <v>1987</v>
      </c>
      <c r="N3207" s="95"/>
    </row>
    <row r="3208" spans="1:14" s="94" customFormat="1" ht="30" customHeight="1" x14ac:dyDescent="0.2">
      <c r="A3208" s="114">
        <v>3205</v>
      </c>
      <c r="B3208" s="96" t="s">
        <v>1454</v>
      </c>
      <c r="C3208" s="238">
        <f>'1993 - 2019 m.'!C2872</f>
        <v>8878.3016682113066</v>
      </c>
      <c r="D3208" s="238">
        <f>'1993 - 2019 m.'!D2872</f>
        <v>3566</v>
      </c>
      <c r="E3208" s="106">
        <v>38996</v>
      </c>
      <c r="F3208" s="99" t="s">
        <v>476</v>
      </c>
      <c r="N3208" s="95"/>
    </row>
    <row r="3209" spans="1:14" s="94" customFormat="1" ht="30" customHeight="1" x14ac:dyDescent="0.2">
      <c r="A3209" s="320">
        <v>3206</v>
      </c>
      <c r="B3209" s="96" t="s">
        <v>97</v>
      </c>
      <c r="C3209" s="238">
        <f>'1993 - 2019 m.'!C2873</f>
        <v>8872.2196478220576</v>
      </c>
      <c r="D3209" s="238">
        <f>'1993 - 2019 m.'!D2873</f>
        <v>2646</v>
      </c>
      <c r="E3209" s="102">
        <v>41369</v>
      </c>
      <c r="F3209" s="99" t="s">
        <v>5</v>
      </c>
      <c r="N3209" s="95"/>
    </row>
    <row r="3210" spans="1:14" s="94" customFormat="1" ht="30" customHeight="1" x14ac:dyDescent="0.2">
      <c r="A3210" s="114">
        <v>3207</v>
      </c>
      <c r="B3210" s="96" t="s">
        <v>3308</v>
      </c>
      <c r="C3210" s="238">
        <f>'1993 - 2019 m.'!C2874</f>
        <v>8866.3200000000015</v>
      </c>
      <c r="D3210" s="238">
        <f>'1993 - 2019 m.'!D2874</f>
        <v>2153</v>
      </c>
      <c r="E3210" s="102">
        <v>42181</v>
      </c>
      <c r="F3210" s="99" t="s">
        <v>3180</v>
      </c>
      <c r="N3210" s="95"/>
    </row>
    <row r="3211" spans="1:14" s="94" customFormat="1" ht="30" customHeight="1" x14ac:dyDescent="0.2">
      <c r="A3211" s="320">
        <v>3208</v>
      </c>
      <c r="B3211" s="96" t="s">
        <v>1662</v>
      </c>
      <c r="C3211" s="238">
        <f>'1993 - 2019 m.'!C2875</f>
        <v>8864.1102873030595</v>
      </c>
      <c r="D3211" s="238">
        <f>'1993 - 2019 m.'!D2875</f>
        <v>2774</v>
      </c>
      <c r="E3211" s="106">
        <v>39185</v>
      </c>
      <c r="F3211" s="99" t="s">
        <v>617</v>
      </c>
      <c r="N3211" s="95"/>
    </row>
    <row r="3212" spans="1:14" s="94" customFormat="1" ht="30" customHeight="1" x14ac:dyDescent="0.2">
      <c r="A3212" s="114">
        <v>3209</v>
      </c>
      <c r="B3212" s="96" t="s">
        <v>4186</v>
      </c>
      <c r="C3212" s="238">
        <f>'1993 - 2019 m.'!C2876</f>
        <v>8860.4500000000007</v>
      </c>
      <c r="D3212" s="238">
        <f>'1993 - 2019 m.'!D2876</f>
        <v>1551</v>
      </c>
      <c r="E3212" s="102">
        <v>43413</v>
      </c>
      <c r="F3212" s="99" t="s">
        <v>3187</v>
      </c>
      <c r="N3212" s="95"/>
    </row>
    <row r="3213" spans="1:14" s="94" customFormat="1" ht="30" customHeight="1" x14ac:dyDescent="0.2">
      <c r="A3213" s="320">
        <v>3210</v>
      </c>
      <c r="B3213" s="96" t="s">
        <v>3604</v>
      </c>
      <c r="C3213" s="238">
        <f>'1993 - 2019 m.'!C2877</f>
        <v>8857</v>
      </c>
      <c r="D3213" s="238">
        <f>'1993 - 2019 m.'!D2877</f>
        <v>1990</v>
      </c>
      <c r="E3213" s="102">
        <v>42517</v>
      </c>
      <c r="F3213" s="99" t="s">
        <v>545</v>
      </c>
      <c r="N3213" s="95"/>
    </row>
    <row r="3214" spans="1:14" s="94" customFormat="1" ht="30" customHeight="1" x14ac:dyDescent="0.2">
      <c r="A3214" s="114">
        <v>3211</v>
      </c>
      <c r="B3214" s="321" t="s">
        <v>4900</v>
      </c>
      <c r="C3214" s="323">
        <f>'2021'!C137+'2022'!E173</f>
        <v>8839.5</v>
      </c>
      <c r="D3214" s="323">
        <f>'2021'!D137+'2022'!F173</f>
        <v>2106</v>
      </c>
      <c r="E3214" s="99" t="s">
        <v>4670</v>
      </c>
      <c r="F3214" s="99" t="s">
        <v>3371</v>
      </c>
      <c r="N3214" s="95"/>
    </row>
    <row r="3215" spans="1:14" s="94" customFormat="1" ht="30" customHeight="1" x14ac:dyDescent="0.2">
      <c r="A3215" s="320">
        <v>3212</v>
      </c>
      <c r="B3215" s="96" t="s">
        <v>3763</v>
      </c>
      <c r="C3215" s="238">
        <f>'1993 - 2019 m.'!C2879</f>
        <v>8823.0300000000007</v>
      </c>
      <c r="D3215" s="238">
        <f>'1993 - 2019 m.'!D2879</f>
        <v>1607</v>
      </c>
      <c r="E3215" s="102">
        <v>43042</v>
      </c>
      <c r="F3215" s="99" t="s">
        <v>3187</v>
      </c>
      <c r="N3215" s="95"/>
    </row>
    <row r="3216" spans="1:14" s="94" customFormat="1" ht="30" customHeight="1" x14ac:dyDescent="0.2">
      <c r="A3216" s="114">
        <v>3213</v>
      </c>
      <c r="B3216" s="96" t="s">
        <v>4368</v>
      </c>
      <c r="C3216" s="238">
        <f>'1993 - 2019 m.'!C2880</f>
        <v>8822.9500000000007</v>
      </c>
      <c r="D3216" s="238">
        <f>'1993 - 2019 m.'!D2880</f>
        <v>1544</v>
      </c>
      <c r="E3216" s="102" t="s">
        <v>4571</v>
      </c>
      <c r="F3216" s="99" t="s">
        <v>3187</v>
      </c>
      <c r="N3216" s="95"/>
    </row>
    <row r="3217" spans="1:14" s="94" customFormat="1" ht="30" customHeight="1" x14ac:dyDescent="0.2">
      <c r="A3217" s="320">
        <v>3214</v>
      </c>
      <c r="B3217" s="96" t="s">
        <v>2298</v>
      </c>
      <c r="C3217" s="238">
        <f>'1993 - 2019 m.'!C2881</f>
        <v>8820.6672845227058</v>
      </c>
      <c r="D3217" s="238">
        <f>'1993 - 2019 m.'!D2881</f>
        <v>2673</v>
      </c>
      <c r="E3217" s="106">
        <v>39591</v>
      </c>
      <c r="F3217" s="99" t="s">
        <v>326</v>
      </c>
      <c r="N3217" s="95"/>
    </row>
    <row r="3218" spans="1:14" s="94" customFormat="1" ht="30" customHeight="1" x14ac:dyDescent="0.2">
      <c r="A3218" s="114">
        <v>3215</v>
      </c>
      <c r="B3218" s="96" t="s">
        <v>1523</v>
      </c>
      <c r="C3218" s="238">
        <f>'1993 - 2019 m.'!C2882</f>
        <v>8814.2956441149217</v>
      </c>
      <c r="D3218" s="238">
        <f>'1993 - 2019 m.'!D2882</f>
        <v>3277</v>
      </c>
      <c r="E3218" s="106">
        <v>37470</v>
      </c>
      <c r="F3218" s="99" t="s">
        <v>2035</v>
      </c>
      <c r="N3218" s="95"/>
    </row>
    <row r="3219" spans="1:14" s="94" customFormat="1" ht="30" customHeight="1" x14ac:dyDescent="0.2">
      <c r="A3219" s="320">
        <v>3216</v>
      </c>
      <c r="B3219" s="96" t="s">
        <v>2235</v>
      </c>
      <c r="C3219" s="238">
        <f>'1993 - 2019 m.'!C2883</f>
        <v>8809.893419833179</v>
      </c>
      <c r="D3219" s="238">
        <f>'1993 - 2019 m.'!D2883</f>
        <v>2716</v>
      </c>
      <c r="E3219" s="106">
        <v>38821</v>
      </c>
      <c r="F3219" s="99" t="s">
        <v>1908</v>
      </c>
      <c r="N3219" s="95"/>
    </row>
    <row r="3220" spans="1:14" s="94" customFormat="1" ht="30" customHeight="1" x14ac:dyDescent="0.2">
      <c r="A3220" s="114">
        <v>3217</v>
      </c>
      <c r="B3220" s="321" t="s">
        <v>5081</v>
      </c>
      <c r="C3220" s="238">
        <f>'2020'!C113</f>
        <v>8804.4</v>
      </c>
      <c r="D3220" s="238">
        <f>'2020'!D113</f>
        <v>1883</v>
      </c>
      <c r="E3220" s="99" t="s">
        <v>4693</v>
      </c>
      <c r="F3220" s="99" t="s">
        <v>2815</v>
      </c>
      <c r="N3220" s="95"/>
    </row>
    <row r="3221" spans="1:14" s="94" customFormat="1" ht="30" customHeight="1" x14ac:dyDescent="0.2">
      <c r="A3221" s="320">
        <v>3218</v>
      </c>
      <c r="B3221" s="96" t="s">
        <v>906</v>
      </c>
      <c r="C3221" s="238">
        <f>'1993 - 2019 m.'!C2884</f>
        <v>8796.3392029657098</v>
      </c>
      <c r="D3221" s="238">
        <f>'1993 - 2019 m.'!D2884</f>
        <v>2977</v>
      </c>
      <c r="E3221" s="106">
        <v>37911</v>
      </c>
      <c r="F3221" s="99" t="s">
        <v>1987</v>
      </c>
      <c r="N3221" s="95"/>
    </row>
    <row r="3222" spans="1:14" s="94" customFormat="1" ht="30" customHeight="1" x14ac:dyDescent="0.2">
      <c r="A3222" s="114">
        <v>3219</v>
      </c>
      <c r="B3222" s="96" t="s">
        <v>183</v>
      </c>
      <c r="C3222" s="238">
        <f>'1993 - 2019 m.'!C2885</f>
        <v>8786.9265523633003</v>
      </c>
      <c r="D3222" s="238">
        <f>'1993 - 2019 m.'!D2885</f>
        <v>1963</v>
      </c>
      <c r="E3222" s="102">
        <v>41474</v>
      </c>
      <c r="F3222" s="99" t="s">
        <v>96</v>
      </c>
      <c r="N3222" s="95"/>
    </row>
    <row r="3223" spans="1:14" s="94" customFormat="1" ht="30" customHeight="1" x14ac:dyDescent="0.2">
      <c r="A3223" s="320">
        <v>3220</v>
      </c>
      <c r="B3223" s="96" t="s">
        <v>1513</v>
      </c>
      <c r="C3223" s="238">
        <f>'1993 - 2019 m.'!C2886</f>
        <v>8786.4921223354959</v>
      </c>
      <c r="D3223" s="238">
        <f>'1993 - 2019 m.'!D2886</f>
        <v>2604</v>
      </c>
      <c r="E3223" s="106">
        <v>38247</v>
      </c>
      <c r="F3223" s="99" t="s">
        <v>2527</v>
      </c>
      <c r="N3223" s="95"/>
    </row>
    <row r="3224" spans="1:14" s="94" customFormat="1" ht="30" customHeight="1" x14ac:dyDescent="0.2">
      <c r="A3224" s="114">
        <v>3221</v>
      </c>
      <c r="B3224" s="96" t="s">
        <v>3580</v>
      </c>
      <c r="C3224" s="238">
        <f>'1993 - 2019 m.'!C2887</f>
        <v>8775</v>
      </c>
      <c r="D3224" s="238">
        <f>'1993 - 2019 m.'!D2887</f>
        <v>1813</v>
      </c>
      <c r="E3224" s="322">
        <v>42573</v>
      </c>
      <c r="F3224" s="99" t="s">
        <v>545</v>
      </c>
      <c r="N3224" s="95"/>
    </row>
    <row r="3225" spans="1:14" s="94" customFormat="1" ht="30" customHeight="1" x14ac:dyDescent="0.2">
      <c r="A3225" s="320">
        <v>3222</v>
      </c>
      <c r="B3225" s="96" t="s">
        <v>1173</v>
      </c>
      <c r="C3225" s="238">
        <f>'1993 - 2019 m.'!C2888</f>
        <v>8770.1575532900824</v>
      </c>
      <c r="D3225" s="238">
        <f>'1993 - 2019 m.'!D2888</f>
        <v>2552</v>
      </c>
      <c r="E3225" s="106">
        <v>38429</v>
      </c>
      <c r="F3225" s="99" t="s">
        <v>558</v>
      </c>
      <c r="N3225" s="95"/>
    </row>
    <row r="3226" spans="1:14" s="94" customFormat="1" ht="30" customHeight="1" x14ac:dyDescent="0.2">
      <c r="A3226" s="114">
        <v>3223</v>
      </c>
      <c r="B3226" s="96" t="s">
        <v>2780</v>
      </c>
      <c r="C3226" s="238">
        <f>'1993 - 2019 m.'!C2889</f>
        <v>8763.612140871177</v>
      </c>
      <c r="D3226" s="238">
        <f>'1993 - 2019 m.'!D2889</f>
        <v>2816</v>
      </c>
      <c r="E3226" s="106">
        <v>39640</v>
      </c>
      <c r="F3226" s="99" t="s">
        <v>550</v>
      </c>
      <c r="N3226" s="95"/>
    </row>
    <row r="3227" spans="1:14" s="94" customFormat="1" ht="30" customHeight="1" x14ac:dyDescent="0.2">
      <c r="A3227" s="320">
        <v>3224</v>
      </c>
      <c r="B3227" s="96" t="s">
        <v>2858</v>
      </c>
      <c r="C3227" s="238">
        <f>'1993 - 2019 m.'!C2890</f>
        <v>8756.950880444856</v>
      </c>
      <c r="D3227" s="238">
        <f>'1993 - 2019 m.'!D2890</f>
        <v>2524</v>
      </c>
      <c r="E3227" s="106">
        <v>39479</v>
      </c>
      <c r="F3227" s="99" t="s">
        <v>2767</v>
      </c>
      <c r="N3227" s="95"/>
    </row>
    <row r="3228" spans="1:14" s="94" customFormat="1" ht="30" customHeight="1" x14ac:dyDescent="0.2">
      <c r="A3228" s="114">
        <v>3225</v>
      </c>
      <c r="B3228" s="96" t="s">
        <v>3138</v>
      </c>
      <c r="C3228" s="238">
        <f>'1993 - 2019 m.'!C2891</f>
        <v>8738.0386932344773</v>
      </c>
      <c r="D3228" s="238">
        <f>'1993 - 2019 m.'!D2891</f>
        <v>2084</v>
      </c>
      <c r="E3228" s="102">
        <v>41838</v>
      </c>
      <c r="F3228" s="99" t="s">
        <v>725</v>
      </c>
      <c r="N3228" s="95"/>
    </row>
    <row r="3229" spans="1:14" s="94" customFormat="1" ht="30" customHeight="1" x14ac:dyDescent="0.2">
      <c r="A3229" s="320">
        <v>3226</v>
      </c>
      <c r="B3229" s="128" t="s">
        <v>1288</v>
      </c>
      <c r="C3229" s="238">
        <f>'1993 - 2019 m.'!C2892</f>
        <v>8706.267377201113</v>
      </c>
      <c r="D3229" s="238">
        <f>'1993 - 2019 m.'!D2892</f>
        <v>4874</v>
      </c>
      <c r="E3229" s="322">
        <v>36352</v>
      </c>
      <c r="F3229" s="99" t="s">
        <v>1643</v>
      </c>
      <c r="N3229" s="95"/>
    </row>
    <row r="3230" spans="1:14" s="94" customFormat="1" ht="30" customHeight="1" x14ac:dyDescent="0.2">
      <c r="A3230" s="114">
        <v>3227</v>
      </c>
      <c r="B3230" s="96" t="s">
        <v>4127</v>
      </c>
      <c r="C3230" s="238">
        <f>'1993 - 2019 m.'!C2894</f>
        <v>8684.7000000000007</v>
      </c>
      <c r="D3230" s="238">
        <f>'1993 - 2019 m.'!D2894</f>
        <v>1883</v>
      </c>
      <c r="E3230" s="102" t="s">
        <v>4123</v>
      </c>
      <c r="F3230" s="99" t="s">
        <v>4114</v>
      </c>
      <c r="N3230" s="95"/>
    </row>
    <row r="3231" spans="1:14" s="94" customFormat="1" ht="30" customHeight="1" x14ac:dyDescent="0.2">
      <c r="A3231" s="320">
        <v>3228</v>
      </c>
      <c r="B3231" s="128" t="s">
        <v>699</v>
      </c>
      <c r="C3231" s="238">
        <f>'1993 - 2019 m.'!C2895</f>
        <v>8652.1084337349403</v>
      </c>
      <c r="D3231" s="238">
        <f>'1993 - 2019 m.'!D2895</f>
        <v>7609</v>
      </c>
      <c r="E3231" s="102">
        <v>35132</v>
      </c>
      <c r="F3231" s="99" t="s">
        <v>1910</v>
      </c>
      <c r="N3231" s="95"/>
    </row>
    <row r="3232" spans="1:14" s="94" customFormat="1" ht="30" customHeight="1" x14ac:dyDescent="0.2">
      <c r="A3232" s="114">
        <v>3229</v>
      </c>
      <c r="B3232" s="96" t="s">
        <v>799</v>
      </c>
      <c r="C3232" s="238">
        <f>'1993 - 2019 m.'!C2896</f>
        <v>8647.9379054680267</v>
      </c>
      <c r="D3232" s="238">
        <f>'1993 - 2019 m.'!D2896</f>
        <v>2825</v>
      </c>
      <c r="E3232" s="106">
        <v>38674</v>
      </c>
      <c r="F3232" s="99" t="s">
        <v>1872</v>
      </c>
      <c r="N3232" s="95"/>
    </row>
    <row r="3233" spans="1:14" s="94" customFormat="1" ht="30" customHeight="1" x14ac:dyDescent="0.2">
      <c r="A3233" s="320">
        <v>3230</v>
      </c>
      <c r="B3233" s="96" t="s">
        <v>2596</v>
      </c>
      <c r="C3233" s="238">
        <f>'1993 - 2019 m.'!C2897</f>
        <v>8634.4416126042634</v>
      </c>
      <c r="D3233" s="238">
        <f>'1993 - 2019 m.'!D2897</f>
        <v>2538</v>
      </c>
      <c r="E3233" s="106">
        <v>37694</v>
      </c>
      <c r="F3233" s="99" t="s">
        <v>1910</v>
      </c>
      <c r="N3233" s="95"/>
    </row>
    <row r="3234" spans="1:14" s="94" customFormat="1" ht="30" customHeight="1" x14ac:dyDescent="0.2">
      <c r="A3234" s="114">
        <v>3231</v>
      </c>
      <c r="B3234" s="96" t="s">
        <v>48</v>
      </c>
      <c r="C3234" s="238">
        <f>'1993 - 2019 m.'!C2898</f>
        <v>8624.3049119555144</v>
      </c>
      <c r="D3234" s="238">
        <f>'1993 - 2019 m.'!D2898</f>
        <v>2043</v>
      </c>
      <c r="E3234" s="102">
        <v>41607</v>
      </c>
      <c r="F3234" s="99" t="s">
        <v>66</v>
      </c>
      <c r="N3234" s="95"/>
    </row>
    <row r="3235" spans="1:14" s="94" customFormat="1" ht="30" customHeight="1" x14ac:dyDescent="0.2">
      <c r="A3235" s="320">
        <v>3232</v>
      </c>
      <c r="B3235" s="96" t="s">
        <v>3139</v>
      </c>
      <c r="C3235" s="238">
        <f>'1993 - 2019 m.'!C2899</f>
        <v>8624.0152919369793</v>
      </c>
      <c r="D3235" s="238">
        <f>'1993 - 2019 m.'!D2899</f>
        <v>1925</v>
      </c>
      <c r="E3235" s="102">
        <v>41712</v>
      </c>
      <c r="F3235" s="99" t="s">
        <v>74</v>
      </c>
      <c r="N3235" s="95"/>
    </row>
    <row r="3236" spans="1:14" s="94" customFormat="1" ht="30" customHeight="1" x14ac:dyDescent="0.2">
      <c r="A3236" s="114">
        <v>3233</v>
      </c>
      <c r="B3236" s="96" t="s">
        <v>2174</v>
      </c>
      <c r="C3236" s="238">
        <f>'1993 - 2019 m.'!C2900</f>
        <v>8620.1343836886008</v>
      </c>
      <c r="D3236" s="238">
        <f>'1993 - 2019 m.'!D2900</f>
        <v>2723</v>
      </c>
      <c r="E3236" s="106">
        <v>38548</v>
      </c>
      <c r="F3236" s="99" t="s">
        <v>557</v>
      </c>
      <c r="N3236" s="95"/>
    </row>
    <row r="3237" spans="1:14" s="94" customFormat="1" ht="30" customHeight="1" x14ac:dyDescent="0.2">
      <c r="A3237" s="320">
        <v>3234</v>
      </c>
      <c r="B3237" s="321" t="s">
        <v>4893</v>
      </c>
      <c r="C3237" s="323">
        <f>'2021'!C130+'2022'!E179</f>
        <v>8610.7999999999993</v>
      </c>
      <c r="D3237" s="323">
        <f>'2021'!D130+'2022'!F179</f>
        <v>1770</v>
      </c>
      <c r="E3237" s="234" t="s">
        <v>4639</v>
      </c>
      <c r="F3237" s="99" t="s">
        <v>4654</v>
      </c>
      <c r="N3237" s="95"/>
    </row>
    <row r="3238" spans="1:14" s="94" customFormat="1" ht="30" customHeight="1" x14ac:dyDescent="0.2">
      <c r="A3238" s="114">
        <v>3235</v>
      </c>
      <c r="B3238" s="96" t="s">
        <v>862</v>
      </c>
      <c r="C3238" s="238">
        <f>'1993 - 2019 m.'!C2901</f>
        <v>8596.9358202038929</v>
      </c>
      <c r="D3238" s="238">
        <f>'1993 - 2019 m.'!D2901</f>
        <v>2449</v>
      </c>
      <c r="E3238" s="106">
        <v>39682</v>
      </c>
      <c r="F3238" s="99" t="s">
        <v>557</v>
      </c>
      <c r="N3238" s="95"/>
    </row>
    <row r="3239" spans="1:14" s="94" customFormat="1" ht="30" customHeight="1" x14ac:dyDescent="0.2">
      <c r="A3239" s="320">
        <v>3236</v>
      </c>
      <c r="B3239" s="96" t="s">
        <v>1968</v>
      </c>
      <c r="C3239" s="238">
        <f>'1993 - 2019 m.'!C2902</f>
        <v>8578.979379054681</v>
      </c>
      <c r="D3239" s="238">
        <f>'1993 - 2019 m.'!D2902</f>
        <v>2644</v>
      </c>
      <c r="E3239" s="106">
        <v>40501</v>
      </c>
      <c r="F3239" s="99" t="s">
        <v>66</v>
      </c>
      <c r="N3239" s="95"/>
    </row>
    <row r="3240" spans="1:14" s="94" customFormat="1" ht="30" customHeight="1" x14ac:dyDescent="0.2">
      <c r="A3240" s="114">
        <v>3237</v>
      </c>
      <c r="B3240" s="96" t="s">
        <v>1100</v>
      </c>
      <c r="C3240" s="238">
        <f>'1993 - 2019 m.'!C2903</f>
        <v>8577.4443929564422</v>
      </c>
      <c r="D3240" s="238">
        <f>'1993 - 2019 m.'!D2903</f>
        <v>2755</v>
      </c>
      <c r="E3240" s="106">
        <v>38345</v>
      </c>
      <c r="F3240" s="99" t="s">
        <v>1023</v>
      </c>
      <c r="N3240" s="95"/>
    </row>
    <row r="3241" spans="1:14" s="94" customFormat="1" ht="30" customHeight="1" x14ac:dyDescent="0.2">
      <c r="A3241" s="320">
        <v>3238</v>
      </c>
      <c r="B3241" s="128" t="s">
        <v>2134</v>
      </c>
      <c r="C3241" s="238">
        <f>'1993 - 2019 m.'!C2904</f>
        <v>8572.4629286376276</v>
      </c>
      <c r="D3241" s="238">
        <f>'1993 - 2019 m.'!D2904</f>
        <v>6347</v>
      </c>
      <c r="E3241" s="102">
        <v>35314</v>
      </c>
      <c r="F3241" s="99" t="s">
        <v>1910</v>
      </c>
      <c r="N3241" s="95"/>
    </row>
    <row r="3242" spans="1:14" s="94" customFormat="1" ht="30" customHeight="1" x14ac:dyDescent="0.2">
      <c r="A3242" s="114">
        <v>3239</v>
      </c>
      <c r="B3242" s="321" t="s">
        <v>5082</v>
      </c>
      <c r="C3242" s="238">
        <f>'2020'!C115</f>
        <v>8559</v>
      </c>
      <c r="D3242" s="238">
        <f>'2020'!D115</f>
        <v>1518</v>
      </c>
      <c r="E3242" s="99" t="s">
        <v>4682</v>
      </c>
      <c r="F3242" s="99" t="s">
        <v>545</v>
      </c>
      <c r="N3242" s="95"/>
    </row>
    <row r="3243" spans="1:14" s="94" customFormat="1" ht="30" customHeight="1" x14ac:dyDescent="0.2">
      <c r="A3243" s="320">
        <v>3240</v>
      </c>
      <c r="B3243" s="96" t="s">
        <v>574</v>
      </c>
      <c r="C3243" s="238">
        <f>'1993 - 2019 m.'!C2905</f>
        <v>8558.6842075996283</v>
      </c>
      <c r="D3243" s="238">
        <f>'1993 - 2019 m.'!D2905</f>
        <v>5053</v>
      </c>
      <c r="E3243" s="106">
        <v>40454</v>
      </c>
      <c r="F3243" s="99" t="s">
        <v>2386</v>
      </c>
      <c r="N3243" s="95"/>
    </row>
    <row r="3244" spans="1:14" s="94" customFormat="1" ht="30" customHeight="1" x14ac:dyDescent="0.2">
      <c r="A3244" s="114">
        <v>3241</v>
      </c>
      <c r="B3244" s="96" t="s">
        <v>3613</v>
      </c>
      <c r="C3244" s="238">
        <f>'1993 - 2019 m.'!C2906</f>
        <v>8558.5400000000009</v>
      </c>
      <c r="D3244" s="238">
        <f>'1993 - 2019 m.'!D2906</f>
        <v>1839</v>
      </c>
      <c r="E3244" s="102">
        <v>42496</v>
      </c>
      <c r="F3244" s="99" t="s">
        <v>3187</v>
      </c>
      <c r="N3244" s="95"/>
    </row>
    <row r="3245" spans="1:14" s="94" customFormat="1" ht="30" customHeight="1" x14ac:dyDescent="0.2">
      <c r="A3245" s="320">
        <v>3242</v>
      </c>
      <c r="B3245" s="96" t="s">
        <v>3960</v>
      </c>
      <c r="C3245" s="238">
        <f>'1993 - 2019 m.'!C2907</f>
        <v>8556</v>
      </c>
      <c r="D3245" s="238">
        <f>'1993 - 2019 m.'!D2907</f>
        <v>1866</v>
      </c>
      <c r="E3245" s="102">
        <v>43273</v>
      </c>
      <c r="F3245" s="99" t="s">
        <v>3945</v>
      </c>
      <c r="N3245" s="95"/>
    </row>
    <row r="3246" spans="1:14" s="94" customFormat="1" ht="30" customHeight="1" x14ac:dyDescent="0.2">
      <c r="A3246" s="114">
        <v>3243</v>
      </c>
      <c r="B3246" s="128" t="s">
        <v>2189</v>
      </c>
      <c r="C3246" s="238">
        <f>'1993 - 2019 m.'!C2908</f>
        <v>8542.0528266913807</v>
      </c>
      <c r="D3246" s="238">
        <f>'1993 - 2019 m.'!D2908</f>
        <v>10176</v>
      </c>
      <c r="E3246" s="102">
        <v>34796</v>
      </c>
      <c r="F3246" s="99" t="s">
        <v>1987</v>
      </c>
      <c r="N3246" s="95"/>
    </row>
    <row r="3247" spans="1:14" s="94" customFormat="1" ht="30" customHeight="1" x14ac:dyDescent="0.2">
      <c r="A3247" s="320">
        <v>3244</v>
      </c>
      <c r="B3247" s="96" t="s">
        <v>1613</v>
      </c>
      <c r="C3247" s="238">
        <f>'1993 - 2019 m.'!C2909</f>
        <v>8540.7495366079711</v>
      </c>
      <c r="D3247" s="238">
        <f>'1993 - 2019 m.'!D2909</f>
        <v>3259</v>
      </c>
      <c r="E3247" s="106">
        <v>39920</v>
      </c>
      <c r="F3247" s="99" t="s">
        <v>2386</v>
      </c>
      <c r="N3247" s="95"/>
    </row>
    <row r="3248" spans="1:14" s="94" customFormat="1" ht="30" customHeight="1" x14ac:dyDescent="0.2">
      <c r="A3248" s="114">
        <v>3245</v>
      </c>
      <c r="B3248" s="236" t="s">
        <v>6172</v>
      </c>
      <c r="C3248" s="238">
        <f>'2022'!E145</f>
        <v>8532</v>
      </c>
      <c r="D3248" s="238">
        <f>'2022'!F145</f>
        <v>1646</v>
      </c>
      <c r="E3248" s="102" t="s">
        <v>5475</v>
      </c>
      <c r="F3248" s="99" t="s">
        <v>545</v>
      </c>
      <c r="N3248" s="95"/>
    </row>
    <row r="3249" spans="1:14" s="94" customFormat="1" ht="30" customHeight="1" x14ac:dyDescent="0.2">
      <c r="A3249" s="320">
        <v>3246</v>
      </c>
      <c r="B3249" s="96" t="s">
        <v>4126</v>
      </c>
      <c r="C3249" s="238">
        <f>'1993 - 2019 m.'!C2910</f>
        <v>8531.0499999999993</v>
      </c>
      <c r="D3249" s="238">
        <f>'1993 - 2019 m.'!D2910</f>
        <v>1473</v>
      </c>
      <c r="E3249" s="102" t="s">
        <v>4123</v>
      </c>
      <c r="F3249" s="99" t="s">
        <v>725</v>
      </c>
      <c r="N3249" s="95"/>
    </row>
    <row r="3250" spans="1:14" s="94" customFormat="1" ht="30" customHeight="1" x14ac:dyDescent="0.2">
      <c r="A3250" s="114">
        <v>3247</v>
      </c>
      <c r="B3250" s="96" t="s">
        <v>1580</v>
      </c>
      <c r="C3250" s="238">
        <f>'1993 - 2019 m.'!C2911</f>
        <v>8522.4745134383702</v>
      </c>
      <c r="D3250" s="238">
        <f>'1993 - 2019 m.'!D2911</f>
        <v>2675</v>
      </c>
      <c r="E3250" s="106">
        <v>38835</v>
      </c>
      <c r="F3250" s="99" t="s">
        <v>285</v>
      </c>
      <c r="N3250" s="95"/>
    </row>
    <row r="3251" spans="1:14" s="94" customFormat="1" ht="30" customHeight="1" x14ac:dyDescent="0.2">
      <c r="A3251" s="320">
        <v>3248</v>
      </c>
      <c r="B3251" s="128" t="s">
        <v>1164</v>
      </c>
      <c r="C3251" s="238">
        <f>'1993 - 2019 m.'!C2912</f>
        <v>8496.8721037998148</v>
      </c>
      <c r="D3251" s="238">
        <f>'1993 - 2019 m.'!D2912</f>
        <v>7714</v>
      </c>
      <c r="E3251" s="102">
        <v>35482</v>
      </c>
      <c r="F3251" s="99" t="s">
        <v>1910</v>
      </c>
      <c r="N3251" s="95"/>
    </row>
    <row r="3252" spans="1:14" s="94" customFormat="1" ht="30" customHeight="1" x14ac:dyDescent="0.2">
      <c r="A3252" s="114">
        <v>3249</v>
      </c>
      <c r="B3252" s="236" t="s">
        <v>6173</v>
      </c>
      <c r="C3252" s="238">
        <f>'2022'!E146</f>
        <v>8492</v>
      </c>
      <c r="D3252" s="238">
        <f>'2022'!F146</f>
        <v>1464</v>
      </c>
      <c r="E3252" s="102" t="s">
        <v>4703</v>
      </c>
      <c r="F3252" s="99" t="s">
        <v>3474</v>
      </c>
      <c r="N3252" s="95"/>
    </row>
    <row r="3253" spans="1:14" s="94" customFormat="1" ht="30" customHeight="1" x14ac:dyDescent="0.2">
      <c r="A3253" s="320">
        <v>3250</v>
      </c>
      <c r="B3253" s="128" t="s">
        <v>1307</v>
      </c>
      <c r="C3253" s="238">
        <f>'1993 - 2019 m.'!C2913</f>
        <v>8484.1288229842448</v>
      </c>
      <c r="D3253" s="238">
        <f>'1993 - 2019 m.'!D2913</f>
        <v>24056</v>
      </c>
      <c r="E3253" s="102">
        <v>34257</v>
      </c>
      <c r="F3253" s="99" t="s">
        <v>2265</v>
      </c>
      <c r="N3253" s="95"/>
    </row>
    <row r="3254" spans="1:14" s="94" customFormat="1" ht="30" customHeight="1" x14ac:dyDescent="0.2">
      <c r="A3254" s="114">
        <v>3251</v>
      </c>
      <c r="B3254" s="96" t="s">
        <v>3480</v>
      </c>
      <c r="C3254" s="238">
        <f>'1993 - 2019 m.'!C2914</f>
        <v>8482.2900000000009</v>
      </c>
      <c r="D3254" s="238">
        <f>'1993 - 2019 m.'!D2914</f>
        <v>2249</v>
      </c>
      <c r="E3254" s="102" t="s">
        <v>3454</v>
      </c>
      <c r="F3254" s="235" t="s">
        <v>3187</v>
      </c>
      <c r="N3254" s="95"/>
    </row>
    <row r="3255" spans="1:14" s="94" customFormat="1" ht="30" customHeight="1" x14ac:dyDescent="0.2">
      <c r="A3255" s="320">
        <v>3252</v>
      </c>
      <c r="B3255" s="96" t="s">
        <v>467</v>
      </c>
      <c r="C3255" s="238">
        <f>'1993 - 2019 m.'!C2915</f>
        <v>8481.0907089898046</v>
      </c>
      <c r="D3255" s="238">
        <f>'1993 - 2019 m.'!D2915</f>
        <v>2359</v>
      </c>
      <c r="E3255" s="102">
        <v>41110</v>
      </c>
      <c r="F3255" s="99" t="s">
        <v>2396</v>
      </c>
      <c r="N3255" s="95"/>
    </row>
    <row r="3256" spans="1:14" s="94" customFormat="1" ht="30" customHeight="1" x14ac:dyDescent="0.2">
      <c r="A3256" s="114">
        <v>3253</v>
      </c>
      <c r="B3256" s="96" t="s">
        <v>4095</v>
      </c>
      <c r="C3256" s="238">
        <f>'1993 - 2019 m.'!C3080+'2022'!E225</f>
        <v>8460</v>
      </c>
      <c r="D3256" s="238">
        <f>'1993 - 2019 m.'!D3080+'2022'!F225</f>
        <v>3873</v>
      </c>
      <c r="E3256" s="102">
        <v>43084</v>
      </c>
      <c r="F3256" s="99" t="s">
        <v>3950</v>
      </c>
      <c r="N3256" s="95"/>
    </row>
    <row r="3257" spans="1:14" s="94" customFormat="1" ht="30" customHeight="1" x14ac:dyDescent="0.2">
      <c r="A3257" s="320">
        <v>3254</v>
      </c>
      <c r="B3257" s="96" t="s">
        <v>2343</v>
      </c>
      <c r="C3257" s="238">
        <f>'1993 - 2019 m.'!C2916</f>
        <v>8450.5329008341068</v>
      </c>
      <c r="D3257" s="238">
        <f>'1993 - 2019 m.'!D2916</f>
        <v>2274</v>
      </c>
      <c r="E3257" s="106">
        <v>40599</v>
      </c>
      <c r="F3257" s="99" t="s">
        <v>1871</v>
      </c>
      <c r="N3257" s="95"/>
    </row>
    <row r="3258" spans="1:14" s="94" customFormat="1" ht="30" customHeight="1" x14ac:dyDescent="0.2">
      <c r="A3258" s="114">
        <v>3255</v>
      </c>
      <c r="B3258" s="96" t="s">
        <v>4008</v>
      </c>
      <c r="C3258" s="238">
        <f>'1993 - 2019 m.'!C2917</f>
        <v>8440.6</v>
      </c>
      <c r="D3258" s="238">
        <f>'1993 - 2019 m.'!D2917</f>
        <v>2022</v>
      </c>
      <c r="E3258" s="102">
        <v>43196</v>
      </c>
      <c r="F3258" s="99" t="s">
        <v>3455</v>
      </c>
      <c r="N3258" s="95"/>
    </row>
    <row r="3259" spans="1:14" s="94" customFormat="1" ht="30" customHeight="1" x14ac:dyDescent="0.2">
      <c r="A3259" s="320">
        <v>3256</v>
      </c>
      <c r="B3259" s="128" t="s">
        <v>2191</v>
      </c>
      <c r="C3259" s="238">
        <f>'1993 - 2019 m.'!C2918</f>
        <v>8432.5764596848931</v>
      </c>
      <c r="D3259" s="238">
        <f>'1993 - 2019 m.'!D2918</f>
        <v>4884</v>
      </c>
      <c r="E3259" s="102">
        <v>35839</v>
      </c>
      <c r="F3259" s="99" t="s">
        <v>1069</v>
      </c>
      <c r="N3259" s="95"/>
    </row>
    <row r="3260" spans="1:14" s="94" customFormat="1" ht="30" customHeight="1" x14ac:dyDescent="0.2">
      <c r="A3260" s="114">
        <v>3257</v>
      </c>
      <c r="B3260" s="96" t="s">
        <v>1493</v>
      </c>
      <c r="C3260" s="238">
        <f>'1993 - 2019 m.'!C2919</f>
        <v>8430.2594995366089</v>
      </c>
      <c r="D3260" s="238">
        <f>'1993 - 2019 m.'!D2919</f>
        <v>3845</v>
      </c>
      <c r="E3260" s="106">
        <v>38107</v>
      </c>
      <c r="F3260" s="99" t="s">
        <v>1336</v>
      </c>
      <c r="N3260" s="95"/>
    </row>
    <row r="3261" spans="1:14" s="94" customFormat="1" ht="30" customHeight="1" x14ac:dyDescent="0.2">
      <c r="A3261" s="320">
        <v>3258</v>
      </c>
      <c r="B3261" s="96" t="s">
        <v>2296</v>
      </c>
      <c r="C3261" s="238">
        <f>'1993 - 2019 m.'!C2920</f>
        <v>8412.1003243744217</v>
      </c>
      <c r="D3261" s="238">
        <f>'1993 - 2019 m.'!D2920</f>
        <v>3084</v>
      </c>
      <c r="E3261" s="106">
        <v>38506</v>
      </c>
      <c r="F3261" s="99" t="s">
        <v>1610</v>
      </c>
      <c r="N3261" s="95"/>
    </row>
    <row r="3262" spans="1:14" s="94" customFormat="1" ht="30" customHeight="1" x14ac:dyDescent="0.2">
      <c r="A3262" s="114">
        <v>3259</v>
      </c>
      <c r="B3262" s="96" t="s">
        <v>1071</v>
      </c>
      <c r="C3262" s="238">
        <f>'1993 - 2019 m.'!C2921</f>
        <v>8405.3521779425391</v>
      </c>
      <c r="D3262" s="238">
        <f>'1993 - 2019 m.'!D2921</f>
        <v>2470</v>
      </c>
      <c r="E3262" s="106">
        <v>37680</v>
      </c>
      <c r="F3262" s="99" t="s">
        <v>1910</v>
      </c>
      <c r="N3262" s="95"/>
    </row>
    <row r="3263" spans="1:14" s="94" customFormat="1" ht="30" customHeight="1" x14ac:dyDescent="0.2">
      <c r="A3263" s="320">
        <v>3260</v>
      </c>
      <c r="B3263" s="321" t="s">
        <v>5083</v>
      </c>
      <c r="C3263" s="238">
        <f>'2020'!C116</f>
        <v>8405</v>
      </c>
      <c r="D3263" s="238">
        <f>'2020'!D116</f>
        <v>1845</v>
      </c>
      <c r="E3263" s="99" t="s">
        <v>4694</v>
      </c>
      <c r="F3263" s="99" t="s">
        <v>545</v>
      </c>
      <c r="N3263" s="95"/>
    </row>
    <row r="3264" spans="1:14" s="94" customFormat="1" ht="30" customHeight="1" x14ac:dyDescent="0.2">
      <c r="A3264" s="114">
        <v>3261</v>
      </c>
      <c r="B3264" s="96" t="s">
        <v>667</v>
      </c>
      <c r="C3264" s="238">
        <f>'1993 - 2019 m.'!C2922</f>
        <v>8404.772937905469</v>
      </c>
      <c r="D3264" s="238">
        <f>'1993 - 2019 m.'!D2922</f>
        <v>2907</v>
      </c>
      <c r="E3264" s="106">
        <v>38261</v>
      </c>
      <c r="F3264" s="99" t="s">
        <v>696</v>
      </c>
      <c r="N3264" s="95"/>
    </row>
    <row r="3265" spans="1:14" s="94" customFormat="1" ht="30" customHeight="1" x14ac:dyDescent="0.2">
      <c r="A3265" s="320">
        <v>3262</v>
      </c>
      <c r="B3265" s="96" t="s">
        <v>1206</v>
      </c>
      <c r="C3265" s="238">
        <f>'1993 - 2019 m.'!C2923</f>
        <v>8403.035217794255</v>
      </c>
      <c r="D3265" s="238">
        <f>'1993 - 2019 m.'!D2923</f>
        <v>2921</v>
      </c>
      <c r="E3265" s="106">
        <v>37358</v>
      </c>
      <c r="F3265" s="99" t="s">
        <v>1908</v>
      </c>
      <c r="N3265" s="95"/>
    </row>
    <row r="3266" spans="1:14" s="94" customFormat="1" ht="30" customHeight="1" x14ac:dyDescent="0.2">
      <c r="A3266" s="114">
        <v>3263</v>
      </c>
      <c r="B3266" s="96" t="s">
        <v>4180</v>
      </c>
      <c r="C3266" s="238">
        <f>'1993 - 2019 m.'!C2924</f>
        <v>8386</v>
      </c>
      <c r="D3266" s="238">
        <f>'1993 - 2019 m.'!D2924</f>
        <v>1769</v>
      </c>
      <c r="E3266" s="102">
        <v>43420</v>
      </c>
      <c r="F3266" s="99" t="s">
        <v>3455</v>
      </c>
      <c r="N3266" s="95"/>
    </row>
    <row r="3267" spans="1:14" s="94" customFormat="1" ht="30" customHeight="1" x14ac:dyDescent="0.2">
      <c r="A3267" s="320">
        <v>3264</v>
      </c>
      <c r="B3267" s="96" t="s">
        <v>344</v>
      </c>
      <c r="C3267" s="238">
        <f>'1993 - 2019 m.'!C2925</f>
        <v>8383.6306765523641</v>
      </c>
      <c r="D3267" s="238">
        <f>'1993 - 2019 m.'!D2925</f>
        <v>3403</v>
      </c>
      <c r="E3267" s="106">
        <v>38862</v>
      </c>
      <c r="F3267" s="99" t="s">
        <v>1069</v>
      </c>
      <c r="N3267" s="95"/>
    </row>
    <row r="3268" spans="1:14" s="94" customFormat="1" ht="30" customHeight="1" x14ac:dyDescent="0.2">
      <c r="A3268" s="114">
        <v>3265</v>
      </c>
      <c r="B3268" s="96" t="s">
        <v>451</v>
      </c>
      <c r="C3268" s="238">
        <f>'1993 - 2019 m.'!C2926</f>
        <v>8367.7016913809093</v>
      </c>
      <c r="D3268" s="238">
        <f>'1993 - 2019 m.'!D2926</f>
        <v>2068</v>
      </c>
      <c r="E3268" s="102">
        <v>40928</v>
      </c>
      <c r="F3268" s="99" t="s">
        <v>182</v>
      </c>
      <c r="N3268" s="95"/>
    </row>
    <row r="3269" spans="1:14" s="94" customFormat="1" ht="30" customHeight="1" x14ac:dyDescent="0.2">
      <c r="A3269" s="320">
        <v>3266</v>
      </c>
      <c r="B3269" s="96" t="s">
        <v>4234</v>
      </c>
      <c r="C3269" s="238">
        <f>'1993 - 2019 m.'!C2927</f>
        <v>8366.41</v>
      </c>
      <c r="D3269" s="238">
        <f>'1993 - 2019 m.'!D2927</f>
        <v>1909</v>
      </c>
      <c r="E3269" s="102">
        <v>43350</v>
      </c>
      <c r="F3269" s="99" t="s">
        <v>4235</v>
      </c>
      <c r="N3269" s="95"/>
    </row>
    <row r="3270" spans="1:14" s="94" customFormat="1" ht="30" customHeight="1" x14ac:dyDescent="0.2">
      <c r="A3270" s="114">
        <v>3267</v>
      </c>
      <c r="B3270" s="96" t="s">
        <v>3778</v>
      </c>
      <c r="C3270" s="238">
        <f>'1993 - 2019 m.'!C2928</f>
        <v>8364.5</v>
      </c>
      <c r="D3270" s="238">
        <f>'1993 - 2019 m.'!D2928</f>
        <v>2245</v>
      </c>
      <c r="E3270" s="102">
        <v>43014</v>
      </c>
      <c r="F3270" s="99" t="s">
        <v>1424</v>
      </c>
      <c r="N3270" s="95"/>
    </row>
    <row r="3271" spans="1:14" s="94" customFormat="1" ht="30" customHeight="1" x14ac:dyDescent="0.2">
      <c r="A3271" s="320">
        <v>3268</v>
      </c>
      <c r="B3271" s="96" t="s">
        <v>1933</v>
      </c>
      <c r="C3271" s="238">
        <f>'1993 - 2019 m.'!C2929</f>
        <v>8359.7659870250227</v>
      </c>
      <c r="D3271" s="238">
        <f>'1993 - 2019 m.'!D2929</f>
        <v>2966</v>
      </c>
      <c r="E3271" s="106">
        <v>38632</v>
      </c>
      <c r="F3271" s="99" t="s">
        <v>1023</v>
      </c>
      <c r="N3271" s="95"/>
    </row>
    <row r="3272" spans="1:14" s="94" customFormat="1" ht="30" customHeight="1" x14ac:dyDescent="0.2">
      <c r="A3272" s="114">
        <v>3269</v>
      </c>
      <c r="B3272" s="96" t="s">
        <v>2167</v>
      </c>
      <c r="C3272" s="238">
        <f>'1993 - 2019 m.'!C2930</f>
        <v>8339.4636237256727</v>
      </c>
      <c r="D3272" s="238">
        <f>'1993 - 2019 m.'!D2930</f>
        <v>2444</v>
      </c>
      <c r="E3272" s="106">
        <v>39626</v>
      </c>
      <c r="F3272" s="99" t="s">
        <v>502</v>
      </c>
      <c r="N3272" s="95"/>
    </row>
    <row r="3273" spans="1:14" s="94" customFormat="1" ht="30" customHeight="1" x14ac:dyDescent="0.2">
      <c r="A3273" s="320">
        <v>3270</v>
      </c>
      <c r="B3273" s="96" t="s">
        <v>335</v>
      </c>
      <c r="C3273" s="238">
        <f>'1993 - 2019 m.'!C2931</f>
        <v>8339.1740037071359</v>
      </c>
      <c r="D3273" s="238">
        <f>'1993 - 2019 m.'!D2931</f>
        <v>2021</v>
      </c>
      <c r="E3273" s="102">
        <v>40970</v>
      </c>
      <c r="F3273" s="99" t="s">
        <v>66</v>
      </c>
      <c r="N3273" s="95"/>
    </row>
    <row r="3274" spans="1:14" s="94" customFormat="1" ht="30" customHeight="1" x14ac:dyDescent="0.2">
      <c r="A3274" s="114">
        <v>3271</v>
      </c>
      <c r="B3274" s="96" t="s">
        <v>2504</v>
      </c>
      <c r="C3274" s="238">
        <f>'1993 - 2019 m.'!C2932</f>
        <v>8333.8160333642263</v>
      </c>
      <c r="D3274" s="238">
        <f>'1993 - 2019 m.'!D2932</f>
        <v>3911</v>
      </c>
      <c r="E3274" s="106">
        <v>36952</v>
      </c>
      <c r="F3274" s="99" t="s">
        <v>1910</v>
      </c>
      <c r="N3274" s="95"/>
    </row>
    <row r="3275" spans="1:14" s="94" customFormat="1" ht="30" customHeight="1" x14ac:dyDescent="0.2">
      <c r="A3275" s="320">
        <v>3272</v>
      </c>
      <c r="B3275" s="96" t="s">
        <v>4542</v>
      </c>
      <c r="C3275" s="238">
        <f>'1993 - 2019 m.'!C2933</f>
        <v>8314.67</v>
      </c>
      <c r="D3275" s="238">
        <f>'1993 - 2019 m.'!D2933</f>
        <v>1837</v>
      </c>
      <c r="E3275" s="102" t="s">
        <v>4608</v>
      </c>
      <c r="F3275" s="99" t="s">
        <v>38</v>
      </c>
      <c r="N3275" s="95"/>
    </row>
    <row r="3276" spans="1:14" s="94" customFormat="1" ht="30" customHeight="1" x14ac:dyDescent="0.2">
      <c r="A3276" s="114">
        <v>3273</v>
      </c>
      <c r="B3276" s="96" t="s">
        <v>4619</v>
      </c>
      <c r="C3276" s="238">
        <f>'1993 - 2019 m.'!C2934</f>
        <v>8313.83</v>
      </c>
      <c r="D3276" s="238">
        <f>'1993 - 2019 m.'!D2934</f>
        <v>1822</v>
      </c>
      <c r="E3276" s="102">
        <v>43581</v>
      </c>
      <c r="F3276" s="99" t="s">
        <v>1424</v>
      </c>
      <c r="N3276" s="95"/>
    </row>
    <row r="3277" spans="1:14" s="94" customFormat="1" ht="30" customHeight="1" x14ac:dyDescent="0.2">
      <c r="A3277" s="320">
        <v>3274</v>
      </c>
      <c r="B3277" s="96" t="s">
        <v>755</v>
      </c>
      <c r="C3277" s="238">
        <f>'1993 - 2019 m.'!C2935</f>
        <v>8297.6135310472655</v>
      </c>
      <c r="D3277" s="238">
        <f>'1993 - 2019 m.'!D2935</f>
        <v>2984</v>
      </c>
      <c r="E3277" s="106">
        <v>39227</v>
      </c>
      <c r="F3277" s="99" t="s">
        <v>3330</v>
      </c>
      <c r="N3277" s="95"/>
    </row>
    <row r="3278" spans="1:14" s="94" customFormat="1" ht="30" customHeight="1" x14ac:dyDescent="0.2">
      <c r="A3278" s="114">
        <v>3275</v>
      </c>
      <c r="B3278" s="236" t="s">
        <v>6174</v>
      </c>
      <c r="C3278" s="238">
        <f>'2022'!E147</f>
        <v>8281.0400000000009</v>
      </c>
      <c r="D3278" s="238">
        <f>'2022'!F147</f>
        <v>1251</v>
      </c>
      <c r="E3278" s="102" t="s">
        <v>5551</v>
      </c>
      <c r="F3278" s="99" t="s">
        <v>3187</v>
      </c>
      <c r="N3278" s="95"/>
    </row>
    <row r="3279" spans="1:14" s="94" customFormat="1" ht="30" customHeight="1" x14ac:dyDescent="0.2">
      <c r="A3279" s="320">
        <v>3276</v>
      </c>
      <c r="B3279" s="321" t="s">
        <v>4863</v>
      </c>
      <c r="C3279" s="323">
        <f>'2021'!C100+'2022'!E285</f>
        <v>8278.5400000000009</v>
      </c>
      <c r="D3279" s="323">
        <f>'2021'!D100+'2022'!F285</f>
        <v>1447</v>
      </c>
      <c r="E3279" s="99" t="s">
        <v>4674</v>
      </c>
      <c r="F3279" s="99" t="s">
        <v>3709</v>
      </c>
      <c r="N3279" s="95"/>
    </row>
    <row r="3280" spans="1:14" s="94" customFormat="1" ht="30" customHeight="1" x14ac:dyDescent="0.2">
      <c r="A3280" s="114">
        <v>3277</v>
      </c>
      <c r="B3280" s="96" t="s">
        <v>1505</v>
      </c>
      <c r="C3280" s="238">
        <f>'1993 - 2019 m.'!C2936</f>
        <v>8276.2395736793333</v>
      </c>
      <c r="D3280" s="238">
        <f>'1993 - 2019 m.'!D2936</f>
        <v>2493</v>
      </c>
      <c r="E3280" s="106">
        <v>39163</v>
      </c>
      <c r="F3280" s="99" t="s">
        <v>286</v>
      </c>
      <c r="N3280" s="95"/>
    </row>
    <row r="3281" spans="1:14" s="94" customFormat="1" ht="30" customHeight="1" x14ac:dyDescent="0.2">
      <c r="A3281" s="320">
        <v>3278</v>
      </c>
      <c r="B3281" s="96" t="s">
        <v>2952</v>
      </c>
      <c r="C3281" s="238">
        <f>'1993 - 2019 m.'!C2937</f>
        <v>8258.5148285449486</v>
      </c>
      <c r="D3281" s="238">
        <f>'1993 - 2019 m.'!D2937</f>
        <v>3007</v>
      </c>
      <c r="E3281" s="106">
        <v>39465</v>
      </c>
      <c r="F3281" s="99" t="s">
        <v>2990</v>
      </c>
      <c r="N3281" s="95"/>
    </row>
    <row r="3282" spans="1:14" s="94" customFormat="1" ht="30" customHeight="1" x14ac:dyDescent="0.2">
      <c r="A3282" s="114">
        <v>3279</v>
      </c>
      <c r="B3282" s="96" t="s">
        <v>3348</v>
      </c>
      <c r="C3282" s="238">
        <f>'1993 - 2019 m.'!C2938</f>
        <v>8256.9699999999993</v>
      </c>
      <c r="D3282" s="238">
        <f>'1993 - 2019 m.'!D2938</f>
        <v>1610</v>
      </c>
      <c r="E3282" s="106">
        <v>42202</v>
      </c>
      <c r="F3282" s="99" t="s">
        <v>38</v>
      </c>
      <c r="N3282" s="95"/>
    </row>
    <row r="3283" spans="1:14" s="94" customFormat="1" ht="30" customHeight="1" x14ac:dyDescent="0.2">
      <c r="A3283" s="320">
        <v>3280</v>
      </c>
      <c r="B3283" s="96" t="s">
        <v>2902</v>
      </c>
      <c r="C3283" s="238">
        <f>'1993 - 2019 m.'!C2939</f>
        <v>8253.3016682113066</v>
      </c>
      <c r="D3283" s="238">
        <f>'1993 - 2019 m.'!D2939</f>
        <v>2790</v>
      </c>
      <c r="E3283" s="106">
        <v>39640</v>
      </c>
      <c r="F3283" s="99" t="s">
        <v>413</v>
      </c>
      <c r="N3283" s="95"/>
    </row>
    <row r="3284" spans="1:14" s="94" customFormat="1" ht="30" customHeight="1" x14ac:dyDescent="0.2">
      <c r="A3284" s="114">
        <v>3281</v>
      </c>
      <c r="B3284" s="236" t="s">
        <v>6175</v>
      </c>
      <c r="C3284" s="238">
        <f>'2022'!E148</f>
        <v>8202</v>
      </c>
      <c r="D3284" s="238">
        <f>'2022'!F148</f>
        <v>1846</v>
      </c>
      <c r="E3284" s="102" t="s">
        <v>5314</v>
      </c>
      <c r="F3284" s="99" t="s">
        <v>3947</v>
      </c>
      <c r="N3284" s="95"/>
    </row>
    <row r="3285" spans="1:14" s="94" customFormat="1" ht="30" customHeight="1" x14ac:dyDescent="0.2">
      <c r="A3285" s="320">
        <v>3282</v>
      </c>
      <c r="B3285" s="96" t="s">
        <v>4360</v>
      </c>
      <c r="C3285" s="238">
        <f>'1993 - 2019 m.'!C2940</f>
        <v>8186</v>
      </c>
      <c r="D3285" s="238">
        <f>'1993 - 2019 m.'!D2940</f>
        <v>1564</v>
      </c>
      <c r="E3285" s="102" t="s">
        <v>4569</v>
      </c>
      <c r="F3285" s="99" t="s">
        <v>545</v>
      </c>
      <c r="N3285" s="95"/>
    </row>
    <row r="3286" spans="1:14" s="94" customFormat="1" ht="30" customHeight="1" x14ac:dyDescent="0.2">
      <c r="A3286" s="114">
        <v>3283</v>
      </c>
      <c r="B3286" s="128" t="s">
        <v>1673</v>
      </c>
      <c r="C3286" s="238">
        <f>'1993 - 2019 m.'!C2941</f>
        <v>8181.1862835959228</v>
      </c>
      <c r="D3286" s="238">
        <f>'1993 - 2019 m.'!D2941</f>
        <v>7144</v>
      </c>
      <c r="E3286" s="322">
        <v>35440</v>
      </c>
      <c r="F3286" s="99" t="s">
        <v>1987</v>
      </c>
      <c r="N3286" s="95"/>
    </row>
    <row r="3287" spans="1:14" s="94" customFormat="1" ht="30" customHeight="1" x14ac:dyDescent="0.2">
      <c r="A3287" s="320">
        <v>3284</v>
      </c>
      <c r="B3287" s="128" t="s">
        <v>1747</v>
      </c>
      <c r="C3287" s="238">
        <f>'1993 - 2019 m.'!C2942</f>
        <v>8173.0769230769238</v>
      </c>
      <c r="D3287" s="238">
        <f>'1993 - 2019 m.'!D2942</f>
        <v>7191</v>
      </c>
      <c r="E3287" s="322">
        <v>35258</v>
      </c>
      <c r="F3287" s="99" t="s">
        <v>1987</v>
      </c>
      <c r="N3287" s="95"/>
    </row>
    <row r="3288" spans="1:14" s="94" customFormat="1" ht="30" customHeight="1" x14ac:dyDescent="0.2">
      <c r="A3288" s="114">
        <v>3285</v>
      </c>
      <c r="B3288" s="96" t="s">
        <v>3140</v>
      </c>
      <c r="C3288" s="238">
        <f>'1993 - 2019 m.'!C2943</f>
        <v>8125.5792400370719</v>
      </c>
      <c r="D3288" s="238">
        <f>'1993 - 2019 m.'!D2943</f>
        <v>1787</v>
      </c>
      <c r="E3288" s="102">
        <v>41936</v>
      </c>
      <c r="F3288" s="99" t="s">
        <v>3180</v>
      </c>
      <c r="N3288" s="95"/>
    </row>
    <row r="3289" spans="1:14" s="94" customFormat="1" ht="30" customHeight="1" x14ac:dyDescent="0.2">
      <c r="A3289" s="320">
        <v>3286</v>
      </c>
      <c r="B3289" s="96" t="s">
        <v>387</v>
      </c>
      <c r="C3289" s="238">
        <f>'1993 - 2019 m.'!C2944</f>
        <v>8122.654077849862</v>
      </c>
      <c r="D3289" s="238">
        <f>'1993 - 2019 m.'!D2944</f>
        <v>2606</v>
      </c>
      <c r="E3289" s="106">
        <v>38464</v>
      </c>
      <c r="F3289" s="99" t="s">
        <v>1610</v>
      </c>
      <c r="N3289" s="95"/>
    </row>
    <row r="3290" spans="1:14" s="94" customFormat="1" ht="30" customHeight="1" x14ac:dyDescent="0.2">
      <c r="A3290" s="114">
        <v>3287</v>
      </c>
      <c r="B3290" s="96" t="s">
        <v>2202</v>
      </c>
      <c r="C3290" s="238">
        <f>'1993 - 2019 m.'!C2945</f>
        <v>8115.152919369787</v>
      </c>
      <c r="D3290" s="238">
        <f>'1993 - 2019 m.'!D2945</f>
        <v>2795</v>
      </c>
      <c r="E3290" s="106">
        <v>39682</v>
      </c>
      <c r="F3290" s="99" t="s">
        <v>468</v>
      </c>
      <c r="N3290" s="95"/>
    </row>
    <row r="3291" spans="1:14" s="94" customFormat="1" ht="30" customHeight="1" x14ac:dyDescent="0.2">
      <c r="A3291" s="320">
        <v>3288</v>
      </c>
      <c r="B3291" s="96" t="s">
        <v>2465</v>
      </c>
      <c r="C3291" s="238">
        <f>'1993 - 2019 m.'!C2946</f>
        <v>8114.498378127897</v>
      </c>
      <c r="D3291" s="238">
        <f>'1993 - 2019 m.'!D2946</f>
        <v>2779</v>
      </c>
      <c r="E3291" s="106">
        <v>40607</v>
      </c>
      <c r="F3291" s="99" t="s">
        <v>488</v>
      </c>
      <c r="N3291" s="95"/>
    </row>
    <row r="3292" spans="1:14" s="94" customFormat="1" ht="30" customHeight="1" x14ac:dyDescent="0.2">
      <c r="A3292" s="114">
        <v>3289</v>
      </c>
      <c r="B3292" s="96" t="s">
        <v>1214</v>
      </c>
      <c r="C3292" s="238">
        <f>'1993 - 2019 m.'!C2947</f>
        <v>8109.360518999074</v>
      </c>
      <c r="D3292" s="238">
        <f>'1993 - 2019 m.'!D2947</f>
        <v>3927</v>
      </c>
      <c r="E3292" s="106">
        <v>37008</v>
      </c>
      <c r="F3292" s="99" t="s">
        <v>1872</v>
      </c>
      <c r="N3292" s="95"/>
    </row>
    <row r="3293" spans="1:14" s="94" customFormat="1" ht="30" customHeight="1" x14ac:dyDescent="0.2">
      <c r="A3293" s="320">
        <v>3290</v>
      </c>
      <c r="B3293" s="96" t="s">
        <v>1752</v>
      </c>
      <c r="C3293" s="238">
        <f>'1993 - 2019 m.'!C2948</f>
        <v>8106.7539388322521</v>
      </c>
      <c r="D3293" s="238">
        <f>'1993 - 2019 m.'!D2948</f>
        <v>2340</v>
      </c>
      <c r="E3293" s="106">
        <v>38205</v>
      </c>
      <c r="F3293" s="99" t="s">
        <v>383</v>
      </c>
      <c r="N3293" s="95"/>
    </row>
    <row r="3294" spans="1:14" s="94" customFormat="1" ht="30" customHeight="1" x14ac:dyDescent="0.2">
      <c r="A3294" s="114">
        <v>3291</v>
      </c>
      <c r="B3294" s="96" t="s">
        <v>2466</v>
      </c>
      <c r="C3294" s="238">
        <f>'1993 - 2019 m.'!C2949</f>
        <v>8102.699258572753</v>
      </c>
      <c r="D3294" s="238">
        <f>'1993 - 2019 m.'!D2949</f>
        <v>2528</v>
      </c>
      <c r="E3294" s="106">
        <v>40550</v>
      </c>
      <c r="F3294" s="99" t="s">
        <v>725</v>
      </c>
      <c r="N3294" s="95"/>
    </row>
    <row r="3295" spans="1:14" s="94" customFormat="1" ht="30" customHeight="1" x14ac:dyDescent="0.2">
      <c r="A3295" s="320">
        <v>3292</v>
      </c>
      <c r="B3295" s="96" t="s">
        <v>3450</v>
      </c>
      <c r="C3295" s="238">
        <f>'1993 - 2019 m.'!C2950</f>
        <v>8097.16</v>
      </c>
      <c r="D3295" s="238">
        <f>'1993 - 2019 m.'!D2950</f>
        <v>1673</v>
      </c>
      <c r="E3295" s="102">
        <v>42223</v>
      </c>
      <c r="F3295" s="99" t="s">
        <v>74</v>
      </c>
      <c r="N3295" s="95"/>
    </row>
    <row r="3296" spans="1:14" s="94" customFormat="1" ht="30" customHeight="1" x14ac:dyDescent="0.2">
      <c r="A3296" s="114">
        <v>3293</v>
      </c>
      <c r="B3296" s="96" t="s">
        <v>1600</v>
      </c>
      <c r="C3296" s="238">
        <f>'1993 - 2019 m.'!C2951</f>
        <v>8078.3711770157561</v>
      </c>
      <c r="D3296" s="238">
        <f>'1993 - 2019 m.'!D2951</f>
        <v>2141</v>
      </c>
      <c r="E3296" s="106">
        <v>38289</v>
      </c>
      <c r="F3296" s="99" t="s">
        <v>1509</v>
      </c>
      <c r="N3296" s="95"/>
    </row>
    <row r="3297" spans="1:14" s="94" customFormat="1" ht="30" customHeight="1" x14ac:dyDescent="0.2">
      <c r="A3297" s="320">
        <v>3294</v>
      </c>
      <c r="B3297" s="96" t="s">
        <v>3498</v>
      </c>
      <c r="C3297" s="238">
        <f>'1993 - 2019 m.'!C2952</f>
        <v>8071.6399999999994</v>
      </c>
      <c r="D3297" s="238">
        <f>'1993 - 2019 m.'!D2952</f>
        <v>2150</v>
      </c>
      <c r="E3297" s="322">
        <v>42713</v>
      </c>
      <c r="F3297" s="99" t="s">
        <v>1424</v>
      </c>
      <c r="N3297" s="95"/>
    </row>
    <row r="3298" spans="1:14" s="94" customFormat="1" ht="30" customHeight="1" x14ac:dyDescent="0.2">
      <c r="A3298" s="114">
        <v>3295</v>
      </c>
      <c r="B3298" s="96" t="s">
        <v>883</v>
      </c>
      <c r="C3298" s="238">
        <f>'1993 - 2019 m.'!C2953</f>
        <v>8064.1797961075072</v>
      </c>
      <c r="D3298" s="238">
        <f>'1993 - 2019 m.'!D2953</f>
        <v>2685</v>
      </c>
      <c r="E3298" s="106">
        <v>39598</v>
      </c>
      <c r="F3298" s="99" t="s">
        <v>3331</v>
      </c>
      <c r="N3298" s="95"/>
    </row>
    <row r="3299" spans="1:14" s="94" customFormat="1" ht="30" customHeight="1" x14ac:dyDescent="0.2">
      <c r="A3299" s="320">
        <v>3296</v>
      </c>
      <c r="B3299" s="96" t="s">
        <v>3141</v>
      </c>
      <c r="C3299" s="238">
        <f>'1993 - 2019 m.'!C2954</f>
        <v>8054.4178313253014</v>
      </c>
      <c r="D3299" s="238">
        <f>'1993 - 2019 m.'!D2954</f>
        <v>2027</v>
      </c>
      <c r="E3299" s="102">
        <v>41894</v>
      </c>
      <c r="F3299" s="99" t="s">
        <v>3180</v>
      </c>
      <c r="N3299" s="95"/>
    </row>
    <row r="3300" spans="1:14" s="94" customFormat="1" ht="30" customHeight="1" x14ac:dyDescent="0.2">
      <c r="A3300" s="114">
        <v>3297</v>
      </c>
      <c r="B3300" s="96" t="s">
        <v>2255</v>
      </c>
      <c r="C3300" s="238">
        <f>'1993 - 2019 m.'!C2955</f>
        <v>8039.5620945319743</v>
      </c>
      <c r="D3300" s="238">
        <f>'1993 - 2019 m.'!D2955</f>
        <v>1918</v>
      </c>
      <c r="E3300" s="106">
        <v>39514</v>
      </c>
      <c r="F3300" s="99" t="s">
        <v>2941</v>
      </c>
      <c r="N3300" s="95"/>
    </row>
    <row r="3301" spans="1:14" s="94" customFormat="1" ht="30" customHeight="1" x14ac:dyDescent="0.2">
      <c r="A3301" s="320">
        <v>3298</v>
      </c>
      <c r="B3301" s="128" t="s">
        <v>1759</v>
      </c>
      <c r="C3301" s="238">
        <f>'1993 - 2019 m.'!C2956</f>
        <v>8027.3980537534753</v>
      </c>
      <c r="D3301" s="238">
        <f>'1993 - 2019 m.'!D2956</f>
        <v>7209</v>
      </c>
      <c r="E3301" s="322">
        <v>34964</v>
      </c>
      <c r="F3301" s="99" t="s">
        <v>1910</v>
      </c>
      <c r="N3301" s="95"/>
    </row>
    <row r="3302" spans="1:14" s="94" customFormat="1" ht="30" customHeight="1" x14ac:dyDescent="0.2">
      <c r="A3302" s="114">
        <v>3299</v>
      </c>
      <c r="B3302" s="321" t="s">
        <v>4862</v>
      </c>
      <c r="C3302" s="323">
        <f>'2021'!C99</f>
        <v>8012.41</v>
      </c>
      <c r="D3302" s="323">
        <f>'2021'!D99</f>
        <v>1303</v>
      </c>
      <c r="E3302" s="99" t="s">
        <v>4670</v>
      </c>
      <c r="F3302" s="99" t="s">
        <v>3464</v>
      </c>
      <c r="N3302" s="95"/>
    </row>
    <row r="3303" spans="1:14" s="94" customFormat="1" ht="30" customHeight="1" x14ac:dyDescent="0.2">
      <c r="A3303" s="320">
        <v>3300</v>
      </c>
      <c r="B3303" s="96" t="s">
        <v>4388</v>
      </c>
      <c r="C3303" s="238">
        <f>'1993 - 2019 m.'!C2957</f>
        <v>8011.62</v>
      </c>
      <c r="D3303" s="238">
        <f>'1993 - 2019 m.'!D2957</f>
        <v>1700</v>
      </c>
      <c r="E3303" s="102" t="s">
        <v>4576</v>
      </c>
      <c r="F3303" s="99" t="s">
        <v>4548</v>
      </c>
      <c r="N3303" s="95"/>
    </row>
    <row r="3304" spans="1:14" s="94" customFormat="1" ht="30" customHeight="1" x14ac:dyDescent="0.2">
      <c r="A3304" s="114">
        <v>3301</v>
      </c>
      <c r="B3304" s="96" t="s">
        <v>438</v>
      </c>
      <c r="C3304" s="238">
        <f>'1993 - 2019 m.'!C2958</f>
        <v>7995.5398517145504</v>
      </c>
      <c r="D3304" s="238">
        <f>'1993 - 2019 m.'!D2958</f>
        <v>2880</v>
      </c>
      <c r="E3304" s="106">
        <v>37386</v>
      </c>
      <c r="F3304" s="99" t="s">
        <v>1344</v>
      </c>
      <c r="N3304" s="95"/>
    </row>
    <row r="3305" spans="1:14" s="94" customFormat="1" ht="30" customHeight="1" x14ac:dyDescent="0.2">
      <c r="A3305" s="320">
        <v>3302</v>
      </c>
      <c r="B3305" s="128" t="s">
        <v>829</v>
      </c>
      <c r="C3305" s="238">
        <f>'1993 - 2019 m.'!C2959</f>
        <v>7992.9332715477294</v>
      </c>
      <c r="D3305" s="238">
        <f>'1993 - 2019 m.'!D2959</f>
        <v>7103</v>
      </c>
      <c r="E3305" s="322">
        <v>35209</v>
      </c>
      <c r="F3305" s="99" t="s">
        <v>1910</v>
      </c>
      <c r="N3305" s="95"/>
    </row>
    <row r="3306" spans="1:14" s="94" customFormat="1" ht="30" customHeight="1" x14ac:dyDescent="0.2">
      <c r="A3306" s="114">
        <v>3303</v>
      </c>
      <c r="B3306" s="96" t="s">
        <v>4010</v>
      </c>
      <c r="C3306" s="238">
        <f>'1993 - 2019 m.'!C2960</f>
        <v>7983.7</v>
      </c>
      <c r="D3306" s="238">
        <f>'1993 - 2019 m.'!D2960</f>
        <v>2507</v>
      </c>
      <c r="E3306" s="102">
        <v>43196</v>
      </c>
      <c r="F3306" s="99" t="s">
        <v>2319</v>
      </c>
      <c r="N3306" s="95"/>
    </row>
    <row r="3307" spans="1:14" s="94" customFormat="1" ht="30" customHeight="1" x14ac:dyDescent="0.2">
      <c r="A3307" s="320">
        <v>3304</v>
      </c>
      <c r="B3307" s="96" t="s">
        <v>1053</v>
      </c>
      <c r="C3307" s="238">
        <f>'1993 - 2019 m.'!C2961</f>
        <v>7982.2173308619094</v>
      </c>
      <c r="D3307" s="238">
        <f>'1993 - 2019 m.'!D2961</f>
        <v>2838</v>
      </c>
      <c r="E3307" s="106">
        <v>40368</v>
      </c>
      <c r="F3307" s="99" t="s">
        <v>5</v>
      </c>
      <c r="N3307" s="95"/>
    </row>
    <row r="3308" spans="1:14" s="94" customFormat="1" ht="30" customHeight="1" x14ac:dyDescent="0.2">
      <c r="A3308" s="114">
        <v>3305</v>
      </c>
      <c r="B3308" s="321" t="s">
        <v>4889</v>
      </c>
      <c r="C3308" s="238">
        <f>'2020'!C190+'2021'!C126+'2022'!E209</f>
        <v>7973.5</v>
      </c>
      <c r="D3308" s="238">
        <f>'2020'!D190+'2021'!D126+'2022'!F209</f>
        <v>2118</v>
      </c>
      <c r="E3308" s="99" t="s">
        <v>4685</v>
      </c>
      <c r="F3308" s="99" t="s">
        <v>3371</v>
      </c>
      <c r="N3308" s="95"/>
    </row>
    <row r="3309" spans="1:14" s="94" customFormat="1" ht="30" customHeight="1" x14ac:dyDescent="0.2">
      <c r="A3309" s="320">
        <v>3306</v>
      </c>
      <c r="B3309" s="96" t="s">
        <v>4502</v>
      </c>
      <c r="C3309" s="238">
        <f>'1993 - 2019 m.'!C2969+'2020'!C258</f>
        <v>7973</v>
      </c>
      <c r="D3309" s="238">
        <f>'1993 - 2019 m.'!D2969+'2020'!D258</f>
        <v>1689</v>
      </c>
      <c r="E3309" s="102" t="s">
        <v>4600</v>
      </c>
      <c r="F3309" s="99" t="s">
        <v>2319</v>
      </c>
      <c r="N3309" s="95"/>
    </row>
    <row r="3310" spans="1:14" s="94" customFormat="1" ht="30" customHeight="1" x14ac:dyDescent="0.2">
      <c r="A3310" s="114">
        <v>3307</v>
      </c>
      <c r="B3310" s="128" t="s">
        <v>1858</v>
      </c>
      <c r="C3310" s="238">
        <f>'1993 - 2019 m.'!C2962</f>
        <v>7968.6051899907325</v>
      </c>
      <c r="D3310" s="238">
        <f>'1993 - 2019 m.'!D2962</f>
        <v>7065</v>
      </c>
      <c r="E3310" s="322">
        <v>35034</v>
      </c>
      <c r="F3310" s="99" t="s">
        <v>1910</v>
      </c>
      <c r="N3310" s="95"/>
    </row>
    <row r="3311" spans="1:14" s="94" customFormat="1" ht="30" customHeight="1" x14ac:dyDescent="0.2">
      <c r="A3311" s="320">
        <v>3308</v>
      </c>
      <c r="B3311" s="96" t="s">
        <v>1225</v>
      </c>
      <c r="C3311" s="238">
        <f>'1993 - 2019 m.'!C2963</f>
        <v>7964.5505097312325</v>
      </c>
      <c r="D3311" s="238">
        <f>'1993 - 2019 m.'!D2963</f>
        <v>2719</v>
      </c>
      <c r="E3311" s="106">
        <v>36875</v>
      </c>
      <c r="F3311" s="99" t="s">
        <v>646</v>
      </c>
      <c r="I3311" s="130"/>
      <c r="J3311" s="130"/>
    </row>
    <row r="3312" spans="1:14" s="94" customFormat="1" ht="30" customHeight="1" x14ac:dyDescent="0.2">
      <c r="A3312" s="114">
        <v>3309</v>
      </c>
      <c r="B3312" s="96" t="s">
        <v>4431</v>
      </c>
      <c r="C3312" s="238">
        <f>'1993 - 2019 m.'!C2964</f>
        <v>7954.77</v>
      </c>
      <c r="D3312" s="238">
        <f>'1993 - 2019 m.'!D2964</f>
        <v>1482</v>
      </c>
      <c r="E3312" s="102" t="s">
        <v>4594</v>
      </c>
      <c r="F3312" s="99" t="s">
        <v>3187</v>
      </c>
      <c r="N3312" s="95"/>
    </row>
    <row r="3313" spans="1:14" s="94" customFormat="1" ht="30" customHeight="1" x14ac:dyDescent="0.2">
      <c r="A3313" s="320">
        <v>3310</v>
      </c>
      <c r="B3313" s="96" t="s">
        <v>1959</v>
      </c>
      <c r="C3313" s="238">
        <f>'1993 - 2019 m.'!C2965</f>
        <v>7941.9601482854496</v>
      </c>
      <c r="D3313" s="238">
        <f>'1993 - 2019 m.'!D2965</f>
        <v>2768</v>
      </c>
      <c r="E3313" s="106">
        <v>37890</v>
      </c>
      <c r="F3313" s="99" t="s">
        <v>1910</v>
      </c>
      <c r="N3313" s="95"/>
    </row>
    <row r="3314" spans="1:14" s="94" customFormat="1" ht="30" customHeight="1" x14ac:dyDescent="0.2">
      <c r="A3314" s="114">
        <v>3311</v>
      </c>
      <c r="B3314" s="96" t="s">
        <v>1506</v>
      </c>
      <c r="C3314" s="238">
        <f>'1993 - 2019 m.'!C2966</f>
        <v>7923.4823911028734</v>
      </c>
      <c r="D3314" s="238">
        <f>'1993 - 2019 m.'!D2966</f>
        <v>2677</v>
      </c>
      <c r="E3314" s="106">
        <v>39311</v>
      </c>
      <c r="F3314" s="99" t="s">
        <v>193</v>
      </c>
      <c r="N3314" s="95"/>
    </row>
    <row r="3315" spans="1:14" s="94" customFormat="1" ht="30" customHeight="1" x14ac:dyDescent="0.2">
      <c r="A3315" s="320">
        <v>3312</v>
      </c>
      <c r="B3315" s="96" t="s">
        <v>652</v>
      </c>
      <c r="C3315" s="238">
        <f>'1993 - 2019 m.'!C2967</f>
        <v>7922.2659870250236</v>
      </c>
      <c r="D3315" s="238">
        <f>'1993 - 2019 m.'!D2967</f>
        <v>2603</v>
      </c>
      <c r="E3315" s="106">
        <v>37806</v>
      </c>
      <c r="F3315" s="99" t="s">
        <v>1910</v>
      </c>
      <c r="N3315" s="95"/>
    </row>
    <row r="3316" spans="1:14" s="94" customFormat="1" ht="30" customHeight="1" x14ac:dyDescent="0.2">
      <c r="A3316" s="114">
        <v>3313</v>
      </c>
      <c r="B3316" s="96" t="s">
        <v>3529</v>
      </c>
      <c r="C3316" s="238">
        <f>'1993 - 2019 m.'!C2968</f>
        <v>7909.39</v>
      </c>
      <c r="D3316" s="238">
        <f>'1993 - 2019 m.'!D2968</f>
        <v>2193</v>
      </c>
      <c r="E3316" s="102">
        <v>42657</v>
      </c>
      <c r="F3316" s="99" t="s">
        <v>3466</v>
      </c>
      <c r="N3316" s="95"/>
    </row>
    <row r="3317" spans="1:14" s="94" customFormat="1" ht="30" customHeight="1" x14ac:dyDescent="0.2">
      <c r="A3317" s="320">
        <v>3314</v>
      </c>
      <c r="B3317" s="96" t="s">
        <v>1394</v>
      </c>
      <c r="C3317" s="238">
        <f>'1993 - 2019 m.'!C2970</f>
        <v>7904.5991658943467</v>
      </c>
      <c r="D3317" s="238">
        <f>'1993 - 2019 m.'!D2970</f>
        <v>2510</v>
      </c>
      <c r="E3317" s="106">
        <v>40074</v>
      </c>
      <c r="F3317" s="99" t="s">
        <v>1424</v>
      </c>
      <c r="N3317" s="95"/>
    </row>
    <row r="3318" spans="1:14" s="94" customFormat="1" ht="30" customHeight="1" x14ac:dyDescent="0.2">
      <c r="A3318" s="114">
        <v>3315</v>
      </c>
      <c r="B3318" s="128" t="s">
        <v>1583</v>
      </c>
      <c r="C3318" s="238">
        <f>'1993 - 2019 m.'!C2971</f>
        <v>7893.8832252085267</v>
      </c>
      <c r="D3318" s="238">
        <f>'1993 - 2019 m.'!D2971</f>
        <v>3309</v>
      </c>
      <c r="E3318" s="322">
        <v>36497</v>
      </c>
      <c r="F3318" s="99" t="s">
        <v>1872</v>
      </c>
      <c r="N3318" s="95"/>
    </row>
    <row r="3319" spans="1:14" s="94" customFormat="1" ht="30" customHeight="1" x14ac:dyDescent="0.2">
      <c r="A3319" s="320">
        <v>3316</v>
      </c>
      <c r="B3319" s="96" t="s">
        <v>3607</v>
      </c>
      <c r="C3319" s="238">
        <f>'1993 - 2019 m.'!C2972</f>
        <v>7860.03</v>
      </c>
      <c r="D3319" s="238">
        <f>'1993 - 2019 m.'!D2972</f>
        <v>1657</v>
      </c>
      <c r="E3319" s="102">
        <v>42510</v>
      </c>
      <c r="F3319" s="99" t="s">
        <v>725</v>
      </c>
      <c r="N3319" s="95"/>
    </row>
    <row r="3320" spans="1:14" s="94" customFormat="1" ht="30" customHeight="1" x14ac:dyDescent="0.2">
      <c r="A3320" s="114">
        <v>3317</v>
      </c>
      <c r="B3320" s="96" t="s">
        <v>3416</v>
      </c>
      <c r="C3320" s="238">
        <f>'1993 - 2019 m.'!C2973</f>
        <v>7859.87</v>
      </c>
      <c r="D3320" s="238">
        <f>'1993 - 2019 m.'!D2973</f>
        <v>1845</v>
      </c>
      <c r="E3320" s="102">
        <v>42286</v>
      </c>
      <c r="F3320" s="99" t="s">
        <v>3186</v>
      </c>
      <c r="N3320" s="95"/>
    </row>
    <row r="3321" spans="1:14" s="94" customFormat="1" ht="30" customHeight="1" x14ac:dyDescent="0.2">
      <c r="A3321" s="320">
        <v>3318</v>
      </c>
      <c r="B3321" s="96" t="s">
        <v>4120</v>
      </c>
      <c r="C3321" s="238">
        <f>'1993 - 2019 m.'!C2974</f>
        <v>7851.75</v>
      </c>
      <c r="D3321" s="238">
        <f>'1993 - 2019 m.'!D2974</f>
        <v>1946</v>
      </c>
      <c r="E3321" s="102" t="s">
        <v>4116</v>
      </c>
      <c r="F3321" s="99" t="s">
        <v>545</v>
      </c>
      <c r="N3321" s="95"/>
    </row>
    <row r="3322" spans="1:14" s="94" customFormat="1" ht="30" customHeight="1" x14ac:dyDescent="0.2">
      <c r="A3322" s="114">
        <v>3319</v>
      </c>
      <c r="B3322" s="96" t="s">
        <v>6307</v>
      </c>
      <c r="C3322" s="238">
        <f>'1993 - 2019 m.'!C2977</f>
        <v>7840.9</v>
      </c>
      <c r="D3322" s="238">
        <f>'1993 - 2019 m.'!D2977</f>
        <v>1823</v>
      </c>
      <c r="E3322" s="102">
        <v>41565</v>
      </c>
      <c r="F3322" s="99" t="s">
        <v>66</v>
      </c>
      <c r="N3322" s="95"/>
    </row>
    <row r="3323" spans="1:14" s="94" customFormat="1" ht="30" customHeight="1" x14ac:dyDescent="0.2">
      <c r="A3323" s="320">
        <v>3320</v>
      </c>
      <c r="B3323" s="236" t="s">
        <v>6176</v>
      </c>
      <c r="C3323" s="238">
        <f>'2022'!E150</f>
        <v>7835</v>
      </c>
      <c r="D3323" s="238">
        <f>'2022'!F150</f>
        <v>1303</v>
      </c>
      <c r="E3323" s="102" t="s">
        <v>5551</v>
      </c>
      <c r="F3323" s="99" t="s">
        <v>545</v>
      </c>
      <c r="N3323" s="95"/>
    </row>
    <row r="3324" spans="1:14" s="94" customFormat="1" ht="30" customHeight="1" x14ac:dyDescent="0.2">
      <c r="A3324" s="114">
        <v>3321</v>
      </c>
      <c r="B3324" s="96" t="s">
        <v>1824</v>
      </c>
      <c r="C3324" s="238">
        <f>'1993 - 2019 m.'!C2975</f>
        <v>7818.5820203892499</v>
      </c>
      <c r="D3324" s="238">
        <f>'1993 - 2019 m.'!D2975</f>
        <v>2906</v>
      </c>
      <c r="E3324" s="106">
        <v>37372</v>
      </c>
      <c r="F3324" s="99" t="s">
        <v>1069</v>
      </c>
      <c r="N3324" s="95"/>
    </row>
    <row r="3325" spans="1:14" s="94" customFormat="1" ht="30" customHeight="1" x14ac:dyDescent="0.2">
      <c r="A3325" s="320">
        <v>3322</v>
      </c>
      <c r="B3325" s="236" t="s">
        <v>6177</v>
      </c>
      <c r="C3325" s="238">
        <f>'2022'!E151</f>
        <v>7805.31</v>
      </c>
      <c r="D3325" s="238">
        <f>'2022'!F151</f>
        <v>1235</v>
      </c>
      <c r="E3325" s="102">
        <v>44869</v>
      </c>
      <c r="F3325" s="99" t="s">
        <v>3459</v>
      </c>
      <c r="N3325" s="95"/>
    </row>
    <row r="3326" spans="1:14" s="94" customFormat="1" ht="30" customHeight="1" x14ac:dyDescent="0.2">
      <c r="A3326" s="114">
        <v>3323</v>
      </c>
      <c r="B3326" s="128" t="s">
        <v>2228</v>
      </c>
      <c r="C3326" s="238">
        <f>'1993 - 2019 m.'!C2976</f>
        <v>7803.521779425394</v>
      </c>
      <c r="D3326" s="238">
        <f>'1993 - 2019 m.'!D2976</f>
        <v>13513</v>
      </c>
      <c r="E3326" s="322">
        <v>34502</v>
      </c>
      <c r="F3326" s="99" t="s">
        <v>2265</v>
      </c>
      <c r="N3326" s="95"/>
    </row>
    <row r="3327" spans="1:14" s="94" customFormat="1" ht="30" customHeight="1" x14ac:dyDescent="0.2">
      <c r="A3327" s="320">
        <v>3324</v>
      </c>
      <c r="B3327" s="321" t="s">
        <v>5085</v>
      </c>
      <c r="C3327" s="238">
        <f>'2020'!C118</f>
        <v>7789</v>
      </c>
      <c r="D3327" s="238">
        <f>'2020'!D118</f>
        <v>1359</v>
      </c>
      <c r="E3327" s="99" t="s">
        <v>4718</v>
      </c>
      <c r="F3327" s="235" t="s">
        <v>2815</v>
      </c>
      <c r="N3327" s="95"/>
    </row>
    <row r="3328" spans="1:14" s="94" customFormat="1" ht="30" customHeight="1" x14ac:dyDescent="0.2">
      <c r="A3328" s="114">
        <v>3325</v>
      </c>
      <c r="B3328" s="96" t="s">
        <v>1923</v>
      </c>
      <c r="C3328" s="238">
        <f>'1993 - 2019 m.'!C2978</f>
        <v>7761.8164967562561</v>
      </c>
      <c r="D3328" s="238">
        <f>'1993 - 2019 m.'!D2978</f>
        <v>2171</v>
      </c>
      <c r="E3328" s="106">
        <v>39717</v>
      </c>
      <c r="F3328" s="99" t="s">
        <v>2013</v>
      </c>
      <c r="N3328" s="95"/>
    </row>
    <row r="3329" spans="1:14" s="94" customFormat="1" ht="30" customHeight="1" x14ac:dyDescent="0.2">
      <c r="A3329" s="320">
        <v>3326</v>
      </c>
      <c r="B3329" s="96" t="s">
        <v>3142</v>
      </c>
      <c r="C3329" s="238">
        <f>'1993 - 2019 m.'!C2979</f>
        <v>7761.2372567191851</v>
      </c>
      <c r="D3329" s="238">
        <f>'1993 - 2019 m.'!D2979</f>
        <v>1531</v>
      </c>
      <c r="E3329" s="102">
        <v>41698</v>
      </c>
      <c r="F3329" s="99" t="s">
        <v>38</v>
      </c>
      <c r="N3329" s="95"/>
    </row>
    <row r="3330" spans="1:14" s="94" customFormat="1" ht="30" customHeight="1" x14ac:dyDescent="0.2">
      <c r="A3330" s="114">
        <v>3327</v>
      </c>
      <c r="B3330" s="96" t="s">
        <v>2856</v>
      </c>
      <c r="C3330" s="238">
        <f>'1993 - 2019 m.'!C2980</f>
        <v>7738.3572752548662</v>
      </c>
      <c r="D3330" s="238">
        <f>'1993 - 2019 m.'!D2980</f>
        <v>3285</v>
      </c>
      <c r="E3330" s="136">
        <v>36784</v>
      </c>
      <c r="F3330" s="99" t="s">
        <v>640</v>
      </c>
      <c r="N3330" s="95"/>
    </row>
    <row r="3331" spans="1:14" s="94" customFormat="1" ht="30" customHeight="1" x14ac:dyDescent="0.2">
      <c r="A3331" s="320">
        <v>3328</v>
      </c>
      <c r="B3331" s="321" t="s">
        <v>5086</v>
      </c>
      <c r="C3331" s="238">
        <f>'2020'!C119</f>
        <v>7721.97</v>
      </c>
      <c r="D3331" s="238">
        <f>'2020'!D119</f>
        <v>1308</v>
      </c>
      <c r="E3331" s="99" t="s">
        <v>4718</v>
      </c>
      <c r="F3331" s="240" t="s">
        <v>3187</v>
      </c>
      <c r="N3331" s="95"/>
    </row>
    <row r="3332" spans="1:14" s="94" customFormat="1" ht="30" customHeight="1" x14ac:dyDescent="0.2">
      <c r="A3332" s="114">
        <v>3329</v>
      </c>
      <c r="B3332" s="96" t="s">
        <v>4079</v>
      </c>
      <c r="C3332" s="238">
        <f>'1993 - 2019 m.'!C2982</f>
        <v>7716.43</v>
      </c>
      <c r="D3332" s="238">
        <f>'1993 - 2019 m.'!D2982</f>
        <v>1655</v>
      </c>
      <c r="E3332" s="102">
        <v>43119</v>
      </c>
      <c r="F3332" s="99" t="s">
        <v>3187</v>
      </c>
      <c r="N3332" s="95"/>
    </row>
    <row r="3333" spans="1:14" s="94" customFormat="1" ht="30" customHeight="1" x14ac:dyDescent="0.2">
      <c r="A3333" s="320">
        <v>3330</v>
      </c>
      <c r="B3333" s="128" t="s">
        <v>828</v>
      </c>
      <c r="C3333" s="238">
        <f>'1993 - 2019 m.'!C2983</f>
        <v>7711.1329935125123</v>
      </c>
      <c r="D3333" s="238">
        <f>'1993 - 2019 m.'!D2983</f>
        <v>6702</v>
      </c>
      <c r="E3333" s="322">
        <v>35195</v>
      </c>
      <c r="F3333" s="99" t="s">
        <v>1910</v>
      </c>
      <c r="N3333" s="95"/>
    </row>
    <row r="3334" spans="1:14" s="94" customFormat="1" ht="30" customHeight="1" x14ac:dyDescent="0.2">
      <c r="A3334" s="114">
        <v>3331</v>
      </c>
      <c r="B3334" s="96" t="s">
        <v>2469</v>
      </c>
      <c r="C3334" s="238">
        <f>'1993 - 2019 m.'!C2984</f>
        <v>7705.7750231696018</v>
      </c>
      <c r="D3334" s="238">
        <f>'1993 - 2019 m.'!D2984</f>
        <v>2089</v>
      </c>
      <c r="E3334" s="102">
        <v>41110</v>
      </c>
      <c r="F3334" s="99" t="s">
        <v>563</v>
      </c>
      <c r="N3334" s="95"/>
    </row>
    <row r="3335" spans="1:14" s="94" customFormat="1" ht="30" customHeight="1" x14ac:dyDescent="0.2">
      <c r="A3335" s="320">
        <v>3332</v>
      </c>
      <c r="B3335" s="96" t="s">
        <v>2404</v>
      </c>
      <c r="C3335" s="238">
        <f>'1993 - 2019 m.'!C2985</f>
        <v>7702.7340129749773</v>
      </c>
      <c r="D3335" s="238">
        <f>'1993 - 2019 m.'!D2985</f>
        <v>1969</v>
      </c>
      <c r="E3335" s="106">
        <v>38324</v>
      </c>
      <c r="F3335" s="99" t="s">
        <v>530</v>
      </c>
      <c r="N3335" s="95"/>
    </row>
    <row r="3336" spans="1:14" s="94" customFormat="1" ht="30" customHeight="1" x14ac:dyDescent="0.2">
      <c r="A3336" s="114">
        <v>3333</v>
      </c>
      <c r="B3336" s="236" t="s">
        <v>6178</v>
      </c>
      <c r="C3336" s="238">
        <f>'2022'!E152</f>
        <v>7688.9</v>
      </c>
      <c r="D3336" s="238">
        <f>'2022'!F152</f>
        <v>1385</v>
      </c>
      <c r="E3336" s="102" t="s">
        <v>5189</v>
      </c>
      <c r="F3336" s="99" t="s">
        <v>5472</v>
      </c>
      <c r="N3336" s="95"/>
    </row>
    <row r="3337" spans="1:14" s="94" customFormat="1" ht="30" customHeight="1" x14ac:dyDescent="0.2">
      <c r="A3337" s="320">
        <v>3334</v>
      </c>
      <c r="B3337" s="96" t="s">
        <v>4375</v>
      </c>
      <c r="C3337" s="238">
        <f>'1993 - 2019 m.'!C2988+'2021'!C247</f>
        <v>7688.5</v>
      </c>
      <c r="D3337" s="238">
        <f>'1993 - 2019 m.'!D2988+'2021'!D247</f>
        <v>1467</v>
      </c>
      <c r="E3337" s="102" t="s">
        <v>4573</v>
      </c>
      <c r="F3337" s="99" t="s">
        <v>1424</v>
      </c>
      <c r="N3337" s="95"/>
    </row>
    <row r="3338" spans="1:14" s="94" customFormat="1" ht="30" customHeight="1" x14ac:dyDescent="0.2">
      <c r="A3338" s="114">
        <v>3335</v>
      </c>
      <c r="B3338" s="96" t="s">
        <v>3796</v>
      </c>
      <c r="C3338" s="238">
        <f>'1993 - 2019 m.'!C2986</f>
        <v>7675</v>
      </c>
      <c r="D3338" s="238">
        <f>'1993 - 2019 m.'!D2986</f>
        <v>1678</v>
      </c>
      <c r="E3338" s="102">
        <v>42979</v>
      </c>
      <c r="F3338" s="99" t="s">
        <v>545</v>
      </c>
      <c r="N3338" s="95"/>
    </row>
    <row r="3339" spans="1:14" s="94" customFormat="1" ht="30" customHeight="1" x14ac:dyDescent="0.2">
      <c r="A3339" s="320">
        <v>3336</v>
      </c>
      <c r="B3339" s="236" t="s">
        <v>6179</v>
      </c>
      <c r="C3339" s="238">
        <f>'2022'!E153</f>
        <v>7672</v>
      </c>
      <c r="D3339" s="238">
        <f>'2022'!F153</f>
        <v>1358</v>
      </c>
      <c r="E3339" s="102" t="s">
        <v>5376</v>
      </c>
      <c r="F3339" s="99" t="s">
        <v>38</v>
      </c>
      <c r="N3339" s="95"/>
    </row>
    <row r="3340" spans="1:14" s="94" customFormat="1" ht="30" customHeight="1" x14ac:dyDescent="0.2">
      <c r="A3340" s="114">
        <v>3337</v>
      </c>
      <c r="B3340" s="96" t="s">
        <v>3270</v>
      </c>
      <c r="C3340" s="238">
        <f>'1993 - 2019 m.'!C2987</f>
        <v>7659.9700000000012</v>
      </c>
      <c r="D3340" s="238">
        <f>'1993 - 2019 m.'!D2987</f>
        <v>1693</v>
      </c>
      <c r="E3340" s="102">
        <v>42013</v>
      </c>
      <c r="F3340" s="99" t="s">
        <v>74</v>
      </c>
      <c r="N3340" s="95"/>
    </row>
    <row r="3341" spans="1:14" s="94" customFormat="1" ht="30" customHeight="1" x14ac:dyDescent="0.2">
      <c r="A3341" s="320">
        <v>3338</v>
      </c>
      <c r="B3341" s="96" t="s">
        <v>1886</v>
      </c>
      <c r="C3341" s="238">
        <f>'1993 - 2019 m.'!C2989</f>
        <v>7632.3563484708066</v>
      </c>
      <c r="D3341" s="238">
        <f>'1993 - 2019 m.'!D2989</f>
        <v>2357</v>
      </c>
      <c r="E3341" s="106">
        <v>37876</v>
      </c>
      <c r="F3341" s="99" t="s">
        <v>1069</v>
      </c>
      <c r="N3341" s="95"/>
    </row>
    <row r="3342" spans="1:14" s="94" customFormat="1" ht="30" customHeight="1" x14ac:dyDescent="0.2">
      <c r="A3342" s="114">
        <v>3339</v>
      </c>
      <c r="B3342" s="128" t="s">
        <v>2595</v>
      </c>
      <c r="C3342" s="238">
        <f>'1993 - 2019 m.'!C2990</f>
        <v>7632.0667284522706</v>
      </c>
      <c r="D3342" s="238">
        <f>'1993 - 2019 m.'!D2990</f>
        <v>5404</v>
      </c>
      <c r="E3342" s="322">
        <v>35650</v>
      </c>
      <c r="F3342" s="99" t="s">
        <v>1910</v>
      </c>
      <c r="N3342" s="95"/>
    </row>
    <row r="3343" spans="1:14" s="94" customFormat="1" ht="30" customHeight="1" x14ac:dyDescent="0.2">
      <c r="A3343" s="320">
        <v>3340</v>
      </c>
      <c r="B3343" s="96" t="s">
        <v>3619</v>
      </c>
      <c r="C3343" s="238">
        <f>'1993 - 2019 m.'!C2991</f>
        <v>7601.88</v>
      </c>
      <c r="D3343" s="238">
        <f>'1993 - 2019 m.'!D2991</f>
        <v>2336</v>
      </c>
      <c r="E3343" s="136">
        <v>42489</v>
      </c>
      <c r="F3343" s="102" t="s">
        <v>2815</v>
      </c>
      <c r="N3343" s="95"/>
    </row>
    <row r="3344" spans="1:14" s="94" customFormat="1" ht="30" customHeight="1" x14ac:dyDescent="0.2">
      <c r="A3344" s="114">
        <v>3341</v>
      </c>
      <c r="B3344" s="96" t="s">
        <v>2170</v>
      </c>
      <c r="C3344" s="238">
        <f>'1993 - 2019 m.'!C2992</f>
        <v>7581.3832252085267</v>
      </c>
      <c r="D3344" s="238">
        <f>'1993 - 2019 m.'!D2992</f>
        <v>3131</v>
      </c>
      <c r="E3344" s="106">
        <v>36868</v>
      </c>
      <c r="F3344" s="99" t="s">
        <v>1069</v>
      </c>
      <c r="N3344" s="95"/>
    </row>
    <row r="3345" spans="1:14" s="94" customFormat="1" ht="30" customHeight="1" x14ac:dyDescent="0.2">
      <c r="A3345" s="320">
        <v>3342</v>
      </c>
      <c r="B3345" s="96" t="s">
        <v>1436</v>
      </c>
      <c r="C3345" s="238">
        <f>'1993 - 2019 m.'!C2993</f>
        <v>7579.9351251158487</v>
      </c>
      <c r="D3345" s="238">
        <f>'1993 - 2019 m.'!D2993</f>
        <v>2617</v>
      </c>
      <c r="E3345" s="106">
        <v>37358</v>
      </c>
      <c r="F3345" s="99" t="s">
        <v>1913</v>
      </c>
      <c r="N3345" s="95"/>
    </row>
    <row r="3346" spans="1:14" s="94" customFormat="1" ht="30" customHeight="1" x14ac:dyDescent="0.2">
      <c r="A3346" s="114">
        <v>3343</v>
      </c>
      <c r="B3346" s="321" t="s">
        <v>5087</v>
      </c>
      <c r="C3346" s="238">
        <f>'2020'!C120</f>
        <v>7577</v>
      </c>
      <c r="D3346" s="238">
        <f>'2020'!D120</f>
        <v>1513</v>
      </c>
      <c r="E3346" s="233" t="s">
        <v>4706</v>
      </c>
      <c r="F3346" s="329" t="s">
        <v>4196</v>
      </c>
      <c r="N3346" s="95"/>
    </row>
    <row r="3347" spans="1:14" s="94" customFormat="1" ht="30" customHeight="1" x14ac:dyDescent="0.2">
      <c r="A3347" s="320">
        <v>3344</v>
      </c>
      <c r="B3347" s="96" t="s">
        <v>1189</v>
      </c>
      <c r="C3347" s="238">
        <f>'1993 - 2019 m.'!C2994</f>
        <v>7567.0759962928632</v>
      </c>
      <c r="D3347" s="238">
        <f>'1993 - 2019 m.'!D2994</f>
        <v>2309</v>
      </c>
      <c r="E3347" s="106">
        <v>38842</v>
      </c>
      <c r="F3347" s="99" t="s">
        <v>472</v>
      </c>
      <c r="N3347" s="95"/>
    </row>
    <row r="3348" spans="1:14" s="94" customFormat="1" ht="30" customHeight="1" x14ac:dyDescent="0.2">
      <c r="A3348" s="114">
        <v>3345</v>
      </c>
      <c r="B3348" s="96" t="s">
        <v>1504</v>
      </c>
      <c r="C3348" s="238">
        <f>'1993 - 2019 m.'!C2995</f>
        <v>7565.7437442075998</v>
      </c>
      <c r="D3348" s="238">
        <f>'1993 - 2019 m.'!D2995</f>
        <v>2740</v>
      </c>
      <c r="E3348" s="106">
        <v>37036</v>
      </c>
      <c r="F3348" s="99" t="s">
        <v>1872</v>
      </c>
      <c r="N3348" s="95"/>
    </row>
    <row r="3349" spans="1:14" s="94" customFormat="1" ht="30" customHeight="1" x14ac:dyDescent="0.2">
      <c r="A3349" s="320">
        <v>3346</v>
      </c>
      <c r="B3349" s="128" t="s">
        <v>691</v>
      </c>
      <c r="C3349" s="238">
        <f>'1993 - 2019 m.'!C2996</f>
        <v>7545.7599629286378</v>
      </c>
      <c r="D3349" s="238">
        <f>'1993 - 2019 m.'!D2996</f>
        <v>3265</v>
      </c>
      <c r="E3349" s="322">
        <v>36196</v>
      </c>
      <c r="F3349" s="99" t="s">
        <v>1872</v>
      </c>
      <c r="N3349" s="95"/>
    </row>
    <row r="3350" spans="1:14" s="94" customFormat="1" ht="30" customHeight="1" x14ac:dyDescent="0.2">
      <c r="A3350" s="114">
        <v>3347</v>
      </c>
      <c r="B3350" s="96" t="s">
        <v>1517</v>
      </c>
      <c r="C3350" s="238">
        <f>'1993 - 2019 m.'!C2997</f>
        <v>7542.3424467099167</v>
      </c>
      <c r="D3350" s="238">
        <f>'1993 - 2019 m.'!D2997</f>
        <v>2290</v>
      </c>
      <c r="E3350" s="106">
        <v>40137</v>
      </c>
      <c r="F3350" s="99" t="s">
        <v>1908</v>
      </c>
      <c r="N3350" s="95"/>
    </row>
    <row r="3351" spans="1:14" s="94" customFormat="1" ht="30" customHeight="1" x14ac:dyDescent="0.2">
      <c r="A3351" s="320">
        <v>3348</v>
      </c>
      <c r="B3351" s="236" t="s">
        <v>6180</v>
      </c>
      <c r="C3351" s="238">
        <f>'2022'!E155</f>
        <v>7542</v>
      </c>
      <c r="D3351" s="238">
        <f>'2022'!F155</f>
        <v>2240</v>
      </c>
      <c r="E3351" s="102" t="s">
        <v>5568</v>
      </c>
      <c r="F3351" s="99" t="s">
        <v>3371</v>
      </c>
      <c r="N3351" s="95"/>
    </row>
    <row r="3352" spans="1:14" s="94" customFormat="1" ht="30" customHeight="1" x14ac:dyDescent="0.2">
      <c r="A3352" s="114">
        <v>3349</v>
      </c>
      <c r="B3352" s="96" t="s">
        <v>1417</v>
      </c>
      <c r="C3352" s="238">
        <f>'1993 - 2019 m.'!C2998</f>
        <v>7539.9675625579239</v>
      </c>
      <c r="D3352" s="238">
        <f>'1993 - 2019 m.'!D2998</f>
        <v>3748</v>
      </c>
      <c r="E3352" s="106">
        <v>39863</v>
      </c>
      <c r="F3352" s="99" t="s">
        <v>1416</v>
      </c>
      <c r="N3352" s="95"/>
    </row>
    <row r="3353" spans="1:14" s="94" customFormat="1" ht="30" customHeight="1" x14ac:dyDescent="0.2">
      <c r="A3353" s="320">
        <v>3350</v>
      </c>
      <c r="B3353" s="96" t="s">
        <v>2509</v>
      </c>
      <c r="C3353" s="238">
        <f>'1993 - 2019 m.'!C2999</f>
        <v>7529.8308619091758</v>
      </c>
      <c r="D3353" s="238">
        <f>'1993 - 2019 m.'!D2999</f>
        <v>2342</v>
      </c>
      <c r="E3353" s="106">
        <v>37946</v>
      </c>
      <c r="F3353" s="99" t="s">
        <v>558</v>
      </c>
      <c r="N3353" s="95"/>
    </row>
    <row r="3354" spans="1:14" s="94" customFormat="1" ht="30" customHeight="1" x14ac:dyDescent="0.2">
      <c r="A3354" s="114">
        <v>3351</v>
      </c>
      <c r="B3354" s="96" t="s">
        <v>1366</v>
      </c>
      <c r="C3354" s="238">
        <f>'1993 - 2019 m.'!C3000</f>
        <v>7523.4592215013909</v>
      </c>
      <c r="D3354" s="238">
        <f>'1993 - 2019 m.'!D3000</f>
        <v>2695</v>
      </c>
      <c r="E3354" s="106">
        <v>37582</v>
      </c>
      <c r="F3354" s="99" t="s">
        <v>583</v>
      </c>
      <c r="N3354" s="95"/>
    </row>
    <row r="3355" spans="1:14" s="94" customFormat="1" ht="30" customHeight="1" x14ac:dyDescent="0.2">
      <c r="A3355" s="320">
        <v>3352</v>
      </c>
      <c r="B3355" s="128" t="s">
        <v>569</v>
      </c>
      <c r="C3355" s="238">
        <f>'1993 - 2019 m.'!C3001</f>
        <v>7522.0111214087119</v>
      </c>
      <c r="D3355" s="238">
        <f>'1993 - 2019 m.'!D3001</f>
        <v>3209</v>
      </c>
      <c r="E3355" s="322">
        <v>36448</v>
      </c>
      <c r="F3355" s="99" t="s">
        <v>2526</v>
      </c>
      <c r="N3355" s="95"/>
    </row>
    <row r="3356" spans="1:14" s="94" customFormat="1" ht="30" customHeight="1" x14ac:dyDescent="0.2">
      <c r="A3356" s="114">
        <v>3353</v>
      </c>
      <c r="B3356" s="321" t="s">
        <v>4870</v>
      </c>
      <c r="C3356" s="323">
        <f>'2021'!C107+'2022'!E252</f>
        <v>7519.14</v>
      </c>
      <c r="D3356" s="323">
        <f>'2021'!D107+'2022'!F252</f>
        <v>2097</v>
      </c>
      <c r="E3356" s="99" t="s">
        <v>4662</v>
      </c>
      <c r="F3356" s="99" t="s">
        <v>725</v>
      </c>
      <c r="N3356" s="95"/>
    </row>
    <row r="3357" spans="1:14" s="94" customFormat="1" ht="30" customHeight="1" x14ac:dyDescent="0.2">
      <c r="A3357" s="320">
        <v>3354</v>
      </c>
      <c r="B3357" s="96" t="s">
        <v>623</v>
      </c>
      <c r="C3357" s="238">
        <f>'1993 - 2019 m.'!C3002</f>
        <v>7513.612140871177</v>
      </c>
      <c r="D3357" s="238">
        <f>'1993 - 2019 m.'!D3002</f>
        <v>2470</v>
      </c>
      <c r="E3357" s="106">
        <v>38044</v>
      </c>
      <c r="F3357" s="99" t="s">
        <v>609</v>
      </c>
      <c r="N3357" s="95"/>
    </row>
    <row r="3358" spans="1:14" s="94" customFormat="1" ht="30" customHeight="1" x14ac:dyDescent="0.2">
      <c r="A3358" s="114">
        <v>3355</v>
      </c>
      <c r="B3358" s="96" t="s">
        <v>2015</v>
      </c>
      <c r="C3358" s="238">
        <f>'1993 - 2019 m.'!C3003</f>
        <v>7510.4263206672849</v>
      </c>
      <c r="D3358" s="238">
        <f>'1993 - 2019 m.'!D3003</f>
        <v>2332</v>
      </c>
      <c r="E3358" s="106">
        <v>37792</v>
      </c>
      <c r="F3358" s="99" t="s">
        <v>751</v>
      </c>
      <c r="N3358" s="95"/>
    </row>
    <row r="3359" spans="1:14" s="94" customFormat="1" ht="30" customHeight="1" x14ac:dyDescent="0.2">
      <c r="A3359" s="320">
        <v>3356</v>
      </c>
      <c r="B3359" s="96" t="s">
        <v>2293</v>
      </c>
      <c r="C3359" s="238">
        <f>'1993 - 2019 m.'!C3004</f>
        <v>7508.7465245597778</v>
      </c>
      <c r="D3359" s="238">
        <f>'1993 - 2019 m.'!D3004</f>
        <v>2322</v>
      </c>
      <c r="E3359" s="106">
        <v>38394</v>
      </c>
      <c r="F3359" s="99" t="s">
        <v>383</v>
      </c>
      <c r="N3359" s="95"/>
    </row>
    <row r="3360" spans="1:14" s="94" customFormat="1" ht="30" customHeight="1" x14ac:dyDescent="0.2">
      <c r="A3360" s="114">
        <v>3357</v>
      </c>
      <c r="B3360" s="321" t="s">
        <v>4865</v>
      </c>
      <c r="C3360" s="323">
        <f>'2021'!C102</f>
        <v>7505.31</v>
      </c>
      <c r="D3360" s="323">
        <f>'2021'!D102</f>
        <v>1198</v>
      </c>
      <c r="E3360" s="99" t="s">
        <v>4645</v>
      </c>
      <c r="F3360" s="99" t="s">
        <v>725</v>
      </c>
      <c r="N3360" s="95"/>
    </row>
    <row r="3361" spans="1:14" s="94" customFormat="1" ht="30" customHeight="1" x14ac:dyDescent="0.2">
      <c r="A3361" s="320">
        <v>3358</v>
      </c>
      <c r="B3361" s="96" t="s">
        <v>4190</v>
      </c>
      <c r="C3361" s="238">
        <f>'1993 - 2019 m.'!C3005</f>
        <v>7499</v>
      </c>
      <c r="D3361" s="238">
        <f>'1993 - 2019 m.'!D3005</f>
        <v>1467</v>
      </c>
      <c r="E3361" s="102">
        <v>43406</v>
      </c>
      <c r="F3361" s="99" t="s">
        <v>545</v>
      </c>
      <c r="N3361" s="95"/>
    </row>
    <row r="3362" spans="1:14" s="94" customFormat="1" ht="30" customHeight="1" x14ac:dyDescent="0.2">
      <c r="A3362" s="114">
        <v>3359</v>
      </c>
      <c r="B3362" s="96" t="s">
        <v>3868</v>
      </c>
      <c r="C3362" s="238">
        <f>'1993 - 2019 m.'!C3006</f>
        <v>7496.49</v>
      </c>
      <c r="D3362" s="238">
        <f>'1993 - 2019 m.'!D3006</f>
        <v>1641</v>
      </c>
      <c r="E3362" s="102">
        <v>42832</v>
      </c>
      <c r="F3362" s="99" t="s">
        <v>3187</v>
      </c>
      <c r="N3362" s="95"/>
    </row>
    <row r="3363" spans="1:14" s="94" customFormat="1" ht="30" customHeight="1" x14ac:dyDescent="0.2">
      <c r="A3363" s="320">
        <v>3360</v>
      </c>
      <c r="B3363" s="96" t="s">
        <v>2471</v>
      </c>
      <c r="C3363" s="238">
        <f>'1993 - 2019 m.'!C3007</f>
        <v>7496.0901297497685</v>
      </c>
      <c r="D3363" s="238">
        <f>'1993 - 2019 m.'!D3007</f>
        <v>1995</v>
      </c>
      <c r="E3363" s="102">
        <v>40823</v>
      </c>
      <c r="F3363" s="99" t="s">
        <v>2472</v>
      </c>
      <c r="N3363" s="95"/>
    </row>
    <row r="3364" spans="1:14" s="94" customFormat="1" ht="30" customHeight="1" x14ac:dyDescent="0.2">
      <c r="A3364" s="114">
        <v>3361</v>
      </c>
      <c r="B3364" s="236" t="s">
        <v>6181</v>
      </c>
      <c r="C3364" s="238">
        <f>'2022'!E156</f>
        <v>7483.23</v>
      </c>
      <c r="D3364" s="238">
        <f>'2022'!F156</f>
        <v>1175</v>
      </c>
      <c r="E3364" s="102" t="s">
        <v>5404</v>
      </c>
      <c r="F3364" s="99" t="s">
        <v>2319</v>
      </c>
      <c r="N3364" s="95"/>
    </row>
    <row r="3365" spans="1:14" s="94" customFormat="1" ht="30" customHeight="1" x14ac:dyDescent="0.2">
      <c r="A3365" s="320">
        <v>3362</v>
      </c>
      <c r="B3365" s="128" t="s">
        <v>1210</v>
      </c>
      <c r="C3365" s="238">
        <f>'1993 - 2019 m.'!C3008</f>
        <v>7476.2511584800741</v>
      </c>
      <c r="D3365" s="238">
        <f>'1993 - 2019 m.'!D3008</f>
        <v>3429</v>
      </c>
      <c r="E3365" s="322">
        <v>36259</v>
      </c>
      <c r="F3365" s="99" t="s">
        <v>342</v>
      </c>
      <c r="N3365" s="95"/>
    </row>
    <row r="3366" spans="1:14" s="94" customFormat="1" ht="30" customHeight="1" x14ac:dyDescent="0.2">
      <c r="A3366" s="114">
        <v>3363</v>
      </c>
      <c r="B3366" s="96" t="s">
        <v>2264</v>
      </c>
      <c r="C3366" s="238">
        <f>'1993 - 2019 m.'!C3009</f>
        <v>7466.114457831326</v>
      </c>
      <c r="D3366" s="238">
        <f>'1993 - 2019 m.'!D3009</f>
        <v>2146</v>
      </c>
      <c r="E3366" s="106">
        <v>38674</v>
      </c>
      <c r="F3366" s="99" t="s">
        <v>557</v>
      </c>
      <c r="N3366" s="95"/>
    </row>
    <row r="3367" spans="1:14" s="94" customFormat="1" ht="30" customHeight="1" x14ac:dyDescent="0.2">
      <c r="A3367" s="320">
        <v>3364</v>
      </c>
      <c r="B3367" s="321" t="s">
        <v>4867</v>
      </c>
      <c r="C3367" s="323">
        <f>'2021'!C104+'2022'!E311</f>
        <v>7452</v>
      </c>
      <c r="D3367" s="323">
        <f>'2021'!D104+'2022'!F311</f>
        <v>1634</v>
      </c>
      <c r="E3367" s="234" t="s">
        <v>4677</v>
      </c>
      <c r="F3367" s="99" t="s">
        <v>545</v>
      </c>
      <c r="N3367" s="95"/>
    </row>
    <row r="3368" spans="1:14" s="94" customFormat="1" ht="30" customHeight="1" x14ac:dyDescent="0.2">
      <c r="A3368" s="114">
        <v>3365</v>
      </c>
      <c r="B3368" s="96" t="s">
        <v>4432</v>
      </c>
      <c r="C3368" s="238">
        <f>'1993 - 2019 m.'!C3040+'2020'!C222</f>
        <v>7449</v>
      </c>
      <c r="D3368" s="238">
        <f>'1993 - 2019 m.'!D3040+'2020'!D222</f>
        <v>1853</v>
      </c>
      <c r="E3368" s="102" t="s">
        <v>4594</v>
      </c>
      <c r="F3368" s="99" t="s">
        <v>4114</v>
      </c>
      <c r="N3368" s="95"/>
    </row>
    <row r="3369" spans="1:14" s="94" customFormat="1" ht="30" customHeight="1" x14ac:dyDescent="0.2">
      <c r="A3369" s="320">
        <v>3366</v>
      </c>
      <c r="B3369" s="96" t="s">
        <v>2007</v>
      </c>
      <c r="C3369" s="238">
        <f>'1993 - 2019 m.'!C3010</f>
        <v>7423.8299351251162</v>
      </c>
      <c r="D3369" s="238">
        <f>'1993 - 2019 m.'!D3010</f>
        <v>2143</v>
      </c>
      <c r="E3369" s="106">
        <v>36833</v>
      </c>
      <c r="F3369" s="99" t="s">
        <v>1029</v>
      </c>
      <c r="N3369" s="95"/>
    </row>
    <row r="3370" spans="1:14" s="94" customFormat="1" ht="30" customHeight="1" x14ac:dyDescent="0.2">
      <c r="A3370" s="114">
        <v>3367</v>
      </c>
      <c r="B3370" s="96" t="s">
        <v>2303</v>
      </c>
      <c r="C3370" s="238">
        <f>'1993 - 2019 m.'!C3011</f>
        <v>7421.6577849860987</v>
      </c>
      <c r="D3370" s="238">
        <f>'1993 - 2019 m.'!D3011</f>
        <v>2553</v>
      </c>
      <c r="E3370" s="322">
        <v>40676</v>
      </c>
      <c r="F3370" s="99" t="s">
        <v>2304</v>
      </c>
      <c r="N3370" s="95"/>
    </row>
    <row r="3371" spans="1:14" s="94" customFormat="1" ht="30" customHeight="1" x14ac:dyDescent="0.2">
      <c r="A3371" s="320">
        <v>3368</v>
      </c>
      <c r="B3371" s="96" t="s">
        <v>1411</v>
      </c>
      <c r="C3371" s="238">
        <f>'1993 - 2019 m.'!C3012</f>
        <v>7416.1550046339207</v>
      </c>
      <c r="D3371" s="238">
        <f>'1993 - 2019 m.'!D3012</f>
        <v>2425</v>
      </c>
      <c r="E3371" s="106">
        <v>39458</v>
      </c>
      <c r="F3371" s="99" t="s">
        <v>893</v>
      </c>
      <c r="N3371" s="95"/>
    </row>
    <row r="3372" spans="1:14" s="94" customFormat="1" ht="30" customHeight="1" x14ac:dyDescent="0.2">
      <c r="A3372" s="114">
        <v>3369</v>
      </c>
      <c r="B3372" s="321" t="s">
        <v>5088</v>
      </c>
      <c r="C3372" s="238">
        <f>'2020'!C121</f>
        <v>7394</v>
      </c>
      <c r="D3372" s="238">
        <f>'2020'!D121</f>
        <v>1573</v>
      </c>
      <c r="E3372" s="99" t="s">
        <v>4717</v>
      </c>
      <c r="F3372" s="99" t="s">
        <v>545</v>
      </c>
      <c r="N3372" s="95"/>
    </row>
    <row r="3373" spans="1:14" s="94" customFormat="1" ht="30" customHeight="1" x14ac:dyDescent="0.2">
      <c r="A3373" s="320">
        <v>3370</v>
      </c>
      <c r="B3373" s="96" t="s">
        <v>4529</v>
      </c>
      <c r="C3373" s="238">
        <f>'1993 - 2019 m.'!C3013</f>
        <v>7387.28</v>
      </c>
      <c r="D3373" s="238">
        <f>'1993 - 2019 m.'!D3013</f>
        <v>1397</v>
      </c>
      <c r="E3373" s="102" t="s">
        <v>4604</v>
      </c>
      <c r="F3373" s="99" t="s">
        <v>4119</v>
      </c>
      <c r="N3373" s="95"/>
    </row>
    <row r="3374" spans="1:14" s="94" customFormat="1" ht="30" customHeight="1" x14ac:dyDescent="0.2">
      <c r="A3374" s="114">
        <v>3371</v>
      </c>
      <c r="B3374" s="96" t="s">
        <v>2387</v>
      </c>
      <c r="C3374" s="238">
        <f>'1993 - 2019 m.'!C3014</f>
        <v>7386.4689527340133</v>
      </c>
      <c r="D3374" s="238">
        <f>'1993 - 2019 m.'!D3014</f>
        <v>3482</v>
      </c>
      <c r="E3374" s="136">
        <v>36630</v>
      </c>
      <c r="F3374" s="99" t="s">
        <v>1872</v>
      </c>
      <c r="N3374" s="95"/>
    </row>
    <row r="3375" spans="1:14" s="94" customFormat="1" ht="30" customHeight="1" x14ac:dyDescent="0.2">
      <c r="A3375" s="320">
        <v>3372</v>
      </c>
      <c r="B3375" s="96" t="s">
        <v>4328</v>
      </c>
      <c r="C3375" s="238">
        <f>'1993 - 2019 m.'!C3015</f>
        <v>7365.82</v>
      </c>
      <c r="D3375" s="238">
        <f>'1993 - 2019 m.'!D3015</f>
        <v>1192</v>
      </c>
      <c r="E3375" s="102" t="s">
        <v>4560</v>
      </c>
      <c r="F3375" s="99" t="s">
        <v>725</v>
      </c>
      <c r="N3375" s="95"/>
    </row>
    <row r="3376" spans="1:14" s="94" customFormat="1" ht="30" customHeight="1" x14ac:dyDescent="0.2">
      <c r="A3376" s="114">
        <v>3373</v>
      </c>
      <c r="B3376" s="96" t="s">
        <v>4207</v>
      </c>
      <c r="C3376" s="238">
        <f>'1993 - 2019 m.'!C3016</f>
        <v>7337.54</v>
      </c>
      <c r="D3376" s="238">
        <f>'1993 - 2019 m.'!D3016</f>
        <v>1587</v>
      </c>
      <c r="E3376" s="102">
        <v>43385</v>
      </c>
      <c r="F3376" s="99" t="s">
        <v>3365</v>
      </c>
      <c r="N3376" s="95"/>
    </row>
    <row r="3377" spans="1:17" s="94" customFormat="1" ht="30" customHeight="1" x14ac:dyDescent="0.2">
      <c r="A3377" s="320">
        <v>3374</v>
      </c>
      <c r="B3377" s="321" t="s">
        <v>4866</v>
      </c>
      <c r="C3377" s="323">
        <f>'2021'!C103</f>
        <v>7331.8099999999995</v>
      </c>
      <c r="D3377" s="323">
        <f>'2021'!D103</f>
        <v>1239</v>
      </c>
      <c r="E3377" s="99" t="s">
        <v>4668</v>
      </c>
      <c r="F3377" s="99" t="s">
        <v>725</v>
      </c>
      <c r="N3377" s="95"/>
    </row>
    <row r="3378" spans="1:17" s="94" customFormat="1" ht="30" customHeight="1" x14ac:dyDescent="0.2">
      <c r="A3378" s="114">
        <v>3375</v>
      </c>
      <c r="B3378" s="96" t="s">
        <v>140</v>
      </c>
      <c r="C3378" s="238">
        <f>'1993 - 2019 m.'!C3017</f>
        <v>7331.00671918443</v>
      </c>
      <c r="D3378" s="238">
        <f>'1993 - 2019 m.'!D3017</f>
        <v>1847</v>
      </c>
      <c r="E3378" s="102">
        <v>41341</v>
      </c>
      <c r="F3378" s="99" t="s">
        <v>187</v>
      </c>
      <c r="N3378" s="95"/>
    </row>
    <row r="3379" spans="1:17" s="94" customFormat="1" ht="30" customHeight="1" x14ac:dyDescent="0.2">
      <c r="A3379" s="320">
        <v>3376</v>
      </c>
      <c r="B3379" s="96" t="s">
        <v>4285</v>
      </c>
      <c r="C3379" s="238">
        <f>'1993 - 2019 m.'!C3018</f>
        <v>7323.0400000000009</v>
      </c>
      <c r="D3379" s="238">
        <f>'1993 - 2019 m.'!D3018</f>
        <v>1875</v>
      </c>
      <c r="E3379" s="102" t="s">
        <v>4592</v>
      </c>
      <c r="F3379" s="99" t="s">
        <v>4577</v>
      </c>
      <c r="N3379" s="95"/>
    </row>
    <row r="3380" spans="1:17" s="94" customFormat="1" ht="30" customHeight="1" x14ac:dyDescent="0.2">
      <c r="A3380" s="114">
        <v>3377</v>
      </c>
      <c r="B3380" s="96" t="s">
        <v>19</v>
      </c>
      <c r="C3380" s="238">
        <f>'1993 - 2019 m.'!C3019</f>
        <v>7314.2666821130679</v>
      </c>
      <c r="D3380" s="238">
        <f>'1993 - 2019 m.'!D3019</f>
        <v>2161</v>
      </c>
      <c r="E3380" s="102">
        <v>41327</v>
      </c>
      <c r="F3380" s="99" t="s">
        <v>141</v>
      </c>
      <c r="N3380" s="95"/>
    </row>
    <row r="3381" spans="1:17" s="94" customFormat="1" ht="30" customHeight="1" x14ac:dyDescent="0.2">
      <c r="A3381" s="320">
        <v>3378</v>
      </c>
      <c r="B3381" s="96" t="s">
        <v>1618</v>
      </c>
      <c r="C3381" s="238">
        <f>'1993 - 2019 m.'!C3020</f>
        <v>7303.3480074142726</v>
      </c>
      <c r="D3381" s="238">
        <f>'1993 - 2019 m.'!D3020</f>
        <v>1834</v>
      </c>
      <c r="E3381" s="106">
        <v>38394</v>
      </c>
      <c r="F3381" s="99" t="s">
        <v>909</v>
      </c>
      <c r="N3381" s="95"/>
    </row>
    <row r="3382" spans="1:17" s="94" customFormat="1" ht="30" customHeight="1" x14ac:dyDescent="0.2">
      <c r="A3382" s="114">
        <v>3379</v>
      </c>
      <c r="B3382" s="96" t="s">
        <v>3772</v>
      </c>
      <c r="C3382" s="238">
        <f>'1993 - 2019 m.'!C3021</f>
        <v>7290.98</v>
      </c>
      <c r="D3382" s="238">
        <f>'1993 - 2019 m.'!D3021</f>
        <v>1404</v>
      </c>
      <c r="E3382" s="102">
        <v>43028</v>
      </c>
      <c r="F3382" s="99" t="s">
        <v>725</v>
      </c>
      <c r="G3382" s="324"/>
      <c r="N3382" s="95"/>
    </row>
    <row r="3383" spans="1:17" s="94" customFormat="1" ht="30" customHeight="1" x14ac:dyDescent="0.2">
      <c r="A3383" s="320">
        <v>3380</v>
      </c>
      <c r="B3383" s="96" t="s">
        <v>4469</v>
      </c>
      <c r="C3383" s="238">
        <f>'1993 - 2019 m.'!C3022</f>
        <v>7285.7000000000007</v>
      </c>
      <c r="D3383" s="238">
        <f>'1993 - 2019 m.'!D3022</f>
        <v>1952</v>
      </c>
      <c r="E3383" s="102" t="s">
        <v>4615</v>
      </c>
      <c r="F3383" s="99" t="s">
        <v>4114</v>
      </c>
      <c r="N3383" s="95"/>
    </row>
    <row r="3384" spans="1:17" s="94" customFormat="1" ht="30" customHeight="1" x14ac:dyDescent="0.2">
      <c r="A3384" s="114">
        <v>3381</v>
      </c>
      <c r="B3384" s="96" t="s">
        <v>902</v>
      </c>
      <c r="C3384" s="238">
        <f>'1993 - 2019 m.'!C3023</f>
        <v>7271.1056533827596</v>
      </c>
      <c r="D3384" s="238">
        <f>'1993 - 2019 m.'!D3023</f>
        <v>2026</v>
      </c>
      <c r="E3384" s="106">
        <v>38289</v>
      </c>
      <c r="F3384" s="99" t="s">
        <v>383</v>
      </c>
      <c r="N3384" s="95"/>
    </row>
    <row r="3385" spans="1:17" s="94" customFormat="1" ht="30" customHeight="1" x14ac:dyDescent="0.2">
      <c r="A3385" s="320">
        <v>3382</v>
      </c>
      <c r="B3385" s="96" t="s">
        <v>4503</v>
      </c>
      <c r="C3385" s="238">
        <f>'1993 - 2019 m.'!C3024</f>
        <v>7263.2000000000007</v>
      </c>
      <c r="D3385" s="238">
        <f>'1993 - 2019 m.'!D3024</f>
        <v>1441</v>
      </c>
      <c r="E3385" s="102" t="s">
        <v>4600</v>
      </c>
      <c r="F3385" s="99" t="s">
        <v>2319</v>
      </c>
      <c r="N3385" s="95"/>
    </row>
    <row r="3386" spans="1:17" s="94" customFormat="1" ht="30" customHeight="1" x14ac:dyDescent="0.2">
      <c r="A3386" s="114">
        <v>3383</v>
      </c>
      <c r="B3386" s="96" t="s">
        <v>4084</v>
      </c>
      <c r="C3386" s="238">
        <f>'1993 - 2019 m.'!C3025</f>
        <v>7254.62</v>
      </c>
      <c r="D3386" s="238">
        <f>'1993 - 2019 m.'!D3025</f>
        <v>1861</v>
      </c>
      <c r="E3386" s="102">
        <v>43112</v>
      </c>
      <c r="F3386" s="99" t="s">
        <v>3946</v>
      </c>
      <c r="G3386" s="324"/>
      <c r="N3386" s="95"/>
    </row>
    <row r="3387" spans="1:17" s="94" customFormat="1" ht="30" customHeight="1" x14ac:dyDescent="0.2">
      <c r="A3387" s="320">
        <v>3384</v>
      </c>
      <c r="B3387" s="96" t="s">
        <v>1241</v>
      </c>
      <c r="C3387" s="238">
        <f>'1993 - 2019 m.'!C3026</f>
        <v>7240.5004633920298</v>
      </c>
      <c r="D3387" s="238">
        <f>'1993 - 2019 m.'!D3026</f>
        <v>3858</v>
      </c>
      <c r="E3387" s="106">
        <v>36966</v>
      </c>
      <c r="F3387" s="336" t="s">
        <v>1913</v>
      </c>
      <c r="H3387" s="324"/>
      <c r="I3387" s="324"/>
      <c r="J3387" s="324"/>
      <c r="K3387" s="324"/>
      <c r="L3387" s="324"/>
      <c r="M3387" s="324"/>
      <c r="N3387" s="332"/>
      <c r="O3387" s="324"/>
      <c r="P3387" s="324"/>
      <c r="Q3387" s="324"/>
    </row>
    <row r="3388" spans="1:17" s="94" customFormat="1" ht="30" customHeight="1" x14ac:dyDescent="0.2">
      <c r="A3388" s="114">
        <v>3385</v>
      </c>
      <c r="B3388" s="96" t="s">
        <v>721</v>
      </c>
      <c r="C3388" s="238">
        <f>'1993 - 2019 m.'!C3027</f>
        <v>7239.3419833178868</v>
      </c>
      <c r="D3388" s="238">
        <f>'1993 - 2019 m.'!D3027</f>
        <v>2508</v>
      </c>
      <c r="E3388" s="106">
        <v>37561</v>
      </c>
      <c r="F3388" s="99" t="s">
        <v>1836</v>
      </c>
      <c r="N3388" s="95"/>
    </row>
    <row r="3389" spans="1:17" s="94" customFormat="1" ht="30" customHeight="1" x14ac:dyDescent="0.2">
      <c r="A3389" s="320">
        <v>3386</v>
      </c>
      <c r="B3389" s="96" t="s">
        <v>794</v>
      </c>
      <c r="C3389" s="238">
        <f>'1993 - 2019 m.'!C3028</f>
        <v>7235.8665430954588</v>
      </c>
      <c r="D3389" s="238">
        <f>'1993 - 2019 m.'!D3028</f>
        <v>3426</v>
      </c>
      <c r="E3389" s="106">
        <v>36854</v>
      </c>
      <c r="F3389" s="99" t="s">
        <v>1908</v>
      </c>
      <c r="N3389" s="95"/>
    </row>
    <row r="3390" spans="1:17" s="94" customFormat="1" ht="30" customHeight="1" x14ac:dyDescent="0.2">
      <c r="A3390" s="114">
        <v>3387</v>
      </c>
      <c r="B3390" s="96" t="s">
        <v>4379</v>
      </c>
      <c r="C3390" s="238">
        <f>'1993 - 2019 m.'!C3029</f>
        <v>7226.1100000000006</v>
      </c>
      <c r="D3390" s="238">
        <f>'1993 - 2019 m.'!D3029</f>
        <v>1294</v>
      </c>
      <c r="E3390" s="102" t="s">
        <v>4574</v>
      </c>
      <c r="F3390" s="99" t="s">
        <v>725</v>
      </c>
      <c r="N3390" s="95"/>
    </row>
    <row r="3391" spans="1:17" s="94" customFormat="1" ht="30" customHeight="1" x14ac:dyDescent="0.2">
      <c r="A3391" s="320">
        <v>3388</v>
      </c>
      <c r="B3391" s="96" t="s">
        <v>3988</v>
      </c>
      <c r="C3391" s="238">
        <f>'1993 - 2019 m.'!C3030</f>
        <v>7216.9</v>
      </c>
      <c r="D3391" s="238">
        <f>'1993 - 2019 m.'!D3030</f>
        <v>1536</v>
      </c>
      <c r="E3391" s="102">
        <v>43224</v>
      </c>
      <c r="F3391" s="99" t="s">
        <v>3187</v>
      </c>
      <c r="H3391" s="324"/>
      <c r="I3391" s="324"/>
      <c r="J3391" s="324"/>
      <c r="K3391" s="324"/>
      <c r="L3391" s="324"/>
      <c r="M3391" s="324"/>
      <c r="N3391" s="332"/>
      <c r="O3391" s="324"/>
      <c r="P3391" s="324"/>
    </row>
    <row r="3392" spans="1:17" s="94" customFormat="1" ht="30" customHeight="1" x14ac:dyDescent="0.2">
      <c r="A3392" s="114">
        <v>3389</v>
      </c>
      <c r="B3392" s="96" t="s">
        <v>4396</v>
      </c>
      <c r="C3392" s="238">
        <f>'1993 - 2019 m.'!C3031</f>
        <v>7197.34</v>
      </c>
      <c r="D3392" s="238">
        <f>'1993 - 2019 m.'!D3031</f>
        <v>1296</v>
      </c>
      <c r="E3392" s="102" t="s">
        <v>4581</v>
      </c>
      <c r="F3392" s="99" t="s">
        <v>38</v>
      </c>
      <c r="N3392" s="95"/>
    </row>
    <row r="3393" spans="1:17" s="94" customFormat="1" ht="30" customHeight="1" x14ac:dyDescent="0.2">
      <c r="A3393" s="320">
        <v>3390</v>
      </c>
      <c r="B3393" s="96" t="s">
        <v>2916</v>
      </c>
      <c r="C3393" s="238">
        <f>'1993 - 2019 m.'!C3032</f>
        <v>7181.707599629287</v>
      </c>
      <c r="D3393" s="238">
        <f>'1993 - 2019 m.'!D3032</f>
        <v>2876</v>
      </c>
      <c r="E3393" s="106">
        <v>40431</v>
      </c>
      <c r="F3393" s="99" t="s">
        <v>1521</v>
      </c>
      <c r="N3393" s="95"/>
    </row>
    <row r="3394" spans="1:17" s="94" customFormat="1" ht="30" customHeight="1" x14ac:dyDescent="0.2">
      <c r="A3394" s="114">
        <v>3391</v>
      </c>
      <c r="B3394" s="96" t="s">
        <v>1631</v>
      </c>
      <c r="C3394" s="238">
        <f>'1993 - 2019 m.'!C3033</f>
        <v>7180.5114689527336</v>
      </c>
      <c r="D3394" s="238">
        <f>'1993 - 2019 m.'!D3033</f>
        <v>2527</v>
      </c>
      <c r="E3394" s="106">
        <v>38968</v>
      </c>
      <c r="F3394" s="99" t="s">
        <v>617</v>
      </c>
      <c r="N3394" s="95"/>
    </row>
    <row r="3395" spans="1:17" s="94" customFormat="1" ht="30" customHeight="1" x14ac:dyDescent="0.2">
      <c r="A3395" s="320">
        <v>3392</v>
      </c>
      <c r="B3395" s="128" t="s">
        <v>2093</v>
      </c>
      <c r="C3395" s="238">
        <f>'1993 - 2019 m.'!C3034</f>
        <v>7176.78405931418</v>
      </c>
      <c r="D3395" s="238">
        <f>'1993 - 2019 m.'!D3034</f>
        <v>4307</v>
      </c>
      <c r="E3395" s="322">
        <v>36259</v>
      </c>
      <c r="F3395" s="99" t="s">
        <v>1069</v>
      </c>
      <c r="N3395" s="95"/>
    </row>
    <row r="3396" spans="1:17" s="94" customFormat="1" ht="30" customHeight="1" x14ac:dyDescent="0.2">
      <c r="A3396" s="114">
        <v>3393</v>
      </c>
      <c r="B3396" s="96" t="s">
        <v>3964</v>
      </c>
      <c r="C3396" s="238">
        <f>'1993 - 2019 m.'!C3035</f>
        <v>7176.64</v>
      </c>
      <c r="D3396" s="238">
        <f>'1993 - 2019 m.'!D3035</f>
        <v>1383</v>
      </c>
      <c r="E3396" s="102">
        <v>43266</v>
      </c>
      <c r="F3396" s="99" t="s">
        <v>725</v>
      </c>
      <c r="N3396" s="95"/>
    </row>
    <row r="3397" spans="1:17" s="94" customFormat="1" ht="30" customHeight="1" x14ac:dyDescent="0.2">
      <c r="A3397" s="320">
        <v>3394</v>
      </c>
      <c r="B3397" s="96" t="s">
        <v>72</v>
      </c>
      <c r="C3397" s="238">
        <f>'1993 - 2019 m.'!C3036</f>
        <v>7171.281278962002</v>
      </c>
      <c r="D3397" s="238">
        <f>'1993 - 2019 m.'!D3036</f>
        <v>1789</v>
      </c>
      <c r="E3397" s="102">
        <v>41474</v>
      </c>
      <c r="F3397" s="99" t="s">
        <v>99</v>
      </c>
      <c r="N3397" s="95"/>
    </row>
    <row r="3398" spans="1:17" s="94" customFormat="1" ht="30" customHeight="1" x14ac:dyDescent="0.2">
      <c r="A3398" s="114">
        <v>3395</v>
      </c>
      <c r="B3398" s="96" t="s">
        <v>1119</v>
      </c>
      <c r="C3398" s="238">
        <f>'1993 - 2019 m.'!C3037</f>
        <v>7128.9967562557931</v>
      </c>
      <c r="D3398" s="238">
        <f>'1993 - 2019 m.'!D3037</f>
        <v>1673</v>
      </c>
      <c r="E3398" s="106">
        <v>37729</v>
      </c>
      <c r="F3398" s="99" t="s">
        <v>1433</v>
      </c>
      <c r="N3398" s="95"/>
    </row>
    <row r="3399" spans="1:17" s="94" customFormat="1" ht="30" customHeight="1" x14ac:dyDescent="0.2">
      <c r="A3399" s="320">
        <v>3396</v>
      </c>
      <c r="B3399" s="137" t="s">
        <v>3797</v>
      </c>
      <c r="C3399" s="238">
        <f>'1993 - 2019 m.'!C3038</f>
        <v>7127.76</v>
      </c>
      <c r="D3399" s="238">
        <f>'1993 - 2019 m.'!D3038</f>
        <v>1686</v>
      </c>
      <c r="E3399" s="102">
        <v>42979</v>
      </c>
      <c r="F3399" s="99" t="s">
        <v>1424</v>
      </c>
      <c r="N3399" s="95"/>
    </row>
    <row r="3400" spans="1:17" s="94" customFormat="1" ht="30" customHeight="1" x14ac:dyDescent="0.2">
      <c r="A3400" s="114">
        <v>3397</v>
      </c>
      <c r="B3400" s="96" t="s">
        <v>2489</v>
      </c>
      <c r="C3400" s="238">
        <f>'1993 - 2019 m.'!C3039</f>
        <v>7106.1167747914742</v>
      </c>
      <c r="D3400" s="238">
        <f>'1993 - 2019 m.'!D3039</f>
        <v>2226</v>
      </c>
      <c r="E3400" s="106">
        <v>40613</v>
      </c>
      <c r="F3400" s="99" t="s">
        <v>725</v>
      </c>
      <c r="N3400" s="95"/>
    </row>
    <row r="3401" spans="1:17" s="94" customFormat="1" ht="30" customHeight="1" x14ac:dyDescent="0.2">
      <c r="A3401" s="320">
        <v>3398</v>
      </c>
      <c r="B3401" s="96" t="s">
        <v>1711</v>
      </c>
      <c r="C3401" s="238">
        <f>'1993 - 2019 m.'!C3041</f>
        <v>7098.7372567191851</v>
      </c>
      <c r="D3401" s="238">
        <f>'1993 - 2019 m.'!D3041</f>
        <v>1942</v>
      </c>
      <c r="E3401" s="106">
        <v>40046</v>
      </c>
      <c r="F3401" s="99" t="s">
        <v>1809</v>
      </c>
      <c r="N3401" s="95"/>
    </row>
    <row r="3402" spans="1:17" s="94" customFormat="1" ht="30" customHeight="1" x14ac:dyDescent="0.2">
      <c r="A3402" s="114">
        <v>3399</v>
      </c>
      <c r="B3402" s="96" t="s">
        <v>3271</v>
      </c>
      <c r="C3402" s="238">
        <f>'1993 - 2019 m.'!C3042</f>
        <v>7091.2</v>
      </c>
      <c r="D3402" s="238">
        <f>'1993 - 2019 m.'!D3042</f>
        <v>1724</v>
      </c>
      <c r="E3402" s="102">
        <v>42062</v>
      </c>
      <c r="F3402" s="99" t="s">
        <v>2934</v>
      </c>
      <c r="N3402" s="95"/>
    </row>
    <row r="3403" spans="1:17" s="94" customFormat="1" ht="30" customHeight="1" x14ac:dyDescent="0.2">
      <c r="A3403" s="320">
        <v>3400</v>
      </c>
      <c r="B3403" s="96" t="s">
        <v>1622</v>
      </c>
      <c r="C3403" s="238">
        <f>'1993 - 2019 m.'!C3043</f>
        <v>7060.8781278962006</v>
      </c>
      <c r="D3403" s="238">
        <f>'1993 - 2019 m.'!D3043</f>
        <v>2033</v>
      </c>
      <c r="E3403" s="106">
        <v>39696</v>
      </c>
      <c r="F3403" s="99" t="s">
        <v>1150</v>
      </c>
      <c r="N3403" s="95"/>
    </row>
    <row r="3404" spans="1:17" s="94" customFormat="1" ht="30" customHeight="1" x14ac:dyDescent="0.2">
      <c r="A3404" s="114">
        <v>3401</v>
      </c>
      <c r="B3404" s="96" t="s">
        <v>716</v>
      </c>
      <c r="C3404" s="238">
        <f>'1993 - 2019 m.'!C3044</f>
        <v>7044.862140871177</v>
      </c>
      <c r="D3404" s="238">
        <f>'1993 - 2019 m.'!D3044</f>
        <v>1905</v>
      </c>
      <c r="E3404" s="106">
        <v>40291</v>
      </c>
      <c r="F3404" s="99" t="s">
        <v>66</v>
      </c>
      <c r="N3404" s="95"/>
    </row>
    <row r="3405" spans="1:17" s="94" customFormat="1" ht="30" customHeight="1" x14ac:dyDescent="0.2">
      <c r="A3405" s="320">
        <v>3402</v>
      </c>
      <c r="B3405" s="128" t="s">
        <v>1459</v>
      </c>
      <c r="C3405" s="238">
        <f>'1993 - 2019 m.'!C3045</f>
        <v>7030.2363299351255</v>
      </c>
      <c r="D3405" s="238">
        <f>'1993 - 2019 m.'!D3045</f>
        <v>3000</v>
      </c>
      <c r="E3405" s="322">
        <v>36247</v>
      </c>
      <c r="F3405" s="99" t="s">
        <v>1818</v>
      </c>
      <c r="N3405" s="95"/>
      <c r="Q3405" s="324"/>
    </row>
    <row r="3406" spans="1:17" s="94" customFormat="1" ht="30" customHeight="1" x14ac:dyDescent="0.2">
      <c r="A3406" s="114">
        <v>3403</v>
      </c>
      <c r="B3406" s="96" t="s">
        <v>390</v>
      </c>
      <c r="C3406" s="238">
        <f>'1993 - 2019 m.'!C3046</f>
        <v>7018.3039851714548</v>
      </c>
      <c r="D3406" s="238">
        <f>'1993 - 2019 m.'!D3046</f>
        <v>2452</v>
      </c>
      <c r="E3406" s="106">
        <v>39339</v>
      </c>
      <c r="F3406" s="99" t="s">
        <v>559</v>
      </c>
      <c r="N3406" s="95"/>
    </row>
    <row r="3407" spans="1:17" s="94" customFormat="1" ht="30" customHeight="1" x14ac:dyDescent="0.2">
      <c r="A3407" s="320">
        <v>3404</v>
      </c>
      <c r="B3407" s="96" t="s">
        <v>2571</v>
      </c>
      <c r="C3407" s="238">
        <f>'1993 - 2019 m.'!C3047</f>
        <v>7018.0722891566265</v>
      </c>
      <c r="D3407" s="238">
        <f>'1993 - 2019 m.'!D3047</f>
        <v>1975</v>
      </c>
      <c r="E3407" s="106">
        <v>39626</v>
      </c>
      <c r="F3407" s="99" t="s">
        <v>2583</v>
      </c>
      <c r="N3407" s="95"/>
    </row>
    <row r="3408" spans="1:17" s="94" customFormat="1" ht="30" customHeight="1" x14ac:dyDescent="0.2">
      <c r="A3408" s="114">
        <v>3405</v>
      </c>
      <c r="B3408" s="321" t="s">
        <v>5089</v>
      </c>
      <c r="C3408" s="238">
        <f>'2020'!C122</f>
        <v>7012.28</v>
      </c>
      <c r="D3408" s="238">
        <f>'2020'!D122</f>
        <v>1586</v>
      </c>
      <c r="E3408" s="99" t="s">
        <v>4743</v>
      </c>
      <c r="F3408" s="99" t="s">
        <v>3710</v>
      </c>
      <c r="N3408" s="95"/>
    </row>
    <row r="3409" spans="1:14" s="94" customFormat="1" ht="30" customHeight="1" x14ac:dyDescent="0.2">
      <c r="A3409" s="320">
        <v>3406</v>
      </c>
      <c r="B3409" s="96" t="s">
        <v>627</v>
      </c>
      <c r="C3409" s="238">
        <f>'1993 - 2019 m.'!C3048</f>
        <v>7008.2831325301213</v>
      </c>
      <c r="D3409" s="238">
        <f>'1993 - 2019 m.'!D3048</f>
        <v>1847</v>
      </c>
      <c r="E3409" s="106">
        <v>39199</v>
      </c>
      <c r="F3409" s="99" t="s">
        <v>1642</v>
      </c>
      <c r="N3409" s="95"/>
    </row>
    <row r="3410" spans="1:14" s="94" customFormat="1" ht="30" customHeight="1" x14ac:dyDescent="0.2">
      <c r="A3410" s="114">
        <v>3407</v>
      </c>
      <c r="B3410" s="330" t="s">
        <v>3381</v>
      </c>
      <c r="C3410" s="238">
        <f>'1993 - 2019 m.'!C3049</f>
        <v>7007.5</v>
      </c>
      <c r="D3410" s="238">
        <f>'1993 - 2019 m.'!D3049</f>
        <v>1805</v>
      </c>
      <c r="E3410" s="102">
        <v>42356</v>
      </c>
      <c r="F3410" s="99" t="s">
        <v>1424</v>
      </c>
      <c r="N3410" s="95"/>
    </row>
    <row r="3411" spans="1:14" s="94" customFormat="1" ht="30" customHeight="1" x14ac:dyDescent="0.2">
      <c r="A3411" s="320">
        <v>3408</v>
      </c>
      <c r="B3411" s="96" t="s">
        <v>543</v>
      </c>
      <c r="C3411" s="238">
        <f>'1993 - 2019 m.'!C3050</f>
        <v>7006.4874884151996</v>
      </c>
      <c r="D3411" s="238">
        <f>'1993 - 2019 m.'!D3050</f>
        <v>2393</v>
      </c>
      <c r="E3411" s="106">
        <v>37631</v>
      </c>
      <c r="F3411" s="99" t="s">
        <v>1069</v>
      </c>
      <c r="N3411" s="95"/>
    </row>
    <row r="3412" spans="1:14" s="94" customFormat="1" ht="30" customHeight="1" x14ac:dyDescent="0.2">
      <c r="A3412" s="114">
        <v>3409</v>
      </c>
      <c r="B3412" s="96" t="s">
        <v>73</v>
      </c>
      <c r="C3412" s="238">
        <f>'1993 - 2019 m.'!C3051</f>
        <v>6996.7852177942541</v>
      </c>
      <c r="D3412" s="238">
        <f>'1993 - 2019 m.'!D3051</f>
        <v>1692</v>
      </c>
      <c r="E3412" s="102">
        <v>41411</v>
      </c>
      <c r="F3412" s="99" t="s">
        <v>74</v>
      </c>
      <c r="N3412" s="95"/>
    </row>
    <row r="3413" spans="1:14" s="94" customFormat="1" ht="30" customHeight="1" x14ac:dyDescent="0.2">
      <c r="A3413" s="320">
        <v>3410</v>
      </c>
      <c r="B3413" s="96" t="s">
        <v>1425</v>
      </c>
      <c r="C3413" s="238">
        <f>'1993 - 2019 m.'!C3052</f>
        <v>6989.9791473586656</v>
      </c>
      <c r="D3413" s="238">
        <f>'1993 - 2019 m.'!D3052</f>
        <v>1815</v>
      </c>
      <c r="E3413" s="106" t="s">
        <v>1329</v>
      </c>
      <c r="F3413" s="99" t="s">
        <v>66</v>
      </c>
      <c r="N3413" s="95"/>
    </row>
    <row r="3414" spans="1:14" s="94" customFormat="1" ht="30" customHeight="1" x14ac:dyDescent="0.2">
      <c r="A3414" s="114">
        <v>3411</v>
      </c>
      <c r="B3414" s="96" t="s">
        <v>1501</v>
      </c>
      <c r="C3414" s="238">
        <f>'1993 - 2019 m.'!C3053</f>
        <v>6989.8053753475451</v>
      </c>
      <c r="D3414" s="238">
        <f>'1993 - 2019 m.'!D3053</f>
        <v>2053</v>
      </c>
      <c r="E3414" s="106">
        <v>38310</v>
      </c>
      <c r="F3414" s="99" t="s">
        <v>640</v>
      </c>
      <c r="N3414" s="95"/>
    </row>
    <row r="3415" spans="1:14" s="94" customFormat="1" ht="30" customHeight="1" x14ac:dyDescent="0.2">
      <c r="A3415" s="320">
        <v>3412</v>
      </c>
      <c r="B3415" s="321" t="s">
        <v>5090</v>
      </c>
      <c r="C3415" s="238">
        <f>'2020'!C123</f>
        <v>6985.13</v>
      </c>
      <c r="D3415" s="238">
        <f>'2020'!D123</f>
        <v>1377</v>
      </c>
      <c r="E3415" s="328" t="s">
        <v>4705</v>
      </c>
      <c r="F3415" s="235" t="s">
        <v>4548</v>
      </c>
      <c r="N3415" s="95"/>
    </row>
    <row r="3416" spans="1:14" s="94" customFormat="1" ht="30" customHeight="1" x14ac:dyDescent="0.2">
      <c r="A3416" s="114">
        <v>3413</v>
      </c>
      <c r="B3416" s="96" t="s">
        <v>3557</v>
      </c>
      <c r="C3416" s="238">
        <f>'1993 - 2019 m.'!C3054</f>
        <v>6982.19</v>
      </c>
      <c r="D3416" s="238">
        <f>'1993 - 2019 m.'!D3054</f>
        <v>1648</v>
      </c>
      <c r="E3416" s="102">
        <v>42615</v>
      </c>
      <c r="F3416" s="99" t="s">
        <v>3187</v>
      </c>
      <c r="N3416" s="95"/>
    </row>
    <row r="3417" spans="1:14" s="94" customFormat="1" ht="30" customHeight="1" x14ac:dyDescent="0.2">
      <c r="A3417" s="320">
        <v>3414</v>
      </c>
      <c r="B3417" s="236" t="s">
        <v>6182</v>
      </c>
      <c r="C3417" s="238">
        <f>'2022'!E157</f>
        <v>6973</v>
      </c>
      <c r="D3417" s="238">
        <f>'2022'!F157</f>
        <v>2003</v>
      </c>
      <c r="E3417" s="102" t="s">
        <v>5391</v>
      </c>
      <c r="F3417" s="99" t="s">
        <v>3947</v>
      </c>
      <c r="N3417" s="95"/>
    </row>
    <row r="3418" spans="1:14" s="94" customFormat="1" ht="30" customHeight="1" x14ac:dyDescent="0.2">
      <c r="A3418" s="114">
        <v>3415</v>
      </c>
      <c r="B3418" s="96" t="s">
        <v>2894</v>
      </c>
      <c r="C3418" s="238">
        <f>'1993 - 2019 m.'!C3055</f>
        <v>6961.4515755329012</v>
      </c>
      <c r="D3418" s="238">
        <f>'1993 - 2019 m.'!D3055</f>
        <v>1881</v>
      </c>
      <c r="E3418" s="102">
        <v>41285</v>
      </c>
      <c r="F3418" s="99" t="s">
        <v>177</v>
      </c>
      <c r="N3418" s="95"/>
    </row>
    <row r="3419" spans="1:14" s="94" customFormat="1" ht="30" customHeight="1" x14ac:dyDescent="0.2">
      <c r="A3419" s="320">
        <v>3416</v>
      </c>
      <c r="B3419" s="96" t="s">
        <v>3272</v>
      </c>
      <c r="C3419" s="238">
        <f>'1993 - 2019 m.'!C3056</f>
        <v>6940</v>
      </c>
      <c r="D3419" s="238">
        <f>'1993 - 2019 m.'!D3056</f>
        <v>1710</v>
      </c>
      <c r="E3419" s="102">
        <v>42160</v>
      </c>
      <c r="F3419" s="99" t="s">
        <v>545</v>
      </c>
      <c r="N3419" s="95"/>
    </row>
    <row r="3420" spans="1:14" s="94" customFormat="1" ht="30" customHeight="1" x14ac:dyDescent="0.2">
      <c r="A3420" s="114">
        <v>3417</v>
      </c>
      <c r="B3420" s="96" t="s">
        <v>1043</v>
      </c>
      <c r="C3420" s="238">
        <f>'1993 - 2019 m.'!C3057</f>
        <v>6923.3665430954588</v>
      </c>
      <c r="D3420" s="238">
        <f>'1993 - 2019 m.'!D3057</f>
        <v>2546</v>
      </c>
      <c r="E3420" s="106">
        <v>37365</v>
      </c>
      <c r="F3420" s="99" t="s">
        <v>1910</v>
      </c>
      <c r="N3420" s="95"/>
    </row>
    <row r="3421" spans="1:14" s="94" customFormat="1" ht="30" customHeight="1" x14ac:dyDescent="0.2">
      <c r="A3421" s="320">
        <v>3418</v>
      </c>
      <c r="B3421" s="96" t="s">
        <v>940</v>
      </c>
      <c r="C3421" s="238">
        <f>'1993 - 2019 m.'!C3058</f>
        <v>6910.3336422613538</v>
      </c>
      <c r="D3421" s="238">
        <f>'1993 - 2019 m.'!D3058</f>
        <v>3560</v>
      </c>
      <c r="E3421" s="106">
        <v>38359</v>
      </c>
      <c r="F3421" s="99" t="s">
        <v>1069</v>
      </c>
      <c r="N3421" s="95"/>
    </row>
    <row r="3422" spans="1:14" s="94" customFormat="1" ht="30" customHeight="1" x14ac:dyDescent="0.2">
      <c r="A3422" s="114">
        <v>3419</v>
      </c>
      <c r="B3422" s="96" t="s">
        <v>1669</v>
      </c>
      <c r="C3422" s="238">
        <f>'1993 - 2019 m.'!C3059</f>
        <v>6886.874420759963</v>
      </c>
      <c r="D3422" s="238">
        <f>'1993 - 2019 m.'!D3059</f>
        <v>2105</v>
      </c>
      <c r="E3422" s="106">
        <v>37687</v>
      </c>
      <c r="F3422" s="99" t="s">
        <v>1910</v>
      </c>
      <c r="N3422" s="95"/>
    </row>
    <row r="3423" spans="1:14" s="94" customFormat="1" ht="30" customHeight="1" x14ac:dyDescent="0.2">
      <c r="A3423" s="320">
        <v>3420</v>
      </c>
      <c r="B3423" s="128" t="s">
        <v>2135</v>
      </c>
      <c r="C3423" s="238">
        <f>'1993 - 2019 m.'!C3060</f>
        <v>6878.1858202038929</v>
      </c>
      <c r="D3423" s="238">
        <f>'1993 - 2019 m.'!D3060</f>
        <v>15965</v>
      </c>
      <c r="E3423" s="322">
        <v>34243</v>
      </c>
      <c r="F3423" s="99" t="s">
        <v>2265</v>
      </c>
      <c r="N3423" s="95"/>
    </row>
    <row r="3424" spans="1:14" s="94" customFormat="1" ht="30" customHeight="1" x14ac:dyDescent="0.2">
      <c r="A3424" s="114">
        <v>3421</v>
      </c>
      <c r="B3424" s="96" t="s">
        <v>4452</v>
      </c>
      <c r="C3424" s="238">
        <f>'1993 - 2019 m.'!C3193+'2022'!E240</f>
        <v>6869</v>
      </c>
      <c r="D3424" s="238">
        <f>'1993 - 2019 m.'!D3193+'2022'!F240</f>
        <v>3124</v>
      </c>
      <c r="E3424" s="102" t="s">
        <v>4598</v>
      </c>
      <c r="F3424" s="99" t="s">
        <v>3950</v>
      </c>
      <c r="N3424" s="95"/>
    </row>
    <row r="3425" spans="1:17" s="94" customFormat="1" ht="30" customHeight="1" x14ac:dyDescent="0.2">
      <c r="A3425" s="320">
        <v>3422</v>
      </c>
      <c r="B3425" s="96" t="s">
        <v>155</v>
      </c>
      <c r="C3425" s="238">
        <f>'1993 - 2019 m.'!C3061</f>
        <v>6859.3605189990731</v>
      </c>
      <c r="D3425" s="238">
        <f>'1993 - 2019 m.'!D3061</f>
        <v>1884</v>
      </c>
      <c r="E3425" s="102">
        <v>41264</v>
      </c>
      <c r="F3425" s="99" t="s">
        <v>5</v>
      </c>
      <c r="N3425" s="95"/>
    </row>
    <row r="3426" spans="1:17" s="94" customFormat="1" ht="30" customHeight="1" x14ac:dyDescent="0.2">
      <c r="A3426" s="114">
        <v>3423</v>
      </c>
      <c r="B3426" s="96" t="s">
        <v>75</v>
      </c>
      <c r="C3426" s="238">
        <f>'1993 - 2019 m.'!C3062</f>
        <v>6855.8850787766451</v>
      </c>
      <c r="D3426" s="238">
        <f>'1993 - 2019 m.'!D3062</f>
        <v>1883</v>
      </c>
      <c r="E3426" s="102">
        <v>41432</v>
      </c>
      <c r="F3426" s="99" t="s">
        <v>129</v>
      </c>
      <c r="N3426" s="95"/>
    </row>
    <row r="3427" spans="1:17" s="94" customFormat="1" ht="30" customHeight="1" x14ac:dyDescent="0.2">
      <c r="A3427" s="320">
        <v>3424</v>
      </c>
      <c r="B3427" s="96" t="s">
        <v>872</v>
      </c>
      <c r="C3427" s="238">
        <f>'1993 - 2019 m.'!C3063</f>
        <v>6850.961538461539</v>
      </c>
      <c r="D3427" s="238">
        <f>'1993 - 2019 m.'!D3063</f>
        <v>2215</v>
      </c>
      <c r="E3427" s="106">
        <v>37827</v>
      </c>
      <c r="F3427" s="99" t="s">
        <v>1539</v>
      </c>
      <c r="N3427" s="95"/>
    </row>
    <row r="3428" spans="1:17" s="94" customFormat="1" ht="30" customHeight="1" x14ac:dyDescent="0.2">
      <c r="A3428" s="114">
        <v>3425</v>
      </c>
      <c r="B3428" s="96" t="s">
        <v>1048</v>
      </c>
      <c r="C3428" s="238">
        <f>'1993 - 2019 m.'!C3064</f>
        <v>6833.2947173308621</v>
      </c>
      <c r="D3428" s="238">
        <f>'1993 - 2019 m.'!D3064</f>
        <v>2594</v>
      </c>
      <c r="E3428" s="106">
        <v>37274</v>
      </c>
      <c r="F3428" s="99" t="s">
        <v>1987</v>
      </c>
      <c r="N3428" s="95"/>
    </row>
    <row r="3429" spans="1:17" s="94" customFormat="1" ht="30" customHeight="1" x14ac:dyDescent="0.2">
      <c r="A3429" s="320">
        <v>3426</v>
      </c>
      <c r="B3429" s="96" t="s">
        <v>1141</v>
      </c>
      <c r="C3429" s="238">
        <f>'1993 - 2019 m.'!C3065</f>
        <v>6826.9230769230771</v>
      </c>
      <c r="D3429" s="238">
        <f>'1993 - 2019 m.'!D3065</f>
        <v>2143</v>
      </c>
      <c r="E3429" s="106">
        <v>37841</v>
      </c>
      <c r="F3429" s="99" t="s">
        <v>751</v>
      </c>
      <c r="N3429" s="95"/>
    </row>
    <row r="3430" spans="1:17" s="94" customFormat="1" ht="30" customHeight="1" x14ac:dyDescent="0.2">
      <c r="A3430" s="114">
        <v>3427</v>
      </c>
      <c r="B3430" s="96" t="s">
        <v>1224</v>
      </c>
      <c r="C3430" s="238">
        <f>'1993 - 2019 m.'!C3066</f>
        <v>6813.3109360519002</v>
      </c>
      <c r="D3430" s="238">
        <f>'1993 - 2019 m.'!D3066</f>
        <v>3388</v>
      </c>
      <c r="E3430" s="136">
        <v>36616</v>
      </c>
      <c r="F3430" s="99" t="s">
        <v>1069</v>
      </c>
      <c r="N3430" s="95"/>
      <c r="Q3430" s="324"/>
    </row>
    <row r="3431" spans="1:17" s="94" customFormat="1" ht="30" customHeight="1" x14ac:dyDescent="0.2">
      <c r="A3431" s="320">
        <v>3428</v>
      </c>
      <c r="B3431" s="96" t="s">
        <v>1601</v>
      </c>
      <c r="C3431" s="238">
        <f>'1993 - 2019 m.'!C3067</f>
        <v>6810.9360518999074</v>
      </c>
      <c r="D3431" s="238">
        <f>'1993 - 2019 m.'!D3067</f>
        <v>2244</v>
      </c>
      <c r="E3431" s="106">
        <v>39052</v>
      </c>
      <c r="F3431" s="99" t="s">
        <v>637</v>
      </c>
      <c r="N3431" s="95"/>
    </row>
    <row r="3432" spans="1:17" s="94" customFormat="1" ht="30" customHeight="1" x14ac:dyDescent="0.2">
      <c r="A3432" s="114">
        <v>3429</v>
      </c>
      <c r="B3432" s="96" t="s">
        <v>2150</v>
      </c>
      <c r="C3432" s="238">
        <f>'1993 - 2019 m.'!C3068</f>
        <v>6800.5676552363302</v>
      </c>
      <c r="D3432" s="238">
        <f>'1993 - 2019 m.'!D3068</f>
        <v>2736</v>
      </c>
      <c r="E3432" s="136">
        <v>36777</v>
      </c>
      <c r="F3432" s="99" t="s">
        <v>1069</v>
      </c>
      <c r="N3432" s="95"/>
    </row>
    <row r="3433" spans="1:17" s="94" customFormat="1" ht="30" customHeight="1" x14ac:dyDescent="0.2">
      <c r="A3433" s="320">
        <v>3430</v>
      </c>
      <c r="B3433" s="96" t="s">
        <v>2384</v>
      </c>
      <c r="C3433" s="238">
        <f>'1993 - 2019 m.'!C3069</f>
        <v>6786.9555143651532</v>
      </c>
      <c r="D3433" s="238">
        <f>'1993 - 2019 m.'!D3069</f>
        <v>2406</v>
      </c>
      <c r="E3433" s="106">
        <v>40501</v>
      </c>
      <c r="F3433" s="99" t="s">
        <v>2815</v>
      </c>
      <c r="N3433" s="95"/>
    </row>
    <row r="3434" spans="1:17" s="94" customFormat="1" ht="30" customHeight="1" x14ac:dyDescent="0.2">
      <c r="A3434" s="114">
        <v>3431</v>
      </c>
      <c r="B3434" s="96" t="s">
        <v>2644</v>
      </c>
      <c r="C3434" s="238">
        <f>'1993 - 2019 m.'!C3070</f>
        <v>6771.3160333642263</v>
      </c>
      <c r="D3434" s="238">
        <f>'1993 - 2019 m.'!D3070</f>
        <v>2077</v>
      </c>
      <c r="E3434" s="106">
        <v>38184</v>
      </c>
      <c r="F3434" s="99" t="s">
        <v>558</v>
      </c>
      <c r="N3434" s="95"/>
    </row>
    <row r="3435" spans="1:17" s="94" customFormat="1" ht="30" customHeight="1" x14ac:dyDescent="0.2">
      <c r="A3435" s="320">
        <v>3432</v>
      </c>
      <c r="B3435" s="330" t="s">
        <v>3376</v>
      </c>
      <c r="C3435" s="238">
        <f>'1993 - 2019 m.'!C3071</f>
        <v>6771.15</v>
      </c>
      <c r="D3435" s="238">
        <f>'1993 - 2019 m.'!D3071</f>
        <v>1812</v>
      </c>
      <c r="E3435" s="102">
        <v>42363</v>
      </c>
      <c r="F3435" s="99" t="s">
        <v>2815</v>
      </c>
      <c r="N3435" s="95"/>
    </row>
    <row r="3436" spans="1:17" s="94" customFormat="1" ht="30" customHeight="1" x14ac:dyDescent="0.2">
      <c r="A3436" s="114">
        <v>3433</v>
      </c>
      <c r="B3436" s="96" t="s">
        <v>4531</v>
      </c>
      <c r="C3436" s="238">
        <f>'1993 - 2019 m.'!C3356+'2022'!E200</f>
        <v>6767</v>
      </c>
      <c r="D3436" s="238">
        <f>'1993 - 2019 m.'!D3356+'2022'!F200</f>
        <v>3475</v>
      </c>
      <c r="E3436" s="102" t="s">
        <v>4605</v>
      </c>
      <c r="F3436" s="99" t="s">
        <v>3950</v>
      </c>
      <c r="N3436" s="95"/>
    </row>
    <row r="3437" spans="1:17" s="94" customFormat="1" ht="30" customHeight="1" x14ac:dyDescent="0.2">
      <c r="A3437" s="320">
        <v>3434</v>
      </c>
      <c r="B3437" s="128" t="s">
        <v>1179</v>
      </c>
      <c r="C3437" s="238">
        <f>'1993 - 2019 m.'!C3072</f>
        <v>6765.8132530120483</v>
      </c>
      <c r="D3437" s="238">
        <f>'1993 - 2019 m.'!D3072</f>
        <v>2663</v>
      </c>
      <c r="E3437" s="322">
        <v>36406</v>
      </c>
      <c r="F3437" s="99" t="s">
        <v>1614</v>
      </c>
      <c r="N3437" s="95"/>
    </row>
    <row r="3438" spans="1:17" s="94" customFormat="1" ht="30" customHeight="1" x14ac:dyDescent="0.2">
      <c r="A3438" s="114">
        <v>3435</v>
      </c>
      <c r="B3438" s="96" t="s">
        <v>4323</v>
      </c>
      <c r="C3438" s="238">
        <f>'1993 - 2019 m.'!C3073</f>
        <v>6763.68</v>
      </c>
      <c r="D3438" s="238">
        <f>'1993 - 2019 m.'!D3073</f>
        <v>1064</v>
      </c>
      <c r="E3438" s="102" t="s">
        <v>4557</v>
      </c>
      <c r="F3438" s="99" t="s">
        <v>725</v>
      </c>
      <c r="N3438" s="95"/>
    </row>
    <row r="3439" spans="1:17" s="94" customFormat="1" ht="30" customHeight="1" x14ac:dyDescent="0.2">
      <c r="A3439" s="320">
        <v>3436</v>
      </c>
      <c r="B3439" s="128" t="s">
        <v>2773</v>
      </c>
      <c r="C3439" s="238">
        <f>'1993 - 2019 m.'!C3074</f>
        <v>6742.6436515291944</v>
      </c>
      <c r="D3439" s="238">
        <f>'1993 - 2019 m.'!D3074</f>
        <v>2928</v>
      </c>
      <c r="E3439" s="322">
        <v>36231</v>
      </c>
      <c r="F3439" s="99" t="s">
        <v>1069</v>
      </c>
      <c r="N3439" s="95"/>
    </row>
    <row r="3440" spans="1:17" s="94" customFormat="1" ht="30" customHeight="1" x14ac:dyDescent="0.2">
      <c r="A3440" s="114">
        <v>3437</v>
      </c>
      <c r="B3440" s="96" t="s">
        <v>303</v>
      </c>
      <c r="C3440" s="238">
        <f>'1993 - 2019 m.'!C3075</f>
        <v>6740.9059314179794</v>
      </c>
      <c r="D3440" s="238">
        <f>'1993 - 2019 m.'!D3075</f>
        <v>2011</v>
      </c>
      <c r="E3440" s="102">
        <v>41320</v>
      </c>
      <c r="F3440" s="99" t="s">
        <v>5</v>
      </c>
      <c r="N3440" s="95"/>
    </row>
    <row r="3441" spans="1:17" s="94" customFormat="1" ht="30" customHeight="1" x14ac:dyDescent="0.2">
      <c r="A3441" s="320">
        <v>3438</v>
      </c>
      <c r="B3441" s="236" t="s">
        <v>6183</v>
      </c>
      <c r="C3441" s="238">
        <f>'2022'!E158</f>
        <v>6731.16</v>
      </c>
      <c r="D3441" s="238">
        <f>'2022'!F158</f>
        <v>1174</v>
      </c>
      <c r="E3441" s="102" t="s">
        <v>5216</v>
      </c>
      <c r="F3441" s="99" t="s">
        <v>4672</v>
      </c>
      <c r="N3441" s="95"/>
    </row>
    <row r="3442" spans="1:17" s="94" customFormat="1" ht="30" customHeight="1" x14ac:dyDescent="0.2">
      <c r="A3442" s="114">
        <v>3439</v>
      </c>
      <c r="B3442" s="96" t="s">
        <v>3339</v>
      </c>
      <c r="C3442" s="238">
        <f>'1993 - 2019 m.'!C3076</f>
        <v>6723.32</v>
      </c>
      <c r="D3442" s="238">
        <f>'1993 - 2019 m.'!D3076</f>
        <v>1611</v>
      </c>
      <c r="E3442" s="106">
        <v>42216</v>
      </c>
      <c r="F3442" s="99" t="s">
        <v>3187</v>
      </c>
      <c r="N3442" s="95"/>
    </row>
    <row r="3443" spans="1:17" s="94" customFormat="1" ht="30" customHeight="1" x14ac:dyDescent="0.2">
      <c r="A3443" s="320">
        <v>3440</v>
      </c>
      <c r="B3443" s="96" t="s">
        <v>2781</v>
      </c>
      <c r="C3443" s="238">
        <f>'1993 - 2019 m.'!C3077</f>
        <v>6718.6051899907325</v>
      </c>
      <c r="D3443" s="238">
        <f>'1993 - 2019 m.'!D3077</f>
        <v>1700</v>
      </c>
      <c r="E3443" s="106">
        <v>39521</v>
      </c>
      <c r="F3443" s="99" t="s">
        <v>2691</v>
      </c>
      <c r="N3443" s="95"/>
    </row>
    <row r="3444" spans="1:17" s="94" customFormat="1" ht="30" customHeight="1" x14ac:dyDescent="0.2">
      <c r="A3444" s="114">
        <v>3441</v>
      </c>
      <c r="B3444" s="96" t="s">
        <v>4121</v>
      </c>
      <c r="C3444" s="238">
        <f>'1993 - 2019 m.'!C3078</f>
        <v>6713.75</v>
      </c>
      <c r="D3444" s="238">
        <f>'1993 - 2019 m.'!D3078</f>
        <v>2025</v>
      </c>
      <c r="E3444" s="102" t="s">
        <v>4116</v>
      </c>
      <c r="F3444" s="99" t="s">
        <v>3947</v>
      </c>
      <c r="N3444" s="95"/>
    </row>
    <row r="3445" spans="1:17" s="94" customFormat="1" ht="30" customHeight="1" x14ac:dyDescent="0.2">
      <c r="A3445" s="320">
        <v>3442</v>
      </c>
      <c r="B3445" s="96" t="s">
        <v>916</v>
      </c>
      <c r="C3445" s="238">
        <f>'1993 - 2019 m.'!C3079</f>
        <v>6708.4105653382758</v>
      </c>
      <c r="D3445" s="238">
        <f>'1993 - 2019 m.'!D3079</f>
        <v>2368</v>
      </c>
      <c r="E3445" s="106">
        <v>38632</v>
      </c>
      <c r="F3445" s="99" t="s">
        <v>696</v>
      </c>
      <c r="N3445" s="95"/>
    </row>
    <row r="3446" spans="1:17" s="94" customFormat="1" ht="30" customHeight="1" x14ac:dyDescent="0.2">
      <c r="A3446" s="114">
        <v>3443</v>
      </c>
      <c r="B3446" s="96" t="s">
        <v>2322</v>
      </c>
      <c r="C3446" s="238">
        <f>'1993 - 2019 m.'!C3081</f>
        <v>6677.7687673772016</v>
      </c>
      <c r="D3446" s="238">
        <f>'1993 - 2019 m.'!D3081</f>
        <v>2798</v>
      </c>
      <c r="E3446" s="106">
        <v>36882</v>
      </c>
      <c r="F3446" s="99" t="s">
        <v>2526</v>
      </c>
      <c r="N3446" s="95"/>
    </row>
    <row r="3447" spans="1:17" s="94" customFormat="1" ht="30" customHeight="1" x14ac:dyDescent="0.2">
      <c r="A3447" s="320">
        <v>3444</v>
      </c>
      <c r="B3447" s="128" t="s">
        <v>929</v>
      </c>
      <c r="C3447" s="238">
        <f>'1993 - 2019 m.'!C3082</f>
        <v>6677.7687673772016</v>
      </c>
      <c r="D3447" s="238">
        <f>'1993 - 2019 m.'!D3082</f>
        <v>9250</v>
      </c>
      <c r="E3447" s="322">
        <v>34614</v>
      </c>
      <c r="F3447" s="99" t="s">
        <v>2265</v>
      </c>
      <c r="N3447" s="95"/>
    </row>
    <row r="3448" spans="1:17" s="94" customFormat="1" ht="30" customHeight="1" x14ac:dyDescent="0.2">
      <c r="A3448" s="114">
        <v>3445</v>
      </c>
      <c r="B3448" s="96" t="s">
        <v>1296</v>
      </c>
      <c r="C3448" s="238">
        <f>'1993 - 2019 m.'!C3083</f>
        <v>6671.1075069508806</v>
      </c>
      <c r="D3448" s="238">
        <f>'1993 - 2019 m.'!D3083</f>
        <v>3420</v>
      </c>
      <c r="E3448" s="106">
        <v>38121</v>
      </c>
      <c r="F3448" s="99" t="s">
        <v>1069</v>
      </c>
      <c r="N3448" s="95"/>
    </row>
    <row r="3449" spans="1:17" s="94" customFormat="1" ht="30" customHeight="1" x14ac:dyDescent="0.2">
      <c r="A3449" s="320">
        <v>3446</v>
      </c>
      <c r="B3449" s="96" t="s">
        <v>3869</v>
      </c>
      <c r="C3449" s="238">
        <f>'1993 - 2019 m.'!C3084</f>
        <v>6665</v>
      </c>
      <c r="D3449" s="238">
        <f>'1993 - 2019 m.'!D3084</f>
        <v>1663</v>
      </c>
      <c r="E3449" s="102">
        <v>42832</v>
      </c>
      <c r="F3449" s="99" t="s">
        <v>2319</v>
      </c>
      <c r="N3449" s="95"/>
    </row>
    <row r="3450" spans="1:17" s="94" customFormat="1" ht="30" customHeight="1" x14ac:dyDescent="0.2">
      <c r="A3450" s="114">
        <v>3447</v>
      </c>
      <c r="B3450" s="96" t="s">
        <v>3530</v>
      </c>
      <c r="C3450" s="238">
        <f>'1993 - 2019 m.'!C3085</f>
        <v>6663.5199999999995</v>
      </c>
      <c r="D3450" s="238">
        <f>'1993 - 2019 m.'!D3085</f>
        <v>1705</v>
      </c>
      <c r="E3450" s="322">
        <v>42657</v>
      </c>
      <c r="F3450" s="99" t="s">
        <v>1424</v>
      </c>
      <c r="N3450" s="95"/>
    </row>
    <row r="3451" spans="1:17" s="94" customFormat="1" ht="30" customHeight="1" x14ac:dyDescent="0.2">
      <c r="A3451" s="320">
        <v>3448</v>
      </c>
      <c r="B3451" s="96" t="s">
        <v>967</v>
      </c>
      <c r="C3451" s="238">
        <f>'1993 - 2019 m.'!C3086</f>
        <v>6645.1865152919372</v>
      </c>
      <c r="D3451" s="238">
        <f>'1993 - 2019 m.'!D3086</f>
        <v>2073</v>
      </c>
      <c r="E3451" s="106">
        <v>40277</v>
      </c>
      <c r="F3451" s="99" t="s">
        <v>326</v>
      </c>
      <c r="N3451" s="95"/>
    </row>
    <row r="3452" spans="1:17" s="94" customFormat="1" ht="30" customHeight="1" x14ac:dyDescent="0.2">
      <c r="A3452" s="114">
        <v>3449</v>
      </c>
      <c r="B3452" s="96" t="s">
        <v>2755</v>
      </c>
      <c r="C3452" s="238">
        <f>'1993 - 2019 m.'!C3087</f>
        <v>6641.5641218721048</v>
      </c>
      <c r="D3452" s="238">
        <f>'1993 - 2019 m.'!D3087</f>
        <v>1861</v>
      </c>
      <c r="E3452" s="322">
        <v>40683</v>
      </c>
      <c r="F3452" s="99" t="s">
        <v>725</v>
      </c>
      <c r="N3452" s="95"/>
    </row>
    <row r="3453" spans="1:17" s="94" customFormat="1" ht="30" customHeight="1" x14ac:dyDescent="0.2">
      <c r="A3453" s="320">
        <v>3450</v>
      </c>
      <c r="B3453" s="96" t="s">
        <v>3273</v>
      </c>
      <c r="C3453" s="238">
        <f>'1993 - 2019 m.'!C3088</f>
        <v>6620.5</v>
      </c>
      <c r="D3453" s="238">
        <f>'1993 - 2019 m.'!D3088</f>
        <v>1467</v>
      </c>
      <c r="E3453" s="102">
        <v>42097</v>
      </c>
      <c r="F3453" s="99" t="s">
        <v>74</v>
      </c>
      <c r="N3453" s="95"/>
    </row>
    <row r="3454" spans="1:17" s="94" customFormat="1" ht="30" customHeight="1" x14ac:dyDescent="0.2">
      <c r="A3454" s="114">
        <v>3451</v>
      </c>
      <c r="B3454" s="96" t="s">
        <v>4410</v>
      </c>
      <c r="C3454" s="238">
        <f>'1993 - 2019 m.'!C3089</f>
        <v>6615.0599999999995</v>
      </c>
      <c r="D3454" s="238">
        <f>'1993 - 2019 m.'!D3089</f>
        <v>1155</v>
      </c>
      <c r="E3454" s="102" t="s">
        <v>4586</v>
      </c>
      <c r="F3454" s="99" t="s">
        <v>4119</v>
      </c>
      <c r="N3454" s="95"/>
    </row>
    <row r="3455" spans="1:17" s="324" customFormat="1" ht="30" customHeight="1" x14ac:dyDescent="0.2">
      <c r="A3455" s="320">
        <v>3452</v>
      </c>
      <c r="B3455" s="96" t="s">
        <v>3624</v>
      </c>
      <c r="C3455" s="238">
        <f>'1993 - 2019 m.'!C3090</f>
        <v>6609</v>
      </c>
      <c r="D3455" s="238">
        <f>'1993 - 2019 m.'!D3090</f>
        <v>2328</v>
      </c>
      <c r="E3455" s="136">
        <v>42482</v>
      </c>
      <c r="F3455" s="102" t="s">
        <v>2815</v>
      </c>
      <c r="G3455" s="94"/>
      <c r="H3455" s="94"/>
      <c r="I3455" s="94"/>
      <c r="J3455" s="94"/>
      <c r="K3455" s="94"/>
      <c r="L3455" s="94"/>
      <c r="M3455" s="94"/>
      <c r="N3455" s="95"/>
      <c r="O3455" s="94"/>
      <c r="P3455" s="94"/>
      <c r="Q3455" s="94"/>
    </row>
    <row r="3456" spans="1:17" s="94" customFormat="1" ht="30" customHeight="1" x14ac:dyDescent="0.2">
      <c r="A3456" s="114">
        <v>3453</v>
      </c>
      <c r="B3456" s="128" t="s">
        <v>1576</v>
      </c>
      <c r="C3456" s="238">
        <f>'1993 - 2019 m.'!C3091</f>
        <v>6604.7845227062098</v>
      </c>
      <c r="D3456" s="238">
        <f>'1993 - 2019 m.'!D3091</f>
        <v>2850</v>
      </c>
      <c r="E3456" s="102">
        <v>35776</v>
      </c>
      <c r="F3456" s="99" t="s">
        <v>1615</v>
      </c>
      <c r="N3456" s="95"/>
    </row>
    <row r="3457" spans="1:14" s="94" customFormat="1" ht="30" customHeight="1" x14ac:dyDescent="0.2">
      <c r="A3457" s="320">
        <v>3454</v>
      </c>
      <c r="B3457" s="96" t="s">
        <v>2491</v>
      </c>
      <c r="C3457" s="238">
        <f>'1993 - 2019 m.'!C3092</f>
        <v>6584.3663113994444</v>
      </c>
      <c r="D3457" s="238">
        <f>'1993 - 2019 m.'!D3092</f>
        <v>1636</v>
      </c>
      <c r="E3457" s="102">
        <v>40886</v>
      </c>
      <c r="F3457" s="99" t="s">
        <v>2492</v>
      </c>
      <c r="N3457" s="95"/>
    </row>
    <row r="3458" spans="1:14" s="94" customFormat="1" ht="30" customHeight="1" x14ac:dyDescent="0.2">
      <c r="A3458" s="114">
        <v>3455</v>
      </c>
      <c r="B3458" s="96" t="s">
        <v>4028</v>
      </c>
      <c r="C3458" s="238">
        <f>'1993 - 2019 m.'!C3093</f>
        <v>6565.35</v>
      </c>
      <c r="D3458" s="238">
        <f>'1993 - 2019 m.'!D3093</f>
        <v>1417</v>
      </c>
      <c r="E3458" s="102">
        <v>43189</v>
      </c>
      <c r="F3458" s="99" t="s">
        <v>2319</v>
      </c>
      <c r="N3458" s="95"/>
    </row>
    <row r="3459" spans="1:14" s="94" customFormat="1" ht="30" customHeight="1" x14ac:dyDescent="0.2">
      <c r="A3459" s="320">
        <v>3456</v>
      </c>
      <c r="B3459" s="236" t="s">
        <v>6184</v>
      </c>
      <c r="C3459" s="238">
        <f>'2022'!E159</f>
        <v>6559.87</v>
      </c>
      <c r="D3459" s="238">
        <f>'2022'!F159</f>
        <v>1225</v>
      </c>
      <c r="E3459" s="102" t="s">
        <v>5330</v>
      </c>
      <c r="F3459" s="99" t="s">
        <v>38</v>
      </c>
      <c r="N3459" s="95"/>
    </row>
    <row r="3460" spans="1:14" s="94" customFormat="1" ht="30" customHeight="1" x14ac:dyDescent="0.2">
      <c r="A3460" s="114">
        <v>3457</v>
      </c>
      <c r="B3460" s="96" t="s">
        <v>2768</v>
      </c>
      <c r="C3460" s="238">
        <f>'1993 - 2019 m.'!C3094</f>
        <v>6546.281278962002</v>
      </c>
      <c r="D3460" s="238">
        <f>'1993 - 2019 m.'!D3094</f>
        <v>2522</v>
      </c>
      <c r="E3460" s="106">
        <v>37239</v>
      </c>
      <c r="F3460" s="99" t="s">
        <v>1539</v>
      </c>
      <c r="N3460" s="95"/>
    </row>
    <row r="3461" spans="1:14" s="94" customFormat="1" ht="30" customHeight="1" x14ac:dyDescent="0.2">
      <c r="A3461" s="320">
        <v>3458</v>
      </c>
      <c r="B3461" s="236" t="s">
        <v>6185</v>
      </c>
      <c r="C3461" s="238">
        <f>'2022'!E160</f>
        <v>6543</v>
      </c>
      <c r="D3461" s="238">
        <f>'2022'!F160</f>
        <v>1022</v>
      </c>
      <c r="E3461" s="102" t="s">
        <v>5478</v>
      </c>
      <c r="F3461" s="99" t="s">
        <v>545</v>
      </c>
      <c r="N3461" s="95"/>
    </row>
    <row r="3462" spans="1:14" s="94" customFormat="1" ht="30" customHeight="1" x14ac:dyDescent="0.2">
      <c r="A3462" s="114">
        <v>3459</v>
      </c>
      <c r="B3462" s="96" t="s">
        <v>2362</v>
      </c>
      <c r="C3462" s="238">
        <f>'1993 - 2019 m.'!C3095</f>
        <v>6530.35217794254</v>
      </c>
      <c r="D3462" s="238">
        <f>'1993 - 2019 m.'!D3095</f>
        <v>3906</v>
      </c>
      <c r="E3462" s="106">
        <v>40065</v>
      </c>
      <c r="F3462" s="99" t="s">
        <v>370</v>
      </c>
      <c r="N3462" s="95"/>
    </row>
    <row r="3463" spans="1:14" s="94" customFormat="1" ht="30" customHeight="1" x14ac:dyDescent="0.2">
      <c r="A3463" s="320">
        <v>3460</v>
      </c>
      <c r="B3463" s="128" t="s">
        <v>2674</v>
      </c>
      <c r="C3463" s="238">
        <f>'1993 - 2019 m.'!C3096</f>
        <v>6512.3957367933272</v>
      </c>
      <c r="D3463" s="238">
        <f>'1993 - 2019 m.'!D3096</f>
        <v>2795</v>
      </c>
      <c r="E3463" s="322">
        <v>36357</v>
      </c>
      <c r="F3463" s="99" t="s">
        <v>1069</v>
      </c>
      <c r="N3463" s="95"/>
    </row>
    <row r="3464" spans="1:14" s="94" customFormat="1" ht="30" customHeight="1" x14ac:dyDescent="0.2">
      <c r="A3464" s="114">
        <v>3461</v>
      </c>
      <c r="B3464" s="96" t="s">
        <v>4425</v>
      </c>
      <c r="C3464" s="238">
        <f>'1993 - 2019 m.'!C3097</f>
        <v>6495.79</v>
      </c>
      <c r="D3464" s="238">
        <f>'1993 - 2019 m.'!D3097</f>
        <v>1482</v>
      </c>
      <c r="E3464" s="102" t="s">
        <v>4593</v>
      </c>
      <c r="F3464" s="99" t="s">
        <v>38</v>
      </c>
      <c r="N3464" s="95"/>
    </row>
    <row r="3465" spans="1:14" s="94" customFormat="1" ht="30" customHeight="1" x14ac:dyDescent="0.2">
      <c r="A3465" s="320">
        <v>3462</v>
      </c>
      <c r="B3465" s="321" t="s">
        <v>4869</v>
      </c>
      <c r="C3465" s="323">
        <f>'2021'!C106</f>
        <v>6494</v>
      </c>
      <c r="D3465" s="323">
        <f>'2021'!D106</f>
        <v>1224</v>
      </c>
      <c r="E3465" s="99" t="s">
        <v>4673</v>
      </c>
      <c r="F3465" s="99" t="s">
        <v>545</v>
      </c>
      <c r="N3465" s="95"/>
    </row>
    <row r="3466" spans="1:14" s="94" customFormat="1" ht="30" customHeight="1" x14ac:dyDescent="0.2">
      <c r="A3466" s="114">
        <v>3463</v>
      </c>
      <c r="B3466" s="96" t="s">
        <v>1127</v>
      </c>
      <c r="C3466" s="238">
        <f>'1993 - 2019 m.'!C3098</f>
        <v>6490.6742354031512</v>
      </c>
      <c r="D3466" s="238">
        <f>'1993 - 2019 m.'!D3098</f>
        <v>2605</v>
      </c>
      <c r="E3466" s="106">
        <v>37554</v>
      </c>
      <c r="F3466" s="99" t="s">
        <v>339</v>
      </c>
      <c r="N3466" s="95"/>
    </row>
    <row r="3467" spans="1:14" s="94" customFormat="1" ht="30" customHeight="1" x14ac:dyDescent="0.2">
      <c r="A3467" s="320">
        <v>3464</v>
      </c>
      <c r="B3467" s="96" t="s">
        <v>1921</v>
      </c>
      <c r="C3467" s="238">
        <f>'1993 - 2019 m.'!C3099</f>
        <v>6488.2124652455977</v>
      </c>
      <c r="D3467" s="238">
        <f>'1993 - 2019 m.'!D3099</f>
        <v>2362</v>
      </c>
      <c r="E3467" s="106">
        <v>40508</v>
      </c>
      <c r="F3467" s="99" t="s">
        <v>1424</v>
      </c>
      <c r="N3467" s="95"/>
    </row>
    <row r="3468" spans="1:14" s="94" customFormat="1" ht="30" customHeight="1" x14ac:dyDescent="0.2">
      <c r="A3468" s="114">
        <v>3465</v>
      </c>
      <c r="B3468" s="96" t="s">
        <v>244</v>
      </c>
      <c r="C3468" s="238">
        <f>'1993 - 2019 m.'!C3100</f>
        <v>6481.2615848007417</v>
      </c>
      <c r="D3468" s="238">
        <f>'1993 - 2019 m.'!D3100</f>
        <v>1728</v>
      </c>
      <c r="E3468" s="102">
        <v>41019</v>
      </c>
      <c r="F3468" s="99" t="s">
        <v>351</v>
      </c>
      <c r="N3468" s="95"/>
    </row>
    <row r="3469" spans="1:14" s="94" customFormat="1" ht="30" customHeight="1" x14ac:dyDescent="0.2">
      <c r="A3469" s="320">
        <v>3466</v>
      </c>
      <c r="B3469" s="96" t="s">
        <v>4625</v>
      </c>
      <c r="C3469" s="238">
        <f>'1993 - 2019 m.'!C3101</f>
        <v>6468.93</v>
      </c>
      <c r="D3469" s="238">
        <f>'1993 - 2019 m.'!D3101</f>
        <v>1492</v>
      </c>
      <c r="E3469" s="102">
        <v>43539</v>
      </c>
      <c r="F3469" s="99" t="s">
        <v>4623</v>
      </c>
      <c r="N3469" s="95"/>
    </row>
    <row r="3470" spans="1:14" s="94" customFormat="1" ht="30" customHeight="1" x14ac:dyDescent="0.2">
      <c r="A3470" s="114">
        <v>3467</v>
      </c>
      <c r="B3470" s="128" t="s">
        <v>1487</v>
      </c>
      <c r="C3470" s="238">
        <f>'1993 - 2019 m.'!C3102</f>
        <v>6452.7340129749773</v>
      </c>
      <c r="D3470" s="238">
        <f>'1993 - 2019 m.'!D3102</f>
        <v>2798</v>
      </c>
      <c r="E3470" s="322">
        <v>36532</v>
      </c>
      <c r="F3470" s="99" t="s">
        <v>1069</v>
      </c>
      <c r="N3470" s="95"/>
    </row>
    <row r="3471" spans="1:14" s="94" customFormat="1" ht="30" customHeight="1" x14ac:dyDescent="0.2">
      <c r="A3471" s="320">
        <v>3468</v>
      </c>
      <c r="B3471" s="96" t="s">
        <v>2108</v>
      </c>
      <c r="C3471" s="238">
        <f>'1993 - 2019 m.'!C3103</f>
        <v>6422.7873030583869</v>
      </c>
      <c r="D3471" s="238">
        <f>'1993 - 2019 m.'!D3103</f>
        <v>2327</v>
      </c>
      <c r="E3471" s="106">
        <v>38653</v>
      </c>
      <c r="F3471" s="99" t="s">
        <v>1023</v>
      </c>
      <c r="N3471" s="95"/>
    </row>
    <row r="3472" spans="1:14" s="94" customFormat="1" ht="30" customHeight="1" x14ac:dyDescent="0.2">
      <c r="A3472" s="114">
        <v>3469</v>
      </c>
      <c r="B3472" s="96" t="s">
        <v>1299</v>
      </c>
      <c r="C3472" s="238">
        <f>'1993 - 2019 m.'!C3104</f>
        <v>6417.9796107506954</v>
      </c>
      <c r="D3472" s="238">
        <f>'1993 - 2019 m.'!D3104</f>
        <v>2901</v>
      </c>
      <c r="E3472" s="136">
        <v>36623</v>
      </c>
      <c r="F3472" s="99" t="s">
        <v>1433</v>
      </c>
      <c r="N3472" s="95"/>
    </row>
    <row r="3473" spans="1:17" s="324" customFormat="1" ht="30" customHeight="1" x14ac:dyDescent="0.2">
      <c r="A3473" s="320">
        <v>3470</v>
      </c>
      <c r="B3473" s="96" t="s">
        <v>566</v>
      </c>
      <c r="C3473" s="238">
        <f>'1993 - 2019 m.'!C3105</f>
        <v>6401.1816496756255</v>
      </c>
      <c r="D3473" s="238">
        <f>'1993 - 2019 m.'!D3105</f>
        <v>1907</v>
      </c>
      <c r="E3473" s="106">
        <v>37211</v>
      </c>
      <c r="F3473" s="99" t="s">
        <v>1029</v>
      </c>
      <c r="G3473" s="94"/>
      <c r="H3473" s="94"/>
      <c r="I3473" s="94"/>
      <c r="J3473" s="94"/>
      <c r="K3473" s="94"/>
      <c r="L3473" s="94"/>
      <c r="M3473" s="94"/>
      <c r="N3473" s="95"/>
      <c r="O3473" s="94"/>
      <c r="P3473" s="94"/>
      <c r="Q3473" s="94"/>
    </row>
    <row r="3474" spans="1:17" s="94" customFormat="1" ht="30" customHeight="1" x14ac:dyDescent="0.2">
      <c r="A3474" s="114">
        <v>3471</v>
      </c>
      <c r="B3474" s="96" t="s">
        <v>4380</v>
      </c>
      <c r="C3474" s="238">
        <f>'1993 - 2019 m.'!C3106</f>
        <v>6396.5300000000007</v>
      </c>
      <c r="D3474" s="238">
        <f>'1993 - 2019 m.'!D3106</f>
        <v>1229</v>
      </c>
      <c r="E3474" s="102" t="s">
        <v>4574</v>
      </c>
      <c r="F3474" s="99" t="s">
        <v>4575</v>
      </c>
      <c r="N3474" s="95"/>
    </row>
    <row r="3475" spans="1:17" s="94" customFormat="1" ht="30" customHeight="1" x14ac:dyDescent="0.2">
      <c r="A3475" s="320">
        <v>3472</v>
      </c>
      <c r="B3475" s="96" t="s">
        <v>1689</v>
      </c>
      <c r="C3475" s="238">
        <f>'1993 - 2019 m.'!C3107</f>
        <v>6392.2034291010195</v>
      </c>
      <c r="D3475" s="238">
        <f>'1993 - 2019 m.'!D3107</f>
        <v>3184</v>
      </c>
      <c r="E3475" s="106">
        <v>36959</v>
      </c>
      <c r="F3475" s="99" t="s">
        <v>1872</v>
      </c>
      <c r="N3475" s="95"/>
    </row>
    <row r="3476" spans="1:17" s="94" customFormat="1" ht="30" customHeight="1" x14ac:dyDescent="0.2">
      <c r="A3476" s="114">
        <v>3473</v>
      </c>
      <c r="B3476" s="96" t="s">
        <v>2360</v>
      </c>
      <c r="C3476" s="238">
        <f>'1993 - 2019 m.'!C3108</f>
        <v>6389.8864689527345</v>
      </c>
      <c r="D3476" s="238">
        <f>'1993 - 2019 m.'!D3108</f>
        <v>2619</v>
      </c>
      <c r="E3476" s="106">
        <v>37897</v>
      </c>
      <c r="F3476" s="99" t="s">
        <v>1069</v>
      </c>
      <c r="N3476" s="95"/>
    </row>
    <row r="3477" spans="1:17" s="94" customFormat="1" ht="30" customHeight="1" x14ac:dyDescent="0.2">
      <c r="A3477" s="320">
        <v>3474</v>
      </c>
      <c r="B3477" s="96" t="s">
        <v>2148</v>
      </c>
      <c r="C3477" s="238">
        <f>'1993 - 2019 m.'!C3109</f>
        <v>6389.3072289156626</v>
      </c>
      <c r="D3477" s="238">
        <f>'1993 - 2019 m.'!D3109</f>
        <v>2408</v>
      </c>
      <c r="E3477" s="106">
        <v>38702</v>
      </c>
      <c r="F3477" s="99" t="s">
        <v>529</v>
      </c>
      <c r="N3477" s="95"/>
    </row>
    <row r="3478" spans="1:17" s="94" customFormat="1" ht="30" customHeight="1" x14ac:dyDescent="0.2">
      <c r="A3478" s="114">
        <v>3475</v>
      </c>
      <c r="B3478" s="96" t="s">
        <v>2849</v>
      </c>
      <c r="C3478" s="238">
        <f>'1993 - 2019 m.'!C3110</f>
        <v>6381.7771084337355</v>
      </c>
      <c r="D3478" s="238">
        <f>'1993 - 2019 m.'!D3110</f>
        <v>3098</v>
      </c>
      <c r="E3478" s="106">
        <v>38296</v>
      </c>
      <c r="F3478" s="99" t="s">
        <v>343</v>
      </c>
      <c r="N3478" s="95"/>
    </row>
    <row r="3479" spans="1:17" s="94" customFormat="1" ht="30" customHeight="1" x14ac:dyDescent="0.2">
      <c r="A3479" s="320">
        <v>3476</v>
      </c>
      <c r="B3479" s="96" t="s">
        <v>3143</v>
      </c>
      <c r="C3479" s="238">
        <f>'1993 - 2019 m.'!C3111</f>
        <v>6380.3290083410566</v>
      </c>
      <c r="D3479" s="238">
        <f>'1993 - 2019 m.'!D3111</f>
        <v>1291</v>
      </c>
      <c r="E3479" s="102">
        <v>41929</v>
      </c>
      <c r="F3479" s="99" t="s">
        <v>74</v>
      </c>
      <c r="N3479" s="95"/>
    </row>
    <row r="3480" spans="1:17" s="94" customFormat="1" ht="30" customHeight="1" x14ac:dyDescent="0.2">
      <c r="A3480" s="114">
        <v>3477</v>
      </c>
      <c r="B3480" s="321" t="s">
        <v>4904</v>
      </c>
      <c r="C3480" s="323">
        <f>'2021'!C141+'2022'!E195</f>
        <v>6380</v>
      </c>
      <c r="D3480" s="323">
        <f>'2021'!D141+'2022'!F195</f>
        <v>1422</v>
      </c>
      <c r="E3480" s="99" t="s">
        <v>4655</v>
      </c>
      <c r="F3480" s="99" t="s">
        <v>38</v>
      </c>
      <c r="N3480" s="95"/>
    </row>
    <row r="3481" spans="1:17" s="94" customFormat="1" ht="30" customHeight="1" x14ac:dyDescent="0.2">
      <c r="A3481" s="320">
        <v>3478</v>
      </c>
      <c r="B3481" s="236" t="s">
        <v>6186</v>
      </c>
      <c r="C3481" s="238">
        <f>'2022'!E162</f>
        <v>6374.13</v>
      </c>
      <c r="D3481" s="238">
        <f>'2022'!F162</f>
        <v>1227</v>
      </c>
      <c r="E3481" s="102" t="s">
        <v>5353</v>
      </c>
      <c r="F3481" s="99" t="s">
        <v>2815</v>
      </c>
      <c r="N3481" s="95"/>
    </row>
    <row r="3482" spans="1:17" s="94" customFormat="1" ht="30" customHeight="1" x14ac:dyDescent="0.2">
      <c r="A3482" s="114">
        <v>3479</v>
      </c>
      <c r="B3482" s="96" t="s">
        <v>4102</v>
      </c>
      <c r="C3482" s="238">
        <f>'1993 - 2019 m.'!C3181+'2022'!E270</f>
        <v>6364.9</v>
      </c>
      <c r="D3482" s="238">
        <f>'1993 - 2019 m.'!D3181+'2022'!F270</f>
        <v>4009</v>
      </c>
      <c r="E3482" s="102">
        <v>42475</v>
      </c>
      <c r="F3482" s="99" t="s">
        <v>3950</v>
      </c>
      <c r="N3482" s="95"/>
    </row>
    <row r="3483" spans="1:17" s="94" customFormat="1" ht="30" customHeight="1" x14ac:dyDescent="0.2">
      <c r="A3483" s="320">
        <v>3480</v>
      </c>
      <c r="B3483" s="321" t="s">
        <v>5095</v>
      </c>
      <c r="C3483" s="238">
        <f>'2020'!C131</f>
        <v>6352.8</v>
      </c>
      <c r="D3483" s="238">
        <f>'2020'!D131</f>
        <v>2420</v>
      </c>
      <c r="E3483" s="99" t="s">
        <v>4684</v>
      </c>
      <c r="F3483" s="235" t="s">
        <v>1424</v>
      </c>
      <c r="N3483" s="95"/>
    </row>
    <row r="3484" spans="1:17" s="94" customFormat="1" ht="30" customHeight="1" x14ac:dyDescent="0.2">
      <c r="A3484" s="114">
        <v>3481</v>
      </c>
      <c r="B3484" s="128" t="s">
        <v>1998</v>
      </c>
      <c r="C3484" s="238">
        <f>'1993 - 2019 m.'!C3112</f>
        <v>6348.4708063021317</v>
      </c>
      <c r="D3484" s="238">
        <f>'1993 - 2019 m.'!D3112</f>
        <v>10998</v>
      </c>
      <c r="E3484" s="322">
        <v>34474</v>
      </c>
      <c r="F3484" s="99" t="s">
        <v>2265</v>
      </c>
      <c r="N3484" s="95"/>
    </row>
    <row r="3485" spans="1:17" s="94" customFormat="1" ht="30" customHeight="1" x14ac:dyDescent="0.2">
      <c r="A3485" s="320">
        <v>3482</v>
      </c>
      <c r="B3485" s="96" t="s">
        <v>3906</v>
      </c>
      <c r="C3485" s="238">
        <f>'1993 - 2019 m.'!C3113</f>
        <v>6335.5199999999995</v>
      </c>
      <c r="D3485" s="238">
        <f>'1993 - 2019 m.'!D3113</f>
        <v>1468</v>
      </c>
      <c r="E3485" s="102">
        <v>42790</v>
      </c>
      <c r="F3485" s="99" t="s">
        <v>3187</v>
      </c>
      <c r="N3485" s="95"/>
    </row>
    <row r="3486" spans="1:17" s="94" customFormat="1" ht="30" customHeight="1" x14ac:dyDescent="0.2">
      <c r="A3486" s="114">
        <v>3483</v>
      </c>
      <c r="B3486" s="96" t="s">
        <v>76</v>
      </c>
      <c r="C3486" s="238">
        <f>'1993 - 2019 m.'!C3114</f>
        <v>6321.2465245597778</v>
      </c>
      <c r="D3486" s="238">
        <f>'1993 - 2019 m.'!D3114</f>
        <v>1534</v>
      </c>
      <c r="E3486" s="102">
        <v>41404</v>
      </c>
      <c r="F3486" s="99" t="s">
        <v>2033</v>
      </c>
      <c r="N3486" s="95"/>
    </row>
    <row r="3487" spans="1:17" s="94" customFormat="1" ht="30" customHeight="1" x14ac:dyDescent="0.2">
      <c r="A3487" s="320">
        <v>3484</v>
      </c>
      <c r="B3487" s="96" t="s">
        <v>1766</v>
      </c>
      <c r="C3487" s="238">
        <f>'1993 - 2019 m.'!C3115</f>
        <v>6317.713160333642</v>
      </c>
      <c r="D3487" s="238">
        <f>'1993 - 2019 m.'!D3115</f>
        <v>2043</v>
      </c>
      <c r="E3487" s="106">
        <v>38562</v>
      </c>
      <c r="F3487" s="99" t="s">
        <v>1023</v>
      </c>
      <c r="N3487" s="95"/>
    </row>
    <row r="3488" spans="1:17" s="94" customFormat="1" ht="30" customHeight="1" x14ac:dyDescent="0.2">
      <c r="A3488" s="114">
        <v>3485</v>
      </c>
      <c r="B3488" s="236" t="s">
        <v>6187</v>
      </c>
      <c r="C3488" s="238">
        <f>'2022'!E163</f>
        <v>6308.4</v>
      </c>
      <c r="D3488" s="238">
        <f>'2022'!F163</f>
        <v>1122</v>
      </c>
      <c r="E3488" s="102" t="s">
        <v>5353</v>
      </c>
      <c r="F3488" s="99" t="s">
        <v>4713</v>
      </c>
      <c r="N3488" s="95"/>
    </row>
    <row r="3489" spans="1:17" s="94" customFormat="1" ht="30" customHeight="1" x14ac:dyDescent="0.2">
      <c r="A3489" s="320">
        <v>3486</v>
      </c>
      <c r="B3489" s="96" t="s">
        <v>3144</v>
      </c>
      <c r="C3489" s="238">
        <f>'1993 - 2019 m.'!C3116</f>
        <v>6307.6343836886008</v>
      </c>
      <c r="D3489" s="238">
        <f>'1993 - 2019 m.'!D3116</f>
        <v>1849</v>
      </c>
      <c r="E3489" s="102">
        <v>41628</v>
      </c>
      <c r="F3489" s="99" t="s">
        <v>2815</v>
      </c>
      <c r="N3489" s="95"/>
    </row>
    <row r="3490" spans="1:17" s="94" customFormat="1" ht="30" customHeight="1" x14ac:dyDescent="0.2">
      <c r="A3490" s="114">
        <v>3487</v>
      </c>
      <c r="B3490" s="96" t="s">
        <v>4256</v>
      </c>
      <c r="C3490" s="238">
        <f>'1993 - 2019 m.'!C3117</f>
        <v>6303</v>
      </c>
      <c r="D3490" s="238">
        <f>'1993 - 2019 m.'!D3117</f>
        <v>1176</v>
      </c>
      <c r="E3490" s="102">
        <v>43322</v>
      </c>
      <c r="F3490" s="99" t="s">
        <v>4114</v>
      </c>
      <c r="N3490" s="95"/>
    </row>
    <row r="3491" spans="1:17" s="94" customFormat="1" ht="30" customHeight="1" x14ac:dyDescent="0.2">
      <c r="A3491" s="320">
        <v>3488</v>
      </c>
      <c r="B3491" s="96" t="s">
        <v>1058</v>
      </c>
      <c r="C3491" s="238">
        <f>'1993 - 2019 m.'!C3118</f>
        <v>6299.5250231696018</v>
      </c>
      <c r="D3491" s="238">
        <f>'1993 - 2019 m.'!D3118</f>
        <v>1857</v>
      </c>
      <c r="E3491" s="106">
        <v>38261</v>
      </c>
      <c r="F3491" s="99" t="s">
        <v>1539</v>
      </c>
      <c r="N3491" s="95"/>
    </row>
    <row r="3492" spans="1:17" s="94" customFormat="1" ht="30" customHeight="1" x14ac:dyDescent="0.2">
      <c r="A3492" s="114">
        <v>3489</v>
      </c>
      <c r="B3492" s="236" t="s">
        <v>6188</v>
      </c>
      <c r="C3492" s="238">
        <f>'2022'!E164</f>
        <v>6283.39</v>
      </c>
      <c r="D3492" s="238">
        <f>'2022'!F164</f>
        <v>972</v>
      </c>
      <c r="E3492" s="102" t="s">
        <v>5551</v>
      </c>
      <c r="F3492" s="99" t="s">
        <v>725</v>
      </c>
      <c r="N3492" s="95"/>
    </row>
    <row r="3493" spans="1:17" s="94" customFormat="1" ht="30" customHeight="1" x14ac:dyDescent="0.2">
      <c r="A3493" s="320">
        <v>3490</v>
      </c>
      <c r="B3493" s="96" t="s">
        <v>4481</v>
      </c>
      <c r="C3493" s="238">
        <f>'1993 - 2019 m.'!C3119</f>
        <v>6276</v>
      </c>
      <c r="D3493" s="238">
        <f>'1993 - 2019 m.'!D3119</f>
        <v>1548</v>
      </c>
      <c r="E3493" s="102" t="s">
        <v>4612</v>
      </c>
      <c r="F3493" s="99" t="s">
        <v>3477</v>
      </c>
      <c r="N3493" s="95"/>
    </row>
    <row r="3494" spans="1:17" s="94" customFormat="1" ht="30" customHeight="1" x14ac:dyDescent="0.2">
      <c r="A3494" s="114">
        <v>3491</v>
      </c>
      <c r="B3494" s="96" t="s">
        <v>787</v>
      </c>
      <c r="C3494" s="238">
        <f>'1993 - 2019 m.'!C3120</f>
        <v>6266.7979610750699</v>
      </c>
      <c r="D3494" s="238">
        <f>'1993 - 2019 m.'!D3120</f>
        <v>2704</v>
      </c>
      <c r="E3494" s="106">
        <v>36980</v>
      </c>
      <c r="F3494" s="99" t="s">
        <v>1908</v>
      </c>
      <c r="N3494" s="95"/>
    </row>
    <row r="3495" spans="1:17" s="94" customFormat="1" ht="30" customHeight="1" x14ac:dyDescent="0.2">
      <c r="A3495" s="320">
        <v>3492</v>
      </c>
      <c r="B3495" s="96" t="s">
        <v>1628</v>
      </c>
      <c r="C3495" s="238">
        <f>'1993 - 2019 m.'!C3121</f>
        <v>6260.4263206672849</v>
      </c>
      <c r="D3495" s="238">
        <f>'1993 - 2019 m.'!D3121</f>
        <v>1855</v>
      </c>
      <c r="E3495" s="106">
        <v>39605</v>
      </c>
      <c r="F3495" s="99" t="s">
        <v>414</v>
      </c>
      <c r="N3495" s="95"/>
    </row>
    <row r="3496" spans="1:17" s="94" customFormat="1" ht="30" customHeight="1" x14ac:dyDescent="0.2">
      <c r="A3496" s="114">
        <v>3493</v>
      </c>
      <c r="B3496" s="96" t="s">
        <v>4074</v>
      </c>
      <c r="C3496" s="238">
        <f>'1993 - 2019 m.'!C3122</f>
        <v>6230.38</v>
      </c>
      <c r="D3496" s="238">
        <f>'1993 - 2019 m.'!D3122</f>
        <v>1498</v>
      </c>
      <c r="E3496" s="102">
        <v>43126</v>
      </c>
      <c r="F3496" s="99" t="s">
        <v>3322</v>
      </c>
      <c r="N3496" s="95"/>
    </row>
    <row r="3497" spans="1:17" s="94" customFormat="1" ht="30" customHeight="1" x14ac:dyDescent="0.2">
      <c r="A3497" s="320">
        <v>3494</v>
      </c>
      <c r="B3497" s="96" t="s">
        <v>789</v>
      </c>
      <c r="C3497" s="238">
        <f>'1993 - 2019 m.'!C3123</f>
        <v>6220.2270620945328</v>
      </c>
      <c r="D3497" s="238">
        <f>'1993 - 2019 m.'!D3123</f>
        <v>2239</v>
      </c>
      <c r="E3497" s="106">
        <v>38541</v>
      </c>
      <c r="F3497" s="99" t="s">
        <v>909</v>
      </c>
      <c r="N3497" s="95"/>
    </row>
    <row r="3498" spans="1:17" s="324" customFormat="1" ht="30" customHeight="1" x14ac:dyDescent="0.2">
      <c r="A3498" s="114">
        <v>3495</v>
      </c>
      <c r="B3498" s="321" t="s">
        <v>4871</v>
      </c>
      <c r="C3498" s="323">
        <f>'2021'!C108</f>
        <v>6208.47</v>
      </c>
      <c r="D3498" s="323">
        <f>'2021'!D108</f>
        <v>1117</v>
      </c>
      <c r="E3498" s="99" t="s">
        <v>4676</v>
      </c>
      <c r="F3498" s="99" t="s">
        <v>725</v>
      </c>
      <c r="G3498" s="94"/>
      <c r="H3498" s="94"/>
      <c r="I3498" s="94"/>
      <c r="J3498" s="94"/>
      <c r="K3498" s="94"/>
      <c r="L3498" s="94"/>
      <c r="M3498" s="94"/>
      <c r="N3498" s="95"/>
      <c r="O3498" s="94"/>
      <c r="P3498" s="94"/>
      <c r="Q3498" s="94"/>
    </row>
    <row r="3499" spans="1:17" s="94" customFormat="1" ht="30" customHeight="1" x14ac:dyDescent="0.2">
      <c r="A3499" s="320">
        <v>3496</v>
      </c>
      <c r="B3499" s="96" t="s">
        <v>1553</v>
      </c>
      <c r="C3499" s="238">
        <f>'1993 - 2019 m.'!C3124</f>
        <v>6207.1362372567191</v>
      </c>
      <c r="D3499" s="238">
        <f>'1993 - 2019 m.'!D3124</f>
        <v>1841</v>
      </c>
      <c r="E3499" s="106">
        <v>38366</v>
      </c>
      <c r="F3499" s="99" t="s">
        <v>696</v>
      </c>
      <c r="N3499" s="95"/>
    </row>
    <row r="3500" spans="1:17" s="94" customFormat="1" ht="30" customHeight="1" x14ac:dyDescent="0.2">
      <c r="A3500" s="114">
        <v>3497</v>
      </c>
      <c r="B3500" s="96" t="s">
        <v>2337</v>
      </c>
      <c r="C3500" s="238">
        <f>'1993 - 2019 m.'!C3125</f>
        <v>6198.9979147358672</v>
      </c>
      <c r="D3500" s="238">
        <f>'1993 - 2019 m.'!D3125</f>
        <v>1644</v>
      </c>
      <c r="E3500" s="106">
        <v>38324</v>
      </c>
      <c r="F3500" s="99" t="s">
        <v>2645</v>
      </c>
      <c r="N3500" s="95"/>
    </row>
    <row r="3501" spans="1:17" s="94" customFormat="1" ht="30" customHeight="1" x14ac:dyDescent="0.2">
      <c r="A3501" s="320">
        <v>3498</v>
      </c>
      <c r="B3501" s="96" t="s">
        <v>2582</v>
      </c>
      <c r="C3501" s="238">
        <f>'1993 - 2019 m.'!C3126</f>
        <v>6191.7863762743282</v>
      </c>
      <c r="D3501" s="238">
        <f>'1993 - 2019 m.'!D3126</f>
        <v>1917</v>
      </c>
      <c r="E3501" s="106">
        <v>39199</v>
      </c>
      <c r="F3501" s="99" t="s">
        <v>415</v>
      </c>
      <c r="N3501" s="95"/>
    </row>
    <row r="3502" spans="1:17" s="94" customFormat="1" ht="30" customHeight="1" x14ac:dyDescent="0.2">
      <c r="A3502" s="114">
        <v>3499</v>
      </c>
      <c r="B3502" s="96" t="s">
        <v>4158</v>
      </c>
      <c r="C3502" s="238">
        <f>'1993 - 2019 m.'!C3127</f>
        <v>6189.81</v>
      </c>
      <c r="D3502" s="238">
        <f>'1993 - 2019 m.'!D3127</f>
        <v>1137</v>
      </c>
      <c r="E3502" s="102" t="s">
        <v>4155</v>
      </c>
      <c r="F3502" s="99" t="s">
        <v>3940</v>
      </c>
      <c r="N3502" s="95"/>
    </row>
    <row r="3503" spans="1:17" s="94" customFormat="1" ht="30" customHeight="1" x14ac:dyDescent="0.2">
      <c r="A3503" s="320">
        <v>3500</v>
      </c>
      <c r="B3503" s="137" t="s">
        <v>3700</v>
      </c>
      <c r="C3503" s="238">
        <f>'1993 - 2019 m.'!C3128</f>
        <v>6171</v>
      </c>
      <c r="D3503" s="238">
        <f>'1993 - 2019 m.'!D3128</f>
        <v>1468</v>
      </c>
      <c r="E3503" s="102">
        <v>42951</v>
      </c>
      <c r="F3503" s="99" t="s">
        <v>3455</v>
      </c>
      <c r="N3503" s="95"/>
    </row>
    <row r="3504" spans="1:17" s="94" customFormat="1" ht="30" customHeight="1" x14ac:dyDescent="0.2">
      <c r="A3504" s="114">
        <v>3501</v>
      </c>
      <c r="B3504" s="96" t="s">
        <v>4299</v>
      </c>
      <c r="C3504" s="238">
        <f>'1993 - 2019 m.'!C3344+'2020'!C173</f>
        <v>6165</v>
      </c>
      <c r="D3504" s="238">
        <f>'1993 - 2019 m.'!D3344+'2020'!D173</f>
        <v>1285</v>
      </c>
      <c r="E3504" s="102" t="s">
        <v>4547</v>
      </c>
      <c r="F3504" s="99" t="s">
        <v>4119</v>
      </c>
      <c r="N3504" s="95"/>
    </row>
    <row r="3505" spans="1:14" s="94" customFormat="1" ht="30" customHeight="1" x14ac:dyDescent="0.2">
      <c r="A3505" s="320">
        <v>3502</v>
      </c>
      <c r="B3505" s="321" t="s">
        <v>4872</v>
      </c>
      <c r="C3505" s="323">
        <f>'2021'!C109</f>
        <v>6161.68</v>
      </c>
      <c r="D3505" s="323">
        <f>'2021'!D109</f>
        <v>978</v>
      </c>
      <c r="E3505" s="99" t="s">
        <v>4669</v>
      </c>
      <c r="F3505" s="99" t="s">
        <v>4640</v>
      </c>
      <c r="N3505" s="95"/>
    </row>
    <row r="3506" spans="1:14" s="94" customFormat="1" ht="30" customHeight="1" x14ac:dyDescent="0.2">
      <c r="A3506" s="114">
        <v>3503</v>
      </c>
      <c r="B3506" s="96" t="s">
        <v>658</v>
      </c>
      <c r="C3506" s="238">
        <f>'1993 - 2019 m.'!C3129</f>
        <v>6155.2942539388323</v>
      </c>
      <c r="D3506" s="238">
        <f>'1993 - 2019 m.'!D3129</f>
        <v>2169</v>
      </c>
      <c r="E3506" s="106">
        <v>37904</v>
      </c>
      <c r="F3506" s="99" t="s">
        <v>609</v>
      </c>
      <c r="N3506" s="95"/>
    </row>
    <row r="3507" spans="1:14" s="94" customFormat="1" ht="30" customHeight="1" x14ac:dyDescent="0.2">
      <c r="A3507" s="320">
        <v>3504</v>
      </c>
      <c r="B3507" s="96" t="s">
        <v>779</v>
      </c>
      <c r="C3507" s="238">
        <f>'1993 - 2019 m.'!C3130</f>
        <v>6135.8897126969423</v>
      </c>
      <c r="D3507" s="238">
        <f>'1993 - 2019 m.'!D3130</f>
        <v>5673</v>
      </c>
      <c r="E3507" s="136">
        <v>36595</v>
      </c>
      <c r="F3507" s="99" t="s">
        <v>1872</v>
      </c>
      <c r="N3507" s="95"/>
    </row>
    <row r="3508" spans="1:14" s="94" customFormat="1" ht="30" customHeight="1" x14ac:dyDescent="0.2">
      <c r="A3508" s="114">
        <v>3505</v>
      </c>
      <c r="B3508" s="96" t="s">
        <v>527</v>
      </c>
      <c r="C3508" s="238">
        <f>'1993 - 2019 m.'!C3131</f>
        <v>6130.4158943466173</v>
      </c>
      <c r="D3508" s="238">
        <f>'1993 - 2019 m.'!D3131</f>
        <v>1863</v>
      </c>
      <c r="E3508" s="106">
        <v>38457</v>
      </c>
      <c r="F3508" s="99" t="s">
        <v>558</v>
      </c>
      <c r="N3508" s="95"/>
    </row>
    <row r="3509" spans="1:14" s="94" customFormat="1" ht="30" customHeight="1" x14ac:dyDescent="0.2">
      <c r="A3509" s="320">
        <v>3506</v>
      </c>
      <c r="B3509" s="96" t="s">
        <v>1326</v>
      </c>
      <c r="C3509" s="238">
        <f>'1993 - 2019 m.'!C3132</f>
        <v>6124.8841519925863</v>
      </c>
      <c r="D3509" s="238">
        <f>'1993 - 2019 m.'!D3132</f>
        <v>2073</v>
      </c>
      <c r="E3509" s="106">
        <v>40088</v>
      </c>
      <c r="F3509" s="99" t="s">
        <v>514</v>
      </c>
      <c r="N3509" s="95"/>
    </row>
    <row r="3510" spans="1:14" s="94" customFormat="1" ht="30" customHeight="1" x14ac:dyDescent="0.2">
      <c r="A3510" s="114">
        <v>3507</v>
      </c>
      <c r="B3510" s="96" t="s">
        <v>1427</v>
      </c>
      <c r="C3510" s="238">
        <f>'1993 - 2019 m.'!C3133</f>
        <v>6123.7256719184434</v>
      </c>
      <c r="D3510" s="238">
        <f>'1993 - 2019 m.'!D3133</f>
        <v>1873</v>
      </c>
      <c r="E3510" s="106">
        <v>39122</v>
      </c>
      <c r="F3510" s="99" t="s">
        <v>416</v>
      </c>
      <c r="N3510" s="95"/>
    </row>
    <row r="3511" spans="1:14" s="94" customFormat="1" ht="30" customHeight="1" x14ac:dyDescent="0.2">
      <c r="A3511" s="320">
        <v>3508</v>
      </c>
      <c r="B3511" s="96" t="s">
        <v>2122</v>
      </c>
      <c r="C3511" s="238">
        <f>'1993 - 2019 m.'!C3134</f>
        <v>6122.8568118628364</v>
      </c>
      <c r="D3511" s="238">
        <f>'1993 - 2019 m.'!D3134</f>
        <v>2155</v>
      </c>
      <c r="E3511" s="106">
        <v>37477</v>
      </c>
      <c r="F3511" s="99" t="s">
        <v>1683</v>
      </c>
      <c r="N3511" s="95"/>
    </row>
    <row r="3512" spans="1:14" s="94" customFormat="1" ht="30" customHeight="1" x14ac:dyDescent="0.2">
      <c r="A3512" s="114">
        <v>3509</v>
      </c>
      <c r="B3512" s="96" t="s">
        <v>3672</v>
      </c>
      <c r="C3512" s="238">
        <f>'1993 - 2019 m.'!C3135</f>
        <v>6108.51</v>
      </c>
      <c r="D3512" s="238">
        <f>'1993 - 2019 m.'!D3135</f>
        <v>1472</v>
      </c>
      <c r="E3512" s="102">
        <v>42405</v>
      </c>
      <c r="F3512" s="235" t="s">
        <v>3187</v>
      </c>
      <c r="N3512" s="95"/>
    </row>
    <row r="3513" spans="1:14" s="94" customFormat="1" ht="30" customHeight="1" x14ac:dyDescent="0.2">
      <c r="A3513" s="320">
        <v>3510</v>
      </c>
      <c r="B3513" s="96" t="s">
        <v>3275</v>
      </c>
      <c r="C3513" s="238">
        <f>'1993 - 2019 m.'!C3136</f>
        <v>6100</v>
      </c>
      <c r="D3513" s="238">
        <f>'1993 - 2019 m.'!D3136</f>
        <v>1813</v>
      </c>
      <c r="E3513" s="102">
        <v>42146</v>
      </c>
      <c r="F3513" s="99" t="s">
        <v>545</v>
      </c>
      <c r="N3513" s="95"/>
    </row>
    <row r="3514" spans="1:14" s="94" customFormat="1" ht="30" customHeight="1" x14ac:dyDescent="0.2">
      <c r="A3514" s="114">
        <v>3511</v>
      </c>
      <c r="B3514" s="96" t="s">
        <v>3165</v>
      </c>
      <c r="C3514" s="238">
        <f>'1993 - 2019 m.'!C3137</f>
        <v>6098.7382205746062</v>
      </c>
      <c r="D3514" s="238">
        <f>'1993 - 2019 m.'!D3137</f>
        <v>3379</v>
      </c>
      <c r="E3514" s="102">
        <v>41307</v>
      </c>
      <c r="F3514" s="99" t="s">
        <v>2386</v>
      </c>
      <c r="N3514" s="95"/>
    </row>
    <row r="3515" spans="1:14" s="94" customFormat="1" ht="30" customHeight="1" x14ac:dyDescent="0.2">
      <c r="A3515" s="320">
        <v>3512</v>
      </c>
      <c r="B3515" s="96" t="s">
        <v>3438</v>
      </c>
      <c r="C3515" s="238">
        <f>'1993 - 2019 m.'!C3138</f>
        <v>6089.6</v>
      </c>
      <c r="D3515" s="238">
        <f>'1993 - 2019 m.'!D3138</f>
        <v>1707</v>
      </c>
      <c r="E3515" s="102">
        <v>42237</v>
      </c>
      <c r="F3515" s="99" t="s">
        <v>2815</v>
      </c>
      <c r="N3515" s="95"/>
    </row>
    <row r="3516" spans="1:14" s="94" customFormat="1" ht="30" customHeight="1" x14ac:dyDescent="0.2">
      <c r="A3516" s="114">
        <v>3513</v>
      </c>
      <c r="B3516" s="96" t="s">
        <v>641</v>
      </c>
      <c r="C3516" s="238">
        <f>'1993 - 2019 m.'!C3139</f>
        <v>6076.8072289156626</v>
      </c>
      <c r="D3516" s="238">
        <f>'1993 - 2019 m.'!D3139</f>
        <v>1792</v>
      </c>
      <c r="E3516" s="102">
        <v>41075</v>
      </c>
      <c r="F3516" s="99" t="s">
        <v>488</v>
      </c>
      <c r="N3516" s="95"/>
    </row>
    <row r="3517" spans="1:14" s="94" customFormat="1" ht="30" customHeight="1" x14ac:dyDescent="0.2">
      <c r="A3517" s="320">
        <v>3514</v>
      </c>
      <c r="B3517" s="321" t="s">
        <v>4886</v>
      </c>
      <c r="C3517" s="323">
        <f>'2021'!C123+'2022'!E248</f>
        <v>6070</v>
      </c>
      <c r="D3517" s="323">
        <f>'2021'!D123+'2022'!F248</f>
        <v>1424</v>
      </c>
      <c r="E3517" s="233" t="s">
        <v>4652</v>
      </c>
      <c r="F3517" s="99" t="s">
        <v>2815</v>
      </c>
      <c r="N3517" s="95"/>
    </row>
    <row r="3518" spans="1:14" s="94" customFormat="1" ht="30" customHeight="1" x14ac:dyDescent="0.2">
      <c r="A3518" s="114">
        <v>3515</v>
      </c>
      <c r="B3518" s="128" t="s">
        <v>1419</v>
      </c>
      <c r="C3518" s="238">
        <f>'1993 - 2019 m.'!C3140</f>
        <v>6061.1677479147365</v>
      </c>
      <c r="D3518" s="238">
        <f>'1993 - 2019 m.'!D3140</f>
        <v>6956</v>
      </c>
      <c r="E3518" s="322">
        <v>34817</v>
      </c>
      <c r="F3518" s="99" t="s">
        <v>1910</v>
      </c>
      <c r="M3518" s="108"/>
    </row>
    <row r="3519" spans="1:14" s="94" customFormat="1" ht="30" customHeight="1" x14ac:dyDescent="0.2">
      <c r="A3519" s="320">
        <v>3516</v>
      </c>
      <c r="B3519" s="96" t="s">
        <v>4488</v>
      </c>
      <c r="C3519" s="238">
        <f>'1993 - 2019 m.'!C3141</f>
        <v>6060.99</v>
      </c>
      <c r="D3519" s="238">
        <f>'1993 - 2019 m.'!D3141</f>
        <v>1205</v>
      </c>
      <c r="E3519" s="102" t="s">
        <v>4611</v>
      </c>
      <c r="F3519" s="99" t="s">
        <v>4119</v>
      </c>
      <c r="N3519" s="95"/>
    </row>
    <row r="3520" spans="1:14" s="94" customFormat="1" ht="30" customHeight="1" x14ac:dyDescent="0.2">
      <c r="A3520" s="114">
        <v>3517</v>
      </c>
      <c r="B3520" s="96" t="s">
        <v>2025</v>
      </c>
      <c r="C3520" s="238">
        <f>'1993 - 2019 m.'!C3142</f>
        <v>6050.1621872103806</v>
      </c>
      <c r="D3520" s="238">
        <f>'1993 - 2019 m.'!D3142</f>
        <v>3092</v>
      </c>
      <c r="E3520" s="136">
        <v>36693</v>
      </c>
      <c r="F3520" s="99" t="s">
        <v>1069</v>
      </c>
      <c r="N3520" s="95"/>
    </row>
    <row r="3521" spans="1:14" s="94" customFormat="1" ht="30" customHeight="1" x14ac:dyDescent="0.2">
      <c r="A3521" s="320">
        <v>3518</v>
      </c>
      <c r="B3521" s="96" t="s">
        <v>3276</v>
      </c>
      <c r="C3521" s="238">
        <f>'1993 - 2019 m.'!C3143</f>
        <v>6049.11</v>
      </c>
      <c r="D3521" s="238">
        <f>'1993 - 2019 m.'!D3143</f>
        <v>1276</v>
      </c>
      <c r="E3521" s="102">
        <v>42048</v>
      </c>
      <c r="F3521" s="99" t="s">
        <v>74</v>
      </c>
      <c r="N3521" s="95"/>
    </row>
    <row r="3522" spans="1:14" s="94" customFormat="1" ht="30" customHeight="1" x14ac:dyDescent="0.2">
      <c r="A3522" s="114">
        <v>3519</v>
      </c>
      <c r="B3522" s="321" t="s">
        <v>4874</v>
      </c>
      <c r="C3522" s="323">
        <f>'2021'!C111</f>
        <v>6046</v>
      </c>
      <c r="D3522" s="323">
        <f>'2021'!D111</f>
        <v>1098</v>
      </c>
      <c r="E3522" s="99" t="s">
        <v>4641</v>
      </c>
      <c r="F3522" s="99" t="s">
        <v>38</v>
      </c>
      <c r="N3522" s="95"/>
    </row>
    <row r="3523" spans="1:14" s="94" customFormat="1" ht="30" customHeight="1" x14ac:dyDescent="0.2">
      <c r="A3523" s="320">
        <v>3520</v>
      </c>
      <c r="B3523" s="96" t="s">
        <v>3839</v>
      </c>
      <c r="C3523" s="238">
        <f>'1993 - 2019 m.'!C3144</f>
        <v>6028.4000000000005</v>
      </c>
      <c r="D3523" s="238">
        <f>'1993 - 2019 m.'!D3144</f>
        <v>1409</v>
      </c>
      <c r="E3523" s="102">
        <v>42888</v>
      </c>
      <c r="F3523" s="99" t="s">
        <v>1424</v>
      </c>
      <c r="N3523" s="95"/>
    </row>
    <row r="3524" spans="1:14" s="94" customFormat="1" ht="30" customHeight="1" x14ac:dyDescent="0.2">
      <c r="A3524" s="114">
        <v>3521</v>
      </c>
      <c r="B3524" s="96" t="s">
        <v>3811</v>
      </c>
      <c r="C3524" s="238">
        <f>'1993 - 2019 m.'!C3145</f>
        <v>6008.3</v>
      </c>
      <c r="D3524" s="238">
        <f>'1993 - 2019 m.'!D3145</f>
        <v>1552</v>
      </c>
      <c r="E3524" s="102">
        <v>42958</v>
      </c>
      <c r="F3524" s="99" t="s">
        <v>1424</v>
      </c>
      <c r="N3524" s="95"/>
    </row>
    <row r="3525" spans="1:14" s="94" customFormat="1" ht="30" customHeight="1" x14ac:dyDescent="0.2">
      <c r="A3525" s="320">
        <v>3522</v>
      </c>
      <c r="B3525" s="96" t="s">
        <v>3614</v>
      </c>
      <c r="C3525" s="238">
        <f>'1993 - 2019 m.'!C3146</f>
        <v>6008.15</v>
      </c>
      <c r="D3525" s="238">
        <f>'1993 - 2019 m.'!D3146</f>
        <v>1381</v>
      </c>
      <c r="E3525" s="102">
        <v>42496</v>
      </c>
      <c r="F3525" s="99" t="s">
        <v>725</v>
      </c>
      <c r="N3525" s="95"/>
    </row>
    <row r="3526" spans="1:14" s="94" customFormat="1" ht="30" customHeight="1" x14ac:dyDescent="0.2">
      <c r="A3526" s="114">
        <v>3523</v>
      </c>
      <c r="B3526" s="96" t="s">
        <v>4442</v>
      </c>
      <c r="C3526" s="238">
        <f>'1993 - 2019 m.'!C3147</f>
        <v>5999</v>
      </c>
      <c r="D3526" s="238">
        <f>'1993 - 2019 m.'!D3147</f>
        <v>1159</v>
      </c>
      <c r="E3526" s="102" t="s">
        <v>4596</v>
      </c>
      <c r="F3526" s="99" t="s">
        <v>545</v>
      </c>
      <c r="N3526" s="95"/>
    </row>
    <row r="3527" spans="1:14" s="94" customFormat="1" ht="30" customHeight="1" x14ac:dyDescent="0.2">
      <c r="A3527" s="320">
        <v>3524</v>
      </c>
      <c r="B3527" s="236" t="s">
        <v>6189</v>
      </c>
      <c r="C3527" s="238">
        <f>'2022'!E165</f>
        <v>5982.5</v>
      </c>
      <c r="D3527" s="238">
        <f>'2022'!F165</f>
        <v>1190</v>
      </c>
      <c r="E3527" s="102" t="s">
        <v>5293</v>
      </c>
      <c r="F3527" s="99" t="s">
        <v>2815</v>
      </c>
      <c r="N3527" s="95"/>
    </row>
    <row r="3528" spans="1:14" s="94" customFormat="1" ht="30" customHeight="1" x14ac:dyDescent="0.2">
      <c r="A3528" s="114">
        <v>3525</v>
      </c>
      <c r="B3528" s="96" t="s">
        <v>2210</v>
      </c>
      <c r="C3528" s="238">
        <f>'1993 - 2019 m.'!C3148</f>
        <v>5975.1506024096389</v>
      </c>
      <c r="D3528" s="238">
        <f>'1993 - 2019 m.'!D3148</f>
        <v>2444</v>
      </c>
      <c r="E3528" s="106">
        <v>37043</v>
      </c>
      <c r="F3528" s="99" t="s">
        <v>2402</v>
      </c>
      <c r="N3528" s="95"/>
    </row>
    <row r="3529" spans="1:14" s="94" customFormat="1" ht="30" customHeight="1" x14ac:dyDescent="0.2">
      <c r="A3529" s="320">
        <v>3526</v>
      </c>
      <c r="B3529" s="128" t="s">
        <v>1178</v>
      </c>
      <c r="C3529" s="238">
        <f>'1993 - 2019 m.'!C3149</f>
        <v>5962.9865616311399</v>
      </c>
      <c r="D3529" s="238">
        <f>'1993 - 2019 m.'!D3149</f>
        <v>6863</v>
      </c>
      <c r="E3529" s="322">
        <v>34782</v>
      </c>
      <c r="F3529" s="99" t="s">
        <v>1910</v>
      </c>
      <c r="N3529" s="95"/>
    </row>
    <row r="3530" spans="1:14" s="94" customFormat="1" ht="30" customHeight="1" x14ac:dyDescent="0.2">
      <c r="A3530" s="114">
        <v>3527</v>
      </c>
      <c r="B3530" s="96" t="s">
        <v>4419</v>
      </c>
      <c r="C3530" s="238">
        <f>'1993 - 2019 m.'!C3150</f>
        <v>5961.44</v>
      </c>
      <c r="D3530" s="238">
        <f>'1993 - 2019 m.'!D3150</f>
        <v>1089</v>
      </c>
      <c r="E3530" s="102" t="s">
        <v>4589</v>
      </c>
      <c r="F3530" s="99" t="s">
        <v>3187</v>
      </c>
      <c r="N3530" s="95"/>
    </row>
    <row r="3531" spans="1:14" s="94" customFormat="1" ht="30" customHeight="1" x14ac:dyDescent="0.2">
      <c r="A3531" s="320">
        <v>3528</v>
      </c>
      <c r="B3531" s="96" t="s">
        <v>753</v>
      </c>
      <c r="C3531" s="238">
        <f>'1993 - 2019 m.'!C3151</f>
        <v>5960.6696014828549</v>
      </c>
      <c r="D3531" s="238">
        <f>'1993 - 2019 m.'!D3151</f>
        <v>1866</v>
      </c>
      <c r="E3531" s="106">
        <v>38135</v>
      </c>
      <c r="F3531" s="99" t="s">
        <v>417</v>
      </c>
      <c r="N3531" s="95"/>
    </row>
    <row r="3532" spans="1:14" s="94" customFormat="1" ht="30" customHeight="1" x14ac:dyDescent="0.2">
      <c r="A3532" s="114">
        <v>3529</v>
      </c>
      <c r="B3532" s="96" t="s">
        <v>4042</v>
      </c>
      <c r="C3532" s="238">
        <f>'1993 - 2019 m.'!C3152</f>
        <v>5912.82</v>
      </c>
      <c r="D3532" s="238">
        <f>'1993 - 2019 m.'!D3152</f>
        <v>1087</v>
      </c>
      <c r="E3532" s="102">
        <v>43175</v>
      </c>
      <c r="F3532" s="99" t="s">
        <v>3187</v>
      </c>
      <c r="N3532" s="95"/>
    </row>
    <row r="3533" spans="1:14" s="94" customFormat="1" ht="30" customHeight="1" x14ac:dyDescent="0.2">
      <c r="A3533" s="320">
        <v>3530</v>
      </c>
      <c r="B3533" s="96" t="s">
        <v>2578</v>
      </c>
      <c r="C3533" s="238">
        <f>'1993 - 2019 m.'!C3153</f>
        <v>5907.0030120481933</v>
      </c>
      <c r="D3533" s="238">
        <f>'1993 - 2019 m.'!D3153</f>
        <v>2213</v>
      </c>
      <c r="E3533" s="106">
        <v>38443</v>
      </c>
      <c r="F3533" s="99" t="s">
        <v>2239</v>
      </c>
      <c r="N3533" s="95"/>
    </row>
    <row r="3534" spans="1:14" s="94" customFormat="1" ht="30" customHeight="1" x14ac:dyDescent="0.2">
      <c r="A3534" s="114">
        <v>3531</v>
      </c>
      <c r="B3534" s="96" t="s">
        <v>1604</v>
      </c>
      <c r="C3534" s="238">
        <f>'1993 - 2019 m.'!C3154</f>
        <v>5906.1051899907316</v>
      </c>
      <c r="D3534" s="238">
        <f>'1993 - 2019 m.'!D3154</f>
        <v>1948</v>
      </c>
      <c r="E3534" s="106">
        <v>38800</v>
      </c>
      <c r="F3534" s="99" t="s">
        <v>300</v>
      </c>
      <c r="N3534" s="95"/>
    </row>
    <row r="3535" spans="1:14" s="94" customFormat="1" ht="30" customHeight="1" x14ac:dyDescent="0.2">
      <c r="A3535" s="320">
        <v>3532</v>
      </c>
      <c r="B3535" s="321" t="s">
        <v>4875</v>
      </c>
      <c r="C3535" s="323">
        <f>'2021'!C112</f>
        <v>5896.28</v>
      </c>
      <c r="D3535" s="323">
        <f>'2021'!D112</f>
        <v>1064</v>
      </c>
      <c r="E3535" s="99" t="s">
        <v>4652</v>
      </c>
      <c r="F3535" s="99" t="s">
        <v>38</v>
      </c>
      <c r="N3535" s="95"/>
    </row>
    <row r="3536" spans="1:14" s="94" customFormat="1" ht="30" customHeight="1" x14ac:dyDescent="0.2">
      <c r="A3536" s="114">
        <v>3533</v>
      </c>
      <c r="B3536" s="96" t="s">
        <v>2063</v>
      </c>
      <c r="C3536" s="238">
        <f>'1993 - 2019 m.'!C3155</f>
        <v>5895.4471733086193</v>
      </c>
      <c r="D3536" s="238">
        <f>'1993 - 2019 m.'!D3155</f>
        <v>2025</v>
      </c>
      <c r="E3536" s="106">
        <v>38716</v>
      </c>
      <c r="F3536" s="99" t="s">
        <v>368</v>
      </c>
      <c r="N3536" s="95"/>
    </row>
    <row r="3537" spans="1:14" s="94" customFormat="1" ht="30" customHeight="1" x14ac:dyDescent="0.2">
      <c r="A3537" s="320">
        <v>3534</v>
      </c>
      <c r="B3537" s="321" t="s">
        <v>4876</v>
      </c>
      <c r="C3537" s="323">
        <f>'2021'!C113</f>
        <v>5892</v>
      </c>
      <c r="D3537" s="323">
        <f>'2021'!D113</f>
        <v>1198</v>
      </c>
      <c r="E3537" s="99" t="s">
        <v>4670</v>
      </c>
      <c r="F3537" s="99" t="s">
        <v>545</v>
      </c>
      <c r="N3537" s="95"/>
    </row>
    <row r="3538" spans="1:14" s="94" customFormat="1" ht="30" customHeight="1" x14ac:dyDescent="0.2">
      <c r="A3538" s="114">
        <v>3535</v>
      </c>
      <c r="B3538" s="96" t="s">
        <v>4381</v>
      </c>
      <c r="C3538" s="238">
        <f>'1993 - 2019 m.'!C3162+'2020'!C264</f>
        <v>5884.02</v>
      </c>
      <c r="D3538" s="238">
        <f>'1993 - 2019 m.'!D3162+'2020'!D264</f>
        <v>1673</v>
      </c>
      <c r="E3538" s="102" t="s">
        <v>4574</v>
      </c>
      <c r="F3538" s="99" t="s">
        <v>4572</v>
      </c>
      <c r="N3538" s="95"/>
    </row>
    <row r="3539" spans="1:14" s="94" customFormat="1" ht="30" customHeight="1" x14ac:dyDescent="0.2">
      <c r="A3539" s="320">
        <v>3536</v>
      </c>
      <c r="B3539" s="96" t="s">
        <v>1687</v>
      </c>
      <c r="C3539" s="238">
        <f>'1993 - 2019 m.'!C3156</f>
        <v>5883.9202965708992</v>
      </c>
      <c r="D3539" s="238">
        <f>'1993 - 2019 m.'!D3156</f>
        <v>2139</v>
      </c>
      <c r="E3539" s="106">
        <v>37351</v>
      </c>
      <c r="F3539" s="99" t="s">
        <v>1913</v>
      </c>
      <c r="N3539" s="95"/>
    </row>
    <row r="3540" spans="1:14" s="94" customFormat="1" ht="30" customHeight="1" x14ac:dyDescent="0.2">
      <c r="A3540" s="114">
        <v>3537</v>
      </c>
      <c r="B3540" s="236" t="s">
        <v>6190</v>
      </c>
      <c r="C3540" s="238">
        <f>'2022'!E166</f>
        <v>5879.08</v>
      </c>
      <c r="D3540" s="238">
        <f>'2022'!F166</f>
        <v>1120</v>
      </c>
      <c r="E3540" s="102" t="s">
        <v>5195</v>
      </c>
      <c r="F3540" s="99" t="s">
        <v>1521</v>
      </c>
      <c r="N3540" s="95"/>
    </row>
    <row r="3541" spans="1:14" s="94" customFormat="1" ht="30" customHeight="1" x14ac:dyDescent="0.2">
      <c r="A3541" s="320">
        <v>3538</v>
      </c>
      <c r="B3541" s="96" t="s">
        <v>3928</v>
      </c>
      <c r="C3541" s="238">
        <f>'1993 - 2019 m.'!C3157</f>
        <v>5876.04</v>
      </c>
      <c r="D3541" s="238">
        <f>'1993 - 2019 m.'!D3157</f>
        <v>1410</v>
      </c>
      <c r="E3541" s="102">
        <v>42748</v>
      </c>
      <c r="F3541" s="99" t="s">
        <v>3322</v>
      </c>
      <c r="N3541" s="95"/>
    </row>
    <row r="3542" spans="1:14" s="94" customFormat="1" ht="30" customHeight="1" x14ac:dyDescent="0.2">
      <c r="A3542" s="114">
        <v>3539</v>
      </c>
      <c r="B3542" s="96" t="s">
        <v>1807</v>
      </c>
      <c r="C3542" s="238">
        <f>'1993 - 2019 m.'!C3158</f>
        <v>5866.8327154772942</v>
      </c>
      <c r="D3542" s="238">
        <f>'1993 - 2019 m.'!D3158</f>
        <v>1411</v>
      </c>
      <c r="E3542" s="106" t="s">
        <v>1712</v>
      </c>
      <c r="F3542" s="99" t="s">
        <v>1312</v>
      </c>
      <c r="N3542" s="95"/>
    </row>
    <row r="3543" spans="1:14" s="94" customFormat="1" ht="30" customHeight="1" x14ac:dyDescent="0.2">
      <c r="A3543" s="320">
        <v>3540</v>
      </c>
      <c r="B3543" s="96" t="s">
        <v>886</v>
      </c>
      <c r="C3543" s="238">
        <f>'1993 - 2019 m.'!C3159</f>
        <v>5866.0797034291018</v>
      </c>
      <c r="D3543" s="238">
        <f>'1993 - 2019 m.'!D3159</f>
        <v>2253</v>
      </c>
      <c r="E3543" s="106">
        <v>38772</v>
      </c>
      <c r="F3543" s="99" t="s">
        <v>2934</v>
      </c>
      <c r="N3543" s="95"/>
    </row>
    <row r="3544" spans="1:14" s="94" customFormat="1" ht="30" customHeight="1" x14ac:dyDescent="0.2">
      <c r="A3544" s="114">
        <v>3541</v>
      </c>
      <c r="B3544" s="128" t="s">
        <v>1293</v>
      </c>
      <c r="C3544" s="238">
        <f>'1993 - 2019 m.'!C3160</f>
        <v>5859.0129749768303</v>
      </c>
      <c r="D3544" s="238">
        <f>'1993 - 2019 m.'!D3160</f>
        <v>5162</v>
      </c>
      <c r="E3544" s="322">
        <v>35454</v>
      </c>
      <c r="F3544" s="99" t="s">
        <v>1987</v>
      </c>
      <c r="N3544" s="95"/>
    </row>
    <row r="3545" spans="1:14" s="94" customFormat="1" ht="30" customHeight="1" x14ac:dyDescent="0.2">
      <c r="A3545" s="320">
        <v>3542</v>
      </c>
      <c r="B3545" s="96" t="s">
        <v>228</v>
      </c>
      <c r="C3545" s="238">
        <f>'1993 - 2019 m.'!C3161</f>
        <v>5845.6904541241893</v>
      </c>
      <c r="D3545" s="238">
        <f>'1993 - 2019 m.'!D3161</f>
        <v>1785</v>
      </c>
      <c r="E3545" s="102">
        <v>41543</v>
      </c>
      <c r="F3545" s="99" t="s">
        <v>229</v>
      </c>
      <c r="N3545" s="95"/>
    </row>
    <row r="3546" spans="1:14" s="94" customFormat="1" ht="30" customHeight="1" x14ac:dyDescent="0.2">
      <c r="A3546" s="114">
        <v>3543</v>
      </c>
      <c r="B3546" s="96" t="s">
        <v>1611</v>
      </c>
      <c r="C3546" s="238">
        <f>'1993 - 2019 m.'!C3163</f>
        <v>5837.2914735866543</v>
      </c>
      <c r="D3546" s="238">
        <f>'1993 - 2019 m.'!D3163</f>
        <v>1362</v>
      </c>
      <c r="E3546" s="106">
        <v>39983</v>
      </c>
      <c r="F3546" s="99" t="s">
        <v>1853</v>
      </c>
      <c r="N3546" s="95"/>
    </row>
    <row r="3547" spans="1:14" s="94" customFormat="1" ht="30" customHeight="1" x14ac:dyDescent="0.2">
      <c r="A3547" s="320">
        <v>3544</v>
      </c>
      <c r="B3547" s="96" t="s">
        <v>4163</v>
      </c>
      <c r="C3547" s="238">
        <f>'1993 - 2019 m.'!C3164</f>
        <v>5829.26</v>
      </c>
      <c r="D3547" s="238">
        <f>'1993 - 2019 m.'!D3164</f>
        <v>1159</v>
      </c>
      <c r="E3547" s="102" t="s">
        <v>4160</v>
      </c>
      <c r="F3547" s="99" t="s">
        <v>725</v>
      </c>
      <c r="N3547" s="95"/>
    </row>
    <row r="3548" spans="1:14" s="94" customFormat="1" ht="30" customHeight="1" x14ac:dyDescent="0.2">
      <c r="A3548" s="114">
        <v>3545</v>
      </c>
      <c r="B3548" s="96" t="s">
        <v>4458</v>
      </c>
      <c r="C3548" s="238">
        <f>'1993 - 2019 m.'!C3165</f>
        <v>5823</v>
      </c>
      <c r="D3548" s="238">
        <f>'1993 - 2019 m.'!D3165</f>
        <v>1489</v>
      </c>
      <c r="E3548" s="102" t="s">
        <v>4599</v>
      </c>
      <c r="F3548" s="99" t="s">
        <v>4114</v>
      </c>
      <c r="N3548" s="95"/>
    </row>
    <row r="3549" spans="1:14" s="94" customFormat="1" ht="30" customHeight="1" x14ac:dyDescent="0.2">
      <c r="A3549" s="320">
        <v>3546</v>
      </c>
      <c r="B3549" s="321" t="s">
        <v>5092</v>
      </c>
      <c r="C3549" s="238">
        <f>'2020'!C127</f>
        <v>5822.61</v>
      </c>
      <c r="D3549" s="238">
        <f>'2020'!D127</f>
        <v>984</v>
      </c>
      <c r="E3549" s="99" t="s">
        <v>4725</v>
      </c>
      <c r="F3549" s="99" t="s">
        <v>38</v>
      </c>
      <c r="N3549" s="95"/>
    </row>
    <row r="3550" spans="1:14" s="94" customFormat="1" ht="30" customHeight="1" x14ac:dyDescent="0.2">
      <c r="A3550" s="114">
        <v>3547</v>
      </c>
      <c r="B3550" s="321" t="s">
        <v>4877</v>
      </c>
      <c r="C3550" s="323">
        <f>'2021'!C114</f>
        <v>5803.58</v>
      </c>
      <c r="D3550" s="323">
        <f>'2021'!D114</f>
        <v>1018</v>
      </c>
      <c r="E3550" s="99" t="s">
        <v>4666</v>
      </c>
      <c r="F3550" s="99" t="s">
        <v>725</v>
      </c>
      <c r="N3550" s="95"/>
    </row>
    <row r="3551" spans="1:14" s="94" customFormat="1" ht="30" customHeight="1" x14ac:dyDescent="0.2">
      <c r="A3551" s="320">
        <v>3548</v>
      </c>
      <c r="B3551" s="137" t="s">
        <v>1849</v>
      </c>
      <c r="C3551" s="238">
        <f>'1993 - 2019 m.'!C3166</f>
        <v>5773.8646895273405</v>
      </c>
      <c r="D3551" s="238">
        <f>'1993 - 2019 m.'!D3166</f>
        <v>1965</v>
      </c>
      <c r="E3551" s="106">
        <v>39360</v>
      </c>
      <c r="F3551" s="99" t="s">
        <v>1654</v>
      </c>
      <c r="N3551" s="95"/>
    </row>
    <row r="3552" spans="1:14" s="94" customFormat="1" ht="30" customHeight="1" x14ac:dyDescent="0.2">
      <c r="A3552" s="114">
        <v>3549</v>
      </c>
      <c r="B3552" s="96" t="s">
        <v>2575</v>
      </c>
      <c r="C3552" s="238">
        <f>'1993 - 2019 m.'!C3167</f>
        <v>5768.2460611677479</v>
      </c>
      <c r="D3552" s="238">
        <f>'1993 - 2019 m.'!D3167</f>
        <v>1903</v>
      </c>
      <c r="E3552" s="106">
        <v>39192</v>
      </c>
      <c r="F3552" s="99" t="s">
        <v>1642</v>
      </c>
      <c r="G3552" s="324"/>
      <c r="N3552" s="95"/>
    </row>
    <row r="3553" spans="1:16" s="94" customFormat="1" ht="30" customHeight="1" x14ac:dyDescent="0.2">
      <c r="A3553" s="320">
        <v>3550</v>
      </c>
      <c r="B3553" s="321" t="s">
        <v>4878</v>
      </c>
      <c r="C3553" s="323">
        <f>'2021'!C115</f>
        <v>5762.13</v>
      </c>
      <c r="D3553" s="323">
        <f>'2021'!D115</f>
        <v>938</v>
      </c>
      <c r="E3553" s="99" t="s">
        <v>4679</v>
      </c>
      <c r="F3553" s="99" t="s">
        <v>725</v>
      </c>
      <c r="N3553" s="95"/>
    </row>
    <row r="3554" spans="1:16" s="94" customFormat="1" ht="30" customHeight="1" x14ac:dyDescent="0.2">
      <c r="A3554" s="114">
        <v>3551</v>
      </c>
      <c r="B3554" s="96" t="s">
        <v>2689</v>
      </c>
      <c r="C3554" s="238">
        <f>'1993 - 2019 m.'!C3168</f>
        <v>5750.1158480074146</v>
      </c>
      <c r="D3554" s="238">
        <f>'1993 - 2019 m.'!D3168</f>
        <v>1505</v>
      </c>
      <c r="E3554" s="106">
        <v>38317</v>
      </c>
      <c r="F3554" s="99" t="s">
        <v>2991</v>
      </c>
      <c r="N3554" s="95"/>
    </row>
    <row r="3555" spans="1:16" s="94" customFormat="1" ht="30" customHeight="1" x14ac:dyDescent="0.2">
      <c r="A3555" s="320">
        <v>3552</v>
      </c>
      <c r="B3555" s="96" t="s">
        <v>3724</v>
      </c>
      <c r="C3555" s="238">
        <f>'1993 - 2019 m.'!C3169</f>
        <v>5740</v>
      </c>
      <c r="D3555" s="238">
        <f>'1993 - 2019 m.'!D3169</f>
        <v>1102</v>
      </c>
      <c r="E3555" s="102">
        <v>43098</v>
      </c>
      <c r="F3555" s="99" t="s">
        <v>3187</v>
      </c>
      <c r="N3555" s="95"/>
    </row>
    <row r="3556" spans="1:16" s="94" customFormat="1" ht="30" customHeight="1" x14ac:dyDescent="0.2">
      <c r="A3556" s="114">
        <v>3553</v>
      </c>
      <c r="B3556" s="96" t="s">
        <v>4153</v>
      </c>
      <c r="C3556" s="238">
        <f>'1993 - 2019 m.'!C3170</f>
        <v>5737</v>
      </c>
      <c r="D3556" s="238">
        <f>'1993 - 2019 m.'!D3170</f>
        <v>1163</v>
      </c>
      <c r="E3556" s="102" t="s">
        <v>4150</v>
      </c>
      <c r="F3556" s="99" t="s">
        <v>3947</v>
      </c>
      <c r="H3556" s="324"/>
      <c r="I3556" s="324"/>
      <c r="J3556" s="324"/>
      <c r="K3556" s="324"/>
      <c r="L3556" s="324"/>
      <c r="M3556" s="324"/>
      <c r="N3556" s="332"/>
      <c r="O3556" s="324"/>
      <c r="P3556" s="324"/>
    </row>
    <row r="3557" spans="1:16" s="94" customFormat="1" ht="30" customHeight="1" x14ac:dyDescent="0.2">
      <c r="A3557" s="320">
        <v>3554</v>
      </c>
      <c r="B3557" s="96" t="s">
        <v>581</v>
      </c>
      <c r="C3557" s="238">
        <f>'1993 - 2019 m.'!C3171</f>
        <v>5733.5495829471729</v>
      </c>
      <c r="D3557" s="238">
        <f>'1993 - 2019 m.'!D3171</f>
        <v>1865</v>
      </c>
      <c r="E3557" s="106">
        <v>38618</v>
      </c>
      <c r="F3557" s="99" t="s">
        <v>479</v>
      </c>
      <c r="N3557" s="95"/>
    </row>
    <row r="3558" spans="1:16" s="94" customFormat="1" ht="30" customHeight="1" x14ac:dyDescent="0.2">
      <c r="A3558" s="114">
        <v>3555</v>
      </c>
      <c r="B3558" s="96" t="s">
        <v>4324</v>
      </c>
      <c r="C3558" s="238">
        <f>'1993 - 2019 m.'!C3172</f>
        <v>5705.9</v>
      </c>
      <c r="D3558" s="238">
        <f>'1993 - 2019 m.'!D3172</f>
        <v>1331</v>
      </c>
      <c r="E3558" s="102" t="s">
        <v>4557</v>
      </c>
      <c r="F3558" s="99" t="s">
        <v>4558</v>
      </c>
      <c r="N3558" s="95"/>
    </row>
    <row r="3559" spans="1:16" s="94" customFormat="1" ht="30" customHeight="1" x14ac:dyDescent="0.2">
      <c r="A3559" s="320">
        <v>3556</v>
      </c>
      <c r="B3559" s="96" t="s">
        <v>1930</v>
      </c>
      <c r="C3559" s="238">
        <f>'1993 - 2019 m.'!C3173</f>
        <v>5696.2465245597778</v>
      </c>
      <c r="D3559" s="238">
        <f>'1993 - 2019 m.'!D3173</f>
        <v>2020</v>
      </c>
      <c r="E3559" s="106">
        <v>37652</v>
      </c>
      <c r="F3559" s="99" t="s">
        <v>1908</v>
      </c>
      <c r="N3559" s="95"/>
    </row>
    <row r="3560" spans="1:16" s="94" customFormat="1" ht="30" customHeight="1" x14ac:dyDescent="0.2">
      <c r="A3560" s="114">
        <v>3557</v>
      </c>
      <c r="B3560" s="96" t="s">
        <v>2288</v>
      </c>
      <c r="C3560" s="238">
        <f>'1993 - 2019 m.'!C3174</f>
        <v>5695.0880444856348</v>
      </c>
      <c r="D3560" s="238">
        <f>'1993 - 2019 m.'!D3174</f>
        <v>1780</v>
      </c>
      <c r="E3560" s="106">
        <v>39409</v>
      </c>
      <c r="F3560" s="99" t="s">
        <v>1861</v>
      </c>
      <c r="N3560" s="95"/>
    </row>
    <row r="3561" spans="1:16" s="94" customFormat="1" ht="30" customHeight="1" x14ac:dyDescent="0.2">
      <c r="A3561" s="320">
        <v>3558</v>
      </c>
      <c r="B3561" s="96" t="s">
        <v>235</v>
      </c>
      <c r="C3561" s="238">
        <f>'1993 - 2019 m.'!C3175</f>
        <v>5685.8202038924928</v>
      </c>
      <c r="D3561" s="238">
        <f>'1993 - 2019 m.'!D3175</f>
        <v>1624</v>
      </c>
      <c r="E3561" s="102">
        <v>41306</v>
      </c>
      <c r="F3561" s="99" t="s">
        <v>24</v>
      </c>
      <c r="N3561" s="95"/>
    </row>
    <row r="3562" spans="1:16" s="94" customFormat="1" ht="30" customHeight="1" x14ac:dyDescent="0.2">
      <c r="A3562" s="114">
        <v>3559</v>
      </c>
      <c r="B3562" s="96" t="s">
        <v>741</v>
      </c>
      <c r="C3562" s="238">
        <f>'1993 - 2019 m.'!C3176</f>
        <v>5683.9087117701583</v>
      </c>
      <c r="D3562" s="238">
        <f>'1993 - 2019 m.'!D3176</f>
        <v>1799</v>
      </c>
      <c r="E3562" s="106">
        <v>38604</v>
      </c>
      <c r="F3562" s="99" t="s">
        <v>2934</v>
      </c>
      <c r="N3562" s="95"/>
    </row>
    <row r="3563" spans="1:16" s="94" customFormat="1" ht="30" customHeight="1" x14ac:dyDescent="0.2">
      <c r="A3563" s="320">
        <v>3560</v>
      </c>
      <c r="B3563" s="96" t="s">
        <v>3736</v>
      </c>
      <c r="C3563" s="238">
        <f>'1993 - 2019 m.'!C3177</f>
        <v>5664.42</v>
      </c>
      <c r="D3563" s="238">
        <f>'1993 - 2019 m.'!D3177</f>
        <v>1054</v>
      </c>
      <c r="E3563" s="102">
        <v>43077</v>
      </c>
      <c r="F3563" s="99" t="s">
        <v>3187</v>
      </c>
      <c r="N3563" s="95"/>
    </row>
    <row r="3564" spans="1:16" s="94" customFormat="1" ht="30" customHeight="1" x14ac:dyDescent="0.2">
      <c r="A3564" s="114">
        <v>3561</v>
      </c>
      <c r="B3564" s="96" t="s">
        <v>1798</v>
      </c>
      <c r="C3564" s="238">
        <f>'1993 - 2019 m.'!C3178</f>
        <v>5661.4921223354959</v>
      </c>
      <c r="D3564" s="238">
        <f>'1993 - 2019 m.'!D3178</f>
        <v>2405</v>
      </c>
      <c r="E3564" s="106">
        <v>38107</v>
      </c>
      <c r="F3564" s="99" t="s">
        <v>298</v>
      </c>
      <c r="N3564" s="95"/>
    </row>
    <row r="3565" spans="1:16" s="94" customFormat="1" ht="30" customHeight="1" x14ac:dyDescent="0.2">
      <c r="A3565" s="320">
        <v>3562</v>
      </c>
      <c r="B3565" s="96" t="s">
        <v>3277</v>
      </c>
      <c r="C3565" s="238">
        <f>'1993 - 2019 m.'!C3179</f>
        <v>5655</v>
      </c>
      <c r="D3565" s="238">
        <f>'1993 - 2019 m.'!D3179</f>
        <v>1626</v>
      </c>
      <c r="E3565" s="102">
        <v>42174</v>
      </c>
      <c r="F3565" s="99" t="s">
        <v>74</v>
      </c>
      <c r="N3565" s="95"/>
    </row>
    <row r="3566" spans="1:16" s="94" customFormat="1" ht="30" customHeight="1" x14ac:dyDescent="0.2">
      <c r="A3566" s="114">
        <v>3563</v>
      </c>
      <c r="B3566" s="96" t="s">
        <v>3391</v>
      </c>
      <c r="C3566" s="238">
        <f>'1993 - 2019 m.'!C3180</f>
        <v>5647</v>
      </c>
      <c r="D3566" s="238">
        <f>'1993 - 2019 m.'!D3180</f>
        <v>1236</v>
      </c>
      <c r="E3566" s="102">
        <v>42335</v>
      </c>
      <c r="F3566" s="99" t="s">
        <v>545</v>
      </c>
      <c r="N3566" s="95"/>
    </row>
    <row r="3567" spans="1:16" s="94" customFormat="1" ht="30" customHeight="1" x14ac:dyDescent="0.2">
      <c r="A3567" s="320">
        <v>3564</v>
      </c>
      <c r="B3567" s="96" t="s">
        <v>2300</v>
      </c>
      <c r="C3567" s="238">
        <f>'1993 - 2019 m.'!C3182</f>
        <v>5625.2316960148282</v>
      </c>
      <c r="D3567" s="238">
        <f>'1993 - 2019 m.'!D3182</f>
        <v>1759</v>
      </c>
      <c r="E3567" s="106">
        <v>38660</v>
      </c>
      <c r="F3567" s="99" t="s">
        <v>1355</v>
      </c>
      <c r="N3567" s="95"/>
    </row>
    <row r="3568" spans="1:16" s="94" customFormat="1" ht="30" customHeight="1" x14ac:dyDescent="0.2">
      <c r="A3568" s="114">
        <v>3565</v>
      </c>
      <c r="B3568" s="96" t="s">
        <v>77</v>
      </c>
      <c r="C3568" s="238">
        <f>'1993 - 2019 m.'!C3183</f>
        <v>5624.7103799814649</v>
      </c>
      <c r="D3568" s="238">
        <f>'1993 - 2019 m.'!D3183</f>
        <v>1723</v>
      </c>
      <c r="E3568" s="102" t="s">
        <v>82</v>
      </c>
      <c r="F3568" s="99" t="s">
        <v>187</v>
      </c>
      <c r="N3568" s="95"/>
    </row>
    <row r="3569" spans="1:14" s="94" customFormat="1" ht="30" customHeight="1" x14ac:dyDescent="0.2">
      <c r="A3569" s="320">
        <v>3566</v>
      </c>
      <c r="B3569" s="96" t="s">
        <v>2818</v>
      </c>
      <c r="C3569" s="238">
        <f>'1993 - 2019 m.'!C3184</f>
        <v>5621.814179796108</v>
      </c>
      <c r="D3569" s="238">
        <f>'1993 - 2019 m.'!D3184</f>
        <v>1868</v>
      </c>
      <c r="E3569" s="106">
        <v>38072</v>
      </c>
      <c r="F3569" s="99" t="s">
        <v>391</v>
      </c>
      <c r="N3569" s="95"/>
    </row>
    <row r="3570" spans="1:14" s="94" customFormat="1" ht="30" customHeight="1" x14ac:dyDescent="0.2">
      <c r="A3570" s="114">
        <v>3567</v>
      </c>
      <c r="B3570" s="128" t="s">
        <v>1665</v>
      </c>
      <c r="C3570" s="238">
        <f>'1993 - 2019 m.'!C3185</f>
        <v>5621.524559777572</v>
      </c>
      <c r="D3570" s="238">
        <f>'1993 - 2019 m.'!D3185</f>
        <v>8806</v>
      </c>
      <c r="E3570" s="322">
        <v>34684</v>
      </c>
      <c r="F3570" s="99" t="s">
        <v>1987</v>
      </c>
    </row>
    <row r="3571" spans="1:14" s="94" customFormat="1" ht="30" customHeight="1" x14ac:dyDescent="0.2">
      <c r="A3571" s="320">
        <v>3568</v>
      </c>
      <c r="B3571" s="96" t="s">
        <v>3979</v>
      </c>
      <c r="C3571" s="238">
        <f>'1993 - 2019 m.'!C3186</f>
        <v>5611.14</v>
      </c>
      <c r="D3571" s="238">
        <f>'1993 - 2019 m.'!D3186</f>
        <v>1077</v>
      </c>
      <c r="E3571" s="102">
        <v>43238</v>
      </c>
      <c r="F3571" s="99" t="s">
        <v>3187</v>
      </c>
    </row>
    <row r="3572" spans="1:14" s="94" customFormat="1" ht="30" customHeight="1" x14ac:dyDescent="0.2">
      <c r="A3572" s="114">
        <v>3569</v>
      </c>
      <c r="B3572" s="96" t="s">
        <v>2005</v>
      </c>
      <c r="C3572" s="238">
        <f>'1993 - 2019 m.'!C3187</f>
        <v>5601.5407784986101</v>
      </c>
      <c r="D3572" s="238">
        <f>'1993 - 2019 m.'!D3187</f>
        <v>2394</v>
      </c>
      <c r="E3572" s="106">
        <v>37449</v>
      </c>
      <c r="F3572" s="99" t="s">
        <v>1910</v>
      </c>
      <c r="I3572" s="113"/>
      <c r="J3572" s="113"/>
      <c r="K3572" s="327"/>
      <c r="L3572" s="337"/>
    </row>
    <row r="3573" spans="1:14" s="94" customFormat="1" ht="30" customHeight="1" x14ac:dyDescent="0.2">
      <c r="A3573" s="320">
        <v>3570</v>
      </c>
      <c r="B3573" s="321" t="s">
        <v>5093</v>
      </c>
      <c r="C3573" s="238">
        <f>'2020'!C128</f>
        <v>5595</v>
      </c>
      <c r="D3573" s="238">
        <f>'2020'!D128</f>
        <v>1369</v>
      </c>
      <c r="E3573" s="99" t="s">
        <v>4731</v>
      </c>
      <c r="F3573" s="99" t="s">
        <v>3947</v>
      </c>
      <c r="H3573" s="113"/>
    </row>
    <row r="3574" spans="1:14" s="94" customFormat="1" ht="30" customHeight="1" x14ac:dyDescent="0.2">
      <c r="A3574" s="114">
        <v>3571</v>
      </c>
      <c r="B3574" s="321" t="s">
        <v>4879</v>
      </c>
      <c r="C3574" s="323">
        <f>'2021'!C116</f>
        <v>5590</v>
      </c>
      <c r="D3574" s="323">
        <f>'2021'!D116</f>
        <v>1160</v>
      </c>
      <c r="E3574" s="99" t="s">
        <v>4662</v>
      </c>
      <c r="F3574" s="99" t="s">
        <v>2815</v>
      </c>
      <c r="N3574" s="95"/>
    </row>
    <row r="3575" spans="1:14" s="94" customFormat="1" ht="30" customHeight="1" x14ac:dyDescent="0.2">
      <c r="A3575" s="320">
        <v>3572</v>
      </c>
      <c r="B3575" s="96" t="s">
        <v>1591</v>
      </c>
      <c r="C3575" s="238">
        <f>'1993 - 2019 m.'!C3188</f>
        <v>5589.9559777571831</v>
      </c>
      <c r="D3575" s="238">
        <f>'1993 - 2019 m.'!D3188</f>
        <v>2390</v>
      </c>
      <c r="E3575" s="106">
        <v>38135</v>
      </c>
      <c r="F3575" s="99" t="s">
        <v>1704</v>
      </c>
      <c r="N3575" s="95"/>
    </row>
    <row r="3576" spans="1:14" s="94" customFormat="1" ht="30" customHeight="1" x14ac:dyDescent="0.2">
      <c r="A3576" s="114">
        <v>3573</v>
      </c>
      <c r="B3576" s="96" t="s">
        <v>3871</v>
      </c>
      <c r="C3576" s="238">
        <f>'1993 - 2019 m.'!C3197+'2020'!C251</f>
        <v>5566</v>
      </c>
      <c r="D3576" s="238">
        <f>'1993 - 2019 m.'!D3197+'2020'!D251</f>
        <v>1333</v>
      </c>
      <c r="E3576" s="102">
        <v>42832</v>
      </c>
      <c r="F3576" s="99" t="s">
        <v>2319</v>
      </c>
      <c r="N3576" s="95"/>
    </row>
    <row r="3577" spans="1:14" s="94" customFormat="1" ht="30" customHeight="1" x14ac:dyDescent="0.2">
      <c r="A3577" s="320">
        <v>3574</v>
      </c>
      <c r="B3577" s="96" t="s">
        <v>2431</v>
      </c>
      <c r="C3577" s="238">
        <f>'1993 - 2019 m.'!C3189</f>
        <v>5554.3327154772942</v>
      </c>
      <c r="D3577" s="238">
        <f>'1993 - 2019 m.'!D3189</f>
        <v>1643</v>
      </c>
      <c r="E3577" s="106">
        <v>37253</v>
      </c>
      <c r="F3577" s="99" t="s">
        <v>1910</v>
      </c>
      <c r="N3577" s="95"/>
    </row>
    <row r="3578" spans="1:14" s="94" customFormat="1" ht="30" customHeight="1" x14ac:dyDescent="0.2">
      <c r="A3578" s="114">
        <v>3575</v>
      </c>
      <c r="B3578" s="96" t="s">
        <v>1077</v>
      </c>
      <c r="C3578" s="238">
        <f>'1993 - 2019 m.'!C3190</f>
        <v>5553.7534754402222</v>
      </c>
      <c r="D3578" s="238">
        <f>'1993 - 2019 m.'!D3190</f>
        <v>2269</v>
      </c>
      <c r="E3578" s="106">
        <v>36959</v>
      </c>
      <c r="F3578" s="99" t="s">
        <v>2734</v>
      </c>
      <c r="N3578" s="95"/>
    </row>
    <row r="3579" spans="1:14" s="94" customFormat="1" ht="30" customHeight="1" x14ac:dyDescent="0.2">
      <c r="A3579" s="320">
        <v>3576</v>
      </c>
      <c r="B3579" s="96" t="s">
        <v>625</v>
      </c>
      <c r="C3579" s="238">
        <f>'1993 - 2019 m.'!C3191</f>
        <v>5516.2187210379989</v>
      </c>
      <c r="D3579" s="238">
        <f>'1993 - 2019 m.'!D3191</f>
        <v>1564</v>
      </c>
      <c r="E3579" s="106">
        <v>39759</v>
      </c>
      <c r="F3579" s="99" t="s">
        <v>1750</v>
      </c>
      <c r="N3579" s="95"/>
    </row>
    <row r="3580" spans="1:14" s="94" customFormat="1" ht="30" customHeight="1" x14ac:dyDescent="0.2">
      <c r="A3580" s="114">
        <v>3577</v>
      </c>
      <c r="B3580" s="96" t="s">
        <v>3870</v>
      </c>
      <c r="C3580" s="238">
        <f>'1993 - 2019 m.'!C3192</f>
        <v>5506</v>
      </c>
      <c r="D3580" s="238">
        <f>'1993 - 2019 m.'!D3192</f>
        <v>1314</v>
      </c>
      <c r="E3580" s="102">
        <v>42832</v>
      </c>
      <c r="F3580" s="99" t="s">
        <v>2319</v>
      </c>
      <c r="N3580" s="95"/>
    </row>
    <row r="3581" spans="1:14" s="94" customFormat="1" ht="30" customHeight="1" x14ac:dyDescent="0.2">
      <c r="A3581" s="320">
        <v>3578</v>
      </c>
      <c r="B3581" s="96" t="s">
        <v>4075</v>
      </c>
      <c r="C3581" s="238">
        <f>'1993 - 2019 m.'!C3194</f>
        <v>5493.51</v>
      </c>
      <c r="D3581" s="238">
        <f>'1993 - 2019 m.'!D3194</f>
        <v>1258</v>
      </c>
      <c r="E3581" s="102">
        <v>43126</v>
      </c>
      <c r="F3581" s="99" t="s">
        <v>38</v>
      </c>
      <c r="N3581" s="95"/>
    </row>
    <row r="3582" spans="1:14" s="94" customFormat="1" ht="30" customHeight="1" x14ac:dyDescent="0.2">
      <c r="A3582" s="114">
        <v>3579</v>
      </c>
      <c r="B3582" s="128" t="s">
        <v>2110</v>
      </c>
      <c r="C3582" s="238">
        <f>'1993 - 2019 m.'!C3195</f>
        <v>5491.7747914735864</v>
      </c>
      <c r="D3582" s="238">
        <f>'1993 - 2019 m.'!D3195</f>
        <v>2332</v>
      </c>
      <c r="E3582" s="322">
        <v>36308</v>
      </c>
      <c r="F3582" s="99" t="s">
        <v>1069</v>
      </c>
      <c r="N3582" s="95"/>
    </row>
    <row r="3583" spans="1:14" s="94" customFormat="1" ht="30" customHeight="1" x14ac:dyDescent="0.2">
      <c r="A3583" s="320">
        <v>3580</v>
      </c>
      <c r="B3583" s="96" t="s">
        <v>68</v>
      </c>
      <c r="C3583" s="238">
        <f>'1993 - 2019 m.'!C3196</f>
        <v>5485.6927710843374</v>
      </c>
      <c r="D3583" s="238">
        <f>'1993 - 2019 m.'!D3196</f>
        <v>2009</v>
      </c>
      <c r="E3583" s="102">
        <v>41193</v>
      </c>
      <c r="F3583" s="99" t="s">
        <v>2893</v>
      </c>
      <c r="N3583" s="95"/>
    </row>
    <row r="3584" spans="1:14" s="94" customFormat="1" ht="30" customHeight="1" x14ac:dyDescent="0.2">
      <c r="A3584" s="114">
        <v>3581</v>
      </c>
      <c r="B3584" s="321" t="s">
        <v>4880</v>
      </c>
      <c r="C3584" s="323">
        <f>'2021'!C117</f>
        <v>5482.47</v>
      </c>
      <c r="D3584" s="323">
        <f>'2021'!D117</f>
        <v>913</v>
      </c>
      <c r="E3584" s="99" t="s">
        <v>4646</v>
      </c>
      <c r="F3584" s="99" t="s">
        <v>4650</v>
      </c>
      <c r="N3584" s="95"/>
    </row>
    <row r="3585" spans="1:14" s="94" customFormat="1" ht="30" customHeight="1" x14ac:dyDescent="0.2">
      <c r="A3585" s="320">
        <v>3582</v>
      </c>
      <c r="B3585" s="236" t="s">
        <v>4505</v>
      </c>
      <c r="C3585" s="238">
        <f>'1993 - 2019 m.'!C3404+'2021'!C228+'2022'!E229</f>
        <v>5473.7000000000007</v>
      </c>
      <c r="D3585" s="238">
        <f>'1993 - 2019 m.'!D3404+'2021'!D228+'2022'!F229</f>
        <v>1149</v>
      </c>
      <c r="E3585" s="102" t="s">
        <v>4600</v>
      </c>
      <c r="F3585" s="99" t="s">
        <v>6311</v>
      </c>
      <c r="N3585" s="95"/>
    </row>
    <row r="3586" spans="1:14" s="94" customFormat="1" ht="30" customHeight="1" x14ac:dyDescent="0.2">
      <c r="A3586" s="114">
        <v>3583</v>
      </c>
      <c r="B3586" s="96" t="s">
        <v>1020</v>
      </c>
      <c r="C3586" s="238">
        <f>'1993 - 2019 m.'!C3198</f>
        <v>5466.2882298424465</v>
      </c>
      <c r="D3586" s="238">
        <f>'1993 - 2019 m.'!D3198</f>
        <v>1737</v>
      </c>
      <c r="E3586" s="106">
        <v>37757</v>
      </c>
      <c r="F3586" s="99" t="s">
        <v>1433</v>
      </c>
      <c r="N3586" s="95"/>
    </row>
    <row r="3587" spans="1:14" s="94" customFormat="1" ht="30" customHeight="1" x14ac:dyDescent="0.2">
      <c r="A3587" s="320">
        <v>3584</v>
      </c>
      <c r="B3587" s="96" t="s">
        <v>1032</v>
      </c>
      <c r="C3587" s="238">
        <f>'1993 - 2019 m.'!C3199</f>
        <v>5460.4958294717335</v>
      </c>
      <c r="D3587" s="238">
        <f>'1993 - 2019 m.'!D3199</f>
        <v>1971</v>
      </c>
      <c r="E3587" s="106">
        <v>38625</v>
      </c>
      <c r="F3587" s="99" t="s">
        <v>1908</v>
      </c>
      <c r="N3587" s="95"/>
    </row>
    <row r="3588" spans="1:14" s="94" customFormat="1" ht="30" customHeight="1" x14ac:dyDescent="0.2">
      <c r="A3588" s="114">
        <v>3585</v>
      </c>
      <c r="B3588" s="96" t="s">
        <v>3319</v>
      </c>
      <c r="C3588" s="238">
        <f>'1993 - 2019 m.'!C3200</f>
        <v>5444</v>
      </c>
      <c r="D3588" s="238">
        <f>'1993 - 2019 m.'!D3200</f>
        <v>1232</v>
      </c>
      <c r="E3588" s="102">
        <v>42083</v>
      </c>
      <c r="F3588" s="99" t="s">
        <v>3187</v>
      </c>
      <c r="N3588" s="95"/>
    </row>
    <row r="3589" spans="1:14" s="94" customFormat="1" ht="30" customHeight="1" x14ac:dyDescent="0.2">
      <c r="A3589" s="320">
        <v>3586</v>
      </c>
      <c r="B3589" s="96" t="s">
        <v>2046</v>
      </c>
      <c r="C3589" s="238">
        <f>'1993 - 2019 m.'!C3201</f>
        <v>5443.1186283595925</v>
      </c>
      <c r="D3589" s="238">
        <f>'1993 - 2019 m.'!D3201</f>
        <v>2277</v>
      </c>
      <c r="E3589" s="106">
        <v>36973</v>
      </c>
      <c r="F3589" s="99" t="s">
        <v>640</v>
      </c>
      <c r="N3589" s="95"/>
    </row>
    <row r="3590" spans="1:14" s="94" customFormat="1" ht="30" customHeight="1" x14ac:dyDescent="0.2">
      <c r="A3590" s="114">
        <v>3587</v>
      </c>
      <c r="B3590" s="96" t="s">
        <v>3320</v>
      </c>
      <c r="C3590" s="238">
        <f>'1993 - 2019 m.'!C3202</f>
        <v>5442.59</v>
      </c>
      <c r="D3590" s="238">
        <f>'1993 - 2019 m.'!D3202</f>
        <v>1310</v>
      </c>
      <c r="E3590" s="102">
        <v>42139</v>
      </c>
      <c r="F3590" s="99" t="s">
        <v>725</v>
      </c>
      <c r="N3590" s="95"/>
    </row>
    <row r="3591" spans="1:14" s="94" customFormat="1" ht="30" customHeight="1" x14ac:dyDescent="0.2">
      <c r="A3591" s="320">
        <v>3588</v>
      </c>
      <c r="B3591" s="96" t="s">
        <v>3843</v>
      </c>
      <c r="C3591" s="238">
        <f>'1993 - 2019 m.'!C3203</f>
        <v>5415.3099999999995</v>
      </c>
      <c r="D3591" s="238">
        <f>'1993 - 2019 m.'!D3203</f>
        <v>1199</v>
      </c>
      <c r="E3591" s="102">
        <v>42881</v>
      </c>
      <c r="F3591" s="99" t="s">
        <v>3187</v>
      </c>
      <c r="N3591" s="95"/>
    </row>
    <row r="3592" spans="1:14" s="94" customFormat="1" ht="30" customHeight="1" x14ac:dyDescent="0.2">
      <c r="A3592" s="114">
        <v>3589</v>
      </c>
      <c r="B3592" s="96" t="s">
        <v>836</v>
      </c>
      <c r="C3592" s="238">
        <f>'1993 - 2019 m.'!C3204</f>
        <v>5414.7358665430957</v>
      </c>
      <c r="D3592" s="238">
        <f>'1993 - 2019 m.'!D3204</f>
        <v>2379</v>
      </c>
      <c r="E3592" s="106">
        <v>37120</v>
      </c>
      <c r="F3592" s="99" t="s">
        <v>646</v>
      </c>
      <c r="N3592" s="95"/>
    </row>
    <row r="3593" spans="1:14" s="94" customFormat="1" ht="30" customHeight="1" x14ac:dyDescent="0.2">
      <c r="A3593" s="320">
        <v>3590</v>
      </c>
      <c r="B3593" s="96" t="s">
        <v>926</v>
      </c>
      <c r="C3593" s="238">
        <f>'1993 - 2019 m.'!C3205</f>
        <v>5408.6538461538466</v>
      </c>
      <c r="D3593" s="238">
        <f>'1993 - 2019 m.'!D3205</f>
        <v>2659</v>
      </c>
      <c r="E3593" s="106">
        <v>36917</v>
      </c>
      <c r="F3593" s="99" t="s">
        <v>2294</v>
      </c>
      <c r="N3593" s="95"/>
    </row>
    <row r="3594" spans="1:14" s="94" customFormat="1" ht="30" customHeight="1" x14ac:dyDescent="0.2">
      <c r="A3594" s="114">
        <v>3591</v>
      </c>
      <c r="B3594" s="96" t="s">
        <v>1804</v>
      </c>
      <c r="C3594" s="238">
        <f>'1993 - 2019 m.'!C3206</f>
        <v>5406.6265060240967</v>
      </c>
      <c r="D3594" s="238">
        <f>'1993 - 2019 m.'!D3206</f>
        <v>1879</v>
      </c>
      <c r="E3594" s="106">
        <v>37876</v>
      </c>
      <c r="F3594" s="99" t="s">
        <v>2527</v>
      </c>
      <c r="N3594" s="95"/>
    </row>
    <row r="3595" spans="1:14" s="94" customFormat="1" ht="30" customHeight="1" x14ac:dyDescent="0.2">
      <c r="A3595" s="320">
        <v>3592</v>
      </c>
      <c r="B3595" s="96" t="s">
        <v>1338</v>
      </c>
      <c r="C3595" s="238">
        <f>'1993 - 2019 m.'!C3207</f>
        <v>5406.0472659870256</v>
      </c>
      <c r="D3595" s="238">
        <f>'1993 - 2019 m.'!D3207</f>
        <v>2957</v>
      </c>
      <c r="E3595" s="106">
        <v>38457</v>
      </c>
      <c r="F3595" s="99" t="s">
        <v>1069</v>
      </c>
      <c r="N3595" s="95"/>
    </row>
    <row r="3596" spans="1:14" s="94" customFormat="1" ht="30" customHeight="1" x14ac:dyDescent="0.2">
      <c r="A3596" s="114">
        <v>3593</v>
      </c>
      <c r="B3596" s="96" t="s">
        <v>4236</v>
      </c>
      <c r="C3596" s="238">
        <f>'1993 - 2019 m.'!C3208</f>
        <v>5405.77</v>
      </c>
      <c r="D3596" s="238">
        <f>'1993 - 2019 m.'!D3208</f>
        <v>997</v>
      </c>
      <c r="E3596" s="102">
        <v>43350</v>
      </c>
      <c r="F3596" s="99" t="s">
        <v>725</v>
      </c>
      <c r="N3596" s="95"/>
    </row>
    <row r="3597" spans="1:14" s="94" customFormat="1" ht="30" customHeight="1" x14ac:dyDescent="0.2">
      <c r="A3597" s="320">
        <v>3594</v>
      </c>
      <c r="B3597" s="96" t="s">
        <v>3318</v>
      </c>
      <c r="C3597" s="238">
        <f>'1993 - 2019 m.'!C3209</f>
        <v>5399.2</v>
      </c>
      <c r="D3597" s="238">
        <f>'1993 - 2019 m.'!D3209</f>
        <v>1202</v>
      </c>
      <c r="E3597" s="102">
        <v>42027</v>
      </c>
      <c r="F3597" s="99" t="s">
        <v>2934</v>
      </c>
      <c r="N3597" s="95"/>
    </row>
    <row r="3598" spans="1:14" s="94" customFormat="1" ht="30" customHeight="1" x14ac:dyDescent="0.2">
      <c r="A3598" s="114">
        <v>3595</v>
      </c>
      <c r="B3598" s="96" t="s">
        <v>1720</v>
      </c>
      <c r="C3598" s="238">
        <f>'1993 - 2019 m.'!C3210</f>
        <v>5395.3313253012047</v>
      </c>
      <c r="D3598" s="238">
        <f>'1993 - 2019 m.'!D3210</f>
        <v>1725</v>
      </c>
      <c r="E3598" s="106">
        <v>37750</v>
      </c>
      <c r="F3598" s="99" t="s">
        <v>530</v>
      </c>
      <c r="N3598" s="95"/>
    </row>
    <row r="3599" spans="1:14" s="94" customFormat="1" ht="30" customHeight="1" x14ac:dyDescent="0.2">
      <c r="A3599" s="320">
        <v>3596</v>
      </c>
      <c r="B3599" s="321" t="s">
        <v>4881</v>
      </c>
      <c r="C3599" s="323">
        <f>'2021'!C118</f>
        <v>5394</v>
      </c>
      <c r="D3599" s="323">
        <f>'2021'!D118</f>
        <v>1324</v>
      </c>
      <c r="E3599" s="99" t="s">
        <v>4669</v>
      </c>
      <c r="F3599" s="99" t="s">
        <v>2815</v>
      </c>
      <c r="N3599" s="95"/>
    </row>
    <row r="3600" spans="1:14" s="94" customFormat="1" ht="30" customHeight="1" x14ac:dyDescent="0.2">
      <c r="A3600" s="114">
        <v>3597</v>
      </c>
      <c r="B3600" s="236" t="s">
        <v>6191</v>
      </c>
      <c r="C3600" s="238">
        <f>'2022'!E167</f>
        <v>5354.07</v>
      </c>
      <c r="D3600" s="238">
        <f>'2022'!F167</f>
        <v>852</v>
      </c>
      <c r="E3600" s="102" t="s">
        <v>5201</v>
      </c>
      <c r="F3600" s="99" t="s">
        <v>3187</v>
      </c>
      <c r="N3600" s="95"/>
    </row>
    <row r="3601" spans="1:14" s="94" customFormat="1" ht="30" customHeight="1" x14ac:dyDescent="0.2">
      <c r="A3601" s="320">
        <v>3598</v>
      </c>
      <c r="B3601" s="128" t="s">
        <v>2043</v>
      </c>
      <c r="C3601" s="238">
        <f>'1993 - 2019 m.'!C3211</f>
        <v>5351.8883225208529</v>
      </c>
      <c r="D3601" s="238">
        <f>'1993 - 2019 m.'!D3211</f>
        <v>15132</v>
      </c>
      <c r="E3601" s="322">
        <v>34278</v>
      </c>
      <c r="F3601" s="99" t="s">
        <v>2265</v>
      </c>
      <c r="N3601" s="95"/>
    </row>
    <row r="3602" spans="1:14" s="94" customFormat="1" ht="30" customHeight="1" x14ac:dyDescent="0.2">
      <c r="A3602" s="114">
        <v>3599</v>
      </c>
      <c r="B3602" s="321" t="s">
        <v>4882</v>
      </c>
      <c r="C3602" s="323">
        <f>'2021'!C119</f>
        <v>5344</v>
      </c>
      <c r="D3602" s="323">
        <f>'2021'!D119</f>
        <v>954</v>
      </c>
      <c r="E3602" s="99" t="s">
        <v>4671</v>
      </c>
      <c r="F3602" s="99" t="s">
        <v>545</v>
      </c>
      <c r="N3602" s="95"/>
    </row>
    <row r="3603" spans="1:14" s="94" customFormat="1" ht="30" customHeight="1" x14ac:dyDescent="0.2">
      <c r="A3603" s="320">
        <v>3600</v>
      </c>
      <c r="B3603" s="128" t="s">
        <v>2412</v>
      </c>
      <c r="C3603" s="238">
        <f>'1993 - 2019 m.'!C3212</f>
        <v>5342.6204819277109</v>
      </c>
      <c r="D3603" s="238">
        <f>'1993 - 2019 m.'!D3212</f>
        <v>6829</v>
      </c>
      <c r="E3603" s="102">
        <v>35013</v>
      </c>
      <c r="F3603" s="99" t="s">
        <v>1069</v>
      </c>
      <c r="N3603" s="95"/>
    </row>
    <row r="3604" spans="1:14" s="94" customFormat="1" ht="30" customHeight="1" x14ac:dyDescent="0.2">
      <c r="A3604" s="114">
        <v>3601</v>
      </c>
      <c r="B3604" s="96" t="s">
        <v>1222</v>
      </c>
      <c r="C3604" s="238">
        <f>'1993 - 2019 m.'!C3213</f>
        <v>5336.8280815569979</v>
      </c>
      <c r="D3604" s="238">
        <f>'1993 - 2019 m.'!D3213</f>
        <v>1737</v>
      </c>
      <c r="E3604" s="106" t="s">
        <v>1238</v>
      </c>
      <c r="F3604" s="99" t="s">
        <v>1525</v>
      </c>
      <c r="N3604" s="95"/>
    </row>
    <row r="3605" spans="1:14" s="94" customFormat="1" ht="30" customHeight="1" x14ac:dyDescent="0.2">
      <c r="A3605" s="320">
        <v>3602</v>
      </c>
      <c r="B3605" s="321" t="s">
        <v>4883</v>
      </c>
      <c r="C3605" s="323">
        <f>'2021'!C120</f>
        <v>5333</v>
      </c>
      <c r="D3605" s="323">
        <f>'2021'!D120</f>
        <v>916</v>
      </c>
      <c r="E3605" s="99" t="s">
        <v>4668</v>
      </c>
      <c r="F3605" s="99" t="s">
        <v>545</v>
      </c>
      <c r="N3605" s="95"/>
    </row>
    <row r="3606" spans="1:14" s="94" customFormat="1" ht="30" customHeight="1" x14ac:dyDescent="0.2">
      <c r="A3606" s="114">
        <v>3603</v>
      </c>
      <c r="B3606" s="321" t="s">
        <v>4884</v>
      </c>
      <c r="C3606" s="323">
        <f>'2021'!C121</f>
        <v>5328.7</v>
      </c>
      <c r="D3606" s="323">
        <f>'2021'!D121</f>
        <v>1016</v>
      </c>
      <c r="E3606" s="99" t="s">
        <v>4673</v>
      </c>
      <c r="F3606" s="99" t="s">
        <v>3464</v>
      </c>
      <c r="N3606" s="95"/>
    </row>
    <row r="3607" spans="1:14" s="94" customFormat="1" ht="30" customHeight="1" x14ac:dyDescent="0.2">
      <c r="A3607" s="320">
        <v>3604</v>
      </c>
      <c r="B3607" s="96" t="s">
        <v>2385</v>
      </c>
      <c r="C3607" s="238">
        <f>'1993 - 2019 m.'!C3214</f>
        <v>5326.4017608897129</v>
      </c>
      <c r="D3607" s="238">
        <f>'1993 - 2019 m.'!D3214</f>
        <v>1943</v>
      </c>
      <c r="E3607" s="106">
        <v>40487</v>
      </c>
      <c r="F3607" s="99" t="s">
        <v>2815</v>
      </c>
      <c r="N3607" s="95"/>
    </row>
    <row r="3608" spans="1:14" s="94" customFormat="1" ht="30" customHeight="1" x14ac:dyDescent="0.2">
      <c r="A3608" s="114">
        <v>3605</v>
      </c>
      <c r="B3608" s="236" t="s">
        <v>6192</v>
      </c>
      <c r="C3608" s="238">
        <f>'2022'!E168</f>
        <v>5326.29</v>
      </c>
      <c r="D3608" s="238">
        <f>'2022'!F168</f>
        <v>962</v>
      </c>
      <c r="E3608" s="102" t="s">
        <v>5244</v>
      </c>
      <c r="F3608" s="99" t="s">
        <v>725</v>
      </c>
      <c r="N3608" s="95"/>
    </row>
    <row r="3609" spans="1:14" s="94" customFormat="1" ht="30" customHeight="1" x14ac:dyDescent="0.2">
      <c r="A3609" s="320">
        <v>3606</v>
      </c>
      <c r="B3609" s="96" t="s">
        <v>2295</v>
      </c>
      <c r="C3609" s="238">
        <f>'1993 - 2019 m.'!C3215</f>
        <v>5323.0711306765525</v>
      </c>
      <c r="D3609" s="238">
        <f>'1993 - 2019 m.'!D3215</f>
        <v>1509</v>
      </c>
      <c r="E3609" s="106">
        <v>40529</v>
      </c>
      <c r="F3609" s="99" t="s">
        <v>1325</v>
      </c>
      <c r="N3609" s="95"/>
    </row>
    <row r="3610" spans="1:14" s="94" customFormat="1" ht="30" customHeight="1" x14ac:dyDescent="0.2">
      <c r="A3610" s="114">
        <v>3607</v>
      </c>
      <c r="B3610" s="96" t="s">
        <v>1526</v>
      </c>
      <c r="C3610" s="238">
        <f>'1993 - 2019 m.'!C3216</f>
        <v>5318.2924003707139</v>
      </c>
      <c r="D3610" s="238">
        <f>'1993 - 2019 m.'!D3216</f>
        <v>1404</v>
      </c>
      <c r="E3610" s="106">
        <v>39941</v>
      </c>
      <c r="F3610" s="99" t="s">
        <v>1809</v>
      </c>
      <c r="N3610" s="95"/>
    </row>
    <row r="3611" spans="1:14" s="94" customFormat="1" ht="30" customHeight="1" x14ac:dyDescent="0.2">
      <c r="A3611" s="320">
        <v>3608</v>
      </c>
      <c r="B3611" s="321" t="s">
        <v>5094</v>
      </c>
      <c r="C3611" s="238">
        <f>'2020'!C130</f>
        <v>5303.75</v>
      </c>
      <c r="D3611" s="238">
        <f>'2020'!D130</f>
        <v>956</v>
      </c>
      <c r="E3611" s="233" t="s">
        <v>4743</v>
      </c>
      <c r="F3611" s="240" t="s">
        <v>3187</v>
      </c>
      <c r="N3611" s="95"/>
    </row>
    <row r="3612" spans="1:14" s="94" customFormat="1" ht="30" customHeight="1" x14ac:dyDescent="0.2">
      <c r="A3612" s="114">
        <v>3609</v>
      </c>
      <c r="B3612" s="96" t="s">
        <v>4411</v>
      </c>
      <c r="C3612" s="238">
        <f>'1993 - 2019 m.'!C3226+'2020'!C263</f>
        <v>5303.17</v>
      </c>
      <c r="D3612" s="238">
        <f>'1993 - 2019 m.'!D3226+'2020'!D263</f>
        <v>1189</v>
      </c>
      <c r="E3612" s="102" t="s">
        <v>4586</v>
      </c>
      <c r="F3612" s="99" t="s">
        <v>4572</v>
      </c>
      <c r="N3612" s="95"/>
    </row>
    <row r="3613" spans="1:14" s="94" customFormat="1" ht="30" customHeight="1" x14ac:dyDescent="0.2">
      <c r="A3613" s="320">
        <v>3610</v>
      </c>
      <c r="B3613" s="96" t="s">
        <v>3317</v>
      </c>
      <c r="C3613" s="238">
        <f>'1993 - 2019 m.'!C3217</f>
        <v>5300.06</v>
      </c>
      <c r="D3613" s="238">
        <f>'1993 - 2019 m.'!D3217</f>
        <v>1227</v>
      </c>
      <c r="E3613" s="102">
        <v>42132</v>
      </c>
      <c r="F3613" s="99" t="s">
        <v>3180</v>
      </c>
      <c r="N3613" s="95"/>
    </row>
    <row r="3614" spans="1:14" s="94" customFormat="1" ht="30" customHeight="1" x14ac:dyDescent="0.2">
      <c r="A3614" s="114">
        <v>3611</v>
      </c>
      <c r="B3614" s="96" t="s">
        <v>4361</v>
      </c>
      <c r="C3614" s="238">
        <f>'1993 - 2019 m.'!C3218</f>
        <v>5298.27</v>
      </c>
      <c r="D3614" s="238">
        <f>'1993 - 2019 m.'!D3218</f>
        <v>1189</v>
      </c>
      <c r="E3614" s="102" t="s">
        <v>4569</v>
      </c>
      <c r="F3614" s="99" t="s">
        <v>4548</v>
      </c>
      <c r="N3614" s="95"/>
    </row>
    <row r="3615" spans="1:14" s="94" customFormat="1" ht="30" customHeight="1" x14ac:dyDescent="0.2">
      <c r="A3615" s="320">
        <v>3612</v>
      </c>
      <c r="B3615" s="96" t="s">
        <v>3150</v>
      </c>
      <c r="C3615" s="238">
        <f>'1993 - 2019 m.'!C3219</f>
        <v>5295</v>
      </c>
      <c r="D3615" s="238">
        <f>'1993 - 2019 m.'!D3219</f>
        <v>1731</v>
      </c>
      <c r="E3615" s="102">
        <v>41957</v>
      </c>
      <c r="F3615" s="99" t="s">
        <v>2815</v>
      </c>
      <c r="G3615" s="113"/>
      <c r="N3615" s="95"/>
    </row>
    <row r="3616" spans="1:14" s="94" customFormat="1" ht="30" customHeight="1" x14ac:dyDescent="0.2">
      <c r="A3616" s="114">
        <v>3613</v>
      </c>
      <c r="B3616" s="236" t="s">
        <v>6193</v>
      </c>
      <c r="C3616" s="238">
        <f>'2022'!E169</f>
        <v>5293.8300000000008</v>
      </c>
      <c r="D3616" s="238">
        <f>'2022'!F169</f>
        <v>943</v>
      </c>
      <c r="E3616" s="102" t="s">
        <v>5404</v>
      </c>
      <c r="F3616" s="99" t="s">
        <v>2319</v>
      </c>
      <c r="N3616" s="95"/>
    </row>
    <row r="3617" spans="1:17" s="94" customFormat="1" ht="30" customHeight="1" x14ac:dyDescent="0.2">
      <c r="A3617" s="320">
        <v>3614</v>
      </c>
      <c r="B3617" s="96" t="s">
        <v>150</v>
      </c>
      <c r="C3617" s="238">
        <f>'1993 - 2019 m.'!C3220</f>
        <v>5292.2265987025021</v>
      </c>
      <c r="D3617" s="238">
        <f>'1993 - 2019 m.'!D3220</f>
        <v>1620</v>
      </c>
      <c r="E3617" s="102">
        <v>40977</v>
      </c>
      <c r="F3617" s="99" t="s">
        <v>2396</v>
      </c>
      <c r="N3617" s="95"/>
    </row>
    <row r="3618" spans="1:17" s="94" customFormat="1" ht="30" customHeight="1" x14ac:dyDescent="0.2">
      <c r="A3618" s="114">
        <v>3615</v>
      </c>
      <c r="B3618" s="96" t="s">
        <v>3685</v>
      </c>
      <c r="C3618" s="238">
        <f>'1993 - 2019 m.'!C3221</f>
        <v>5291.12</v>
      </c>
      <c r="D3618" s="238">
        <f>'1993 - 2019 m.'!D3221</f>
        <v>1627</v>
      </c>
      <c r="E3618" s="322">
        <v>42384</v>
      </c>
      <c r="F3618" s="235" t="s">
        <v>2815</v>
      </c>
      <c r="N3618" s="95"/>
    </row>
    <row r="3619" spans="1:17" s="94" customFormat="1" ht="30" customHeight="1" x14ac:dyDescent="0.2">
      <c r="A3619" s="320">
        <v>3616</v>
      </c>
      <c r="B3619" s="128" t="s">
        <v>2196</v>
      </c>
      <c r="C3619" s="238">
        <f>'1993 - 2019 m.'!C3222</f>
        <v>5280.9314179796111</v>
      </c>
      <c r="D3619" s="238">
        <f>'1993 - 2019 m.'!D3222</f>
        <v>6078</v>
      </c>
      <c r="E3619" s="322">
        <v>34761</v>
      </c>
      <c r="F3619" s="99" t="s">
        <v>1910</v>
      </c>
      <c r="N3619" s="95"/>
    </row>
    <row r="3620" spans="1:17" s="94" customFormat="1" ht="30" customHeight="1" x14ac:dyDescent="0.2">
      <c r="A3620" s="114">
        <v>3617</v>
      </c>
      <c r="B3620" s="96" t="s">
        <v>1529</v>
      </c>
      <c r="C3620" s="238">
        <f>'1993 - 2019 m.'!C3223</f>
        <v>5276.0078776645041</v>
      </c>
      <c r="D3620" s="238">
        <f>'1993 - 2019 m.'!D3223</f>
        <v>1214</v>
      </c>
      <c r="E3620" s="106">
        <v>39990</v>
      </c>
      <c r="F3620" s="99" t="s">
        <v>66</v>
      </c>
      <c r="N3620" s="95"/>
    </row>
    <row r="3621" spans="1:17" s="94" customFormat="1" ht="30" customHeight="1" x14ac:dyDescent="0.2">
      <c r="A3621" s="320">
        <v>3618</v>
      </c>
      <c r="B3621" s="96" t="s">
        <v>3316</v>
      </c>
      <c r="C3621" s="238">
        <f>'1993 - 2019 m.'!C3224</f>
        <v>5274.01</v>
      </c>
      <c r="D3621" s="238">
        <f>'1993 - 2019 m.'!D3224</f>
        <v>1168</v>
      </c>
      <c r="E3621" s="102">
        <v>42104</v>
      </c>
      <c r="F3621" s="99" t="s">
        <v>74</v>
      </c>
      <c r="N3621" s="95"/>
      <c r="Q3621" s="324"/>
    </row>
    <row r="3622" spans="1:17" s="94" customFormat="1" ht="30" customHeight="1" x14ac:dyDescent="0.2">
      <c r="A3622" s="114">
        <v>3619</v>
      </c>
      <c r="B3622" s="236" t="s">
        <v>6194</v>
      </c>
      <c r="C3622" s="238">
        <f>'2022'!E170</f>
        <v>5271.59</v>
      </c>
      <c r="D3622" s="238">
        <f>'2022'!F170</f>
        <v>801</v>
      </c>
      <c r="E3622" s="102" t="s">
        <v>5394</v>
      </c>
      <c r="F3622" s="99" t="s">
        <v>3187</v>
      </c>
      <c r="N3622" s="95"/>
    </row>
    <row r="3623" spans="1:17" s="94" customFormat="1" ht="30" customHeight="1" x14ac:dyDescent="0.2">
      <c r="A3623" s="320">
        <v>3620</v>
      </c>
      <c r="B3623" s="96" t="s">
        <v>1144</v>
      </c>
      <c r="C3623" s="238">
        <f>'1993 - 2019 m.'!C3225</f>
        <v>5265.8711770157552</v>
      </c>
      <c r="D3623" s="238">
        <f>'1993 - 2019 m.'!D3225</f>
        <v>1707</v>
      </c>
      <c r="E3623" s="106">
        <v>37708</v>
      </c>
      <c r="F3623" s="99" t="s">
        <v>1539</v>
      </c>
      <c r="N3623" s="95"/>
    </row>
    <row r="3624" spans="1:17" s="94" customFormat="1" ht="30" customHeight="1" x14ac:dyDescent="0.2">
      <c r="A3624" s="114">
        <v>3621</v>
      </c>
      <c r="B3624" s="96" t="s">
        <v>2341</v>
      </c>
      <c r="C3624" s="238">
        <f>'1993 - 2019 m.'!C3227</f>
        <v>5234.0129749768303</v>
      </c>
      <c r="D3624" s="238">
        <f>'1993 - 2019 m.'!D3227</f>
        <v>1351</v>
      </c>
      <c r="E3624" s="106">
        <v>37575</v>
      </c>
      <c r="F3624" s="99" t="s">
        <v>1891</v>
      </c>
      <c r="N3624" s="95"/>
    </row>
    <row r="3625" spans="1:17" s="94" customFormat="1" ht="30" customHeight="1" x14ac:dyDescent="0.2">
      <c r="A3625" s="320">
        <v>3622</v>
      </c>
      <c r="B3625" s="96" t="s">
        <v>1039</v>
      </c>
      <c r="C3625" s="238">
        <f>'1993 - 2019 m.'!C3228</f>
        <v>5222.1385542168673</v>
      </c>
      <c r="D3625" s="238">
        <f>'1993 - 2019 m.'!D3228</f>
        <v>1861</v>
      </c>
      <c r="E3625" s="106">
        <v>37911</v>
      </c>
      <c r="F3625" s="99" t="s">
        <v>2031</v>
      </c>
      <c r="N3625" s="95"/>
      <c r="Q3625" s="324"/>
    </row>
    <row r="3626" spans="1:17" s="94" customFormat="1" ht="30" customHeight="1" x14ac:dyDescent="0.2">
      <c r="A3626" s="114">
        <v>3623</v>
      </c>
      <c r="B3626" s="96" t="s">
        <v>1050</v>
      </c>
      <c r="C3626" s="238">
        <f>'1993 - 2019 m.'!C3229</f>
        <v>5216.3461538461543</v>
      </c>
      <c r="D3626" s="238">
        <f>'1993 - 2019 m.'!D3229</f>
        <v>1702</v>
      </c>
      <c r="E3626" s="106">
        <v>38205</v>
      </c>
      <c r="F3626" s="99" t="s">
        <v>924</v>
      </c>
      <c r="N3626" s="95"/>
    </row>
    <row r="3627" spans="1:17" s="94" customFormat="1" ht="30" customHeight="1" x14ac:dyDescent="0.2">
      <c r="A3627" s="320">
        <v>3624</v>
      </c>
      <c r="B3627" s="96" t="s">
        <v>3146</v>
      </c>
      <c r="C3627" s="238">
        <f>'1993 - 2019 m.'!C3230</f>
        <v>5207.0783132530123</v>
      </c>
      <c r="D3627" s="238">
        <f>'1993 - 2019 m.'!D3230</f>
        <v>1391</v>
      </c>
      <c r="E3627" s="102">
        <v>41719</v>
      </c>
      <c r="F3627" s="99" t="s">
        <v>74</v>
      </c>
      <c r="N3627" s="95"/>
    </row>
    <row r="3628" spans="1:17" s="94" customFormat="1" ht="30" customHeight="1" x14ac:dyDescent="0.2">
      <c r="A3628" s="114">
        <v>3625</v>
      </c>
      <c r="B3628" s="96" t="s">
        <v>1324</v>
      </c>
      <c r="C3628" s="238">
        <f>'1993 - 2019 m.'!C3231</f>
        <v>5180.4332715477294</v>
      </c>
      <c r="D3628" s="238">
        <f>'1993 - 2019 m.'!D3231</f>
        <v>1993</v>
      </c>
      <c r="E3628" s="106">
        <v>39906</v>
      </c>
      <c r="F3628" s="99" t="s">
        <v>2386</v>
      </c>
      <c r="N3628" s="95"/>
    </row>
    <row r="3629" spans="1:17" s="94" customFormat="1" ht="30" customHeight="1" x14ac:dyDescent="0.2">
      <c r="A3629" s="320">
        <v>3626</v>
      </c>
      <c r="B3629" s="96" t="s">
        <v>1707</v>
      </c>
      <c r="C3629" s="238">
        <f>'1993 - 2019 m.'!C3232</f>
        <v>5175.5097312326234</v>
      </c>
      <c r="D3629" s="238">
        <f>'1993 - 2019 m.'!D3232</f>
        <v>1681</v>
      </c>
      <c r="E3629" s="106">
        <v>37379</v>
      </c>
      <c r="F3629" s="99" t="s">
        <v>646</v>
      </c>
      <c r="N3629" s="95"/>
    </row>
    <row r="3630" spans="1:17" s="94" customFormat="1" ht="30" customHeight="1" x14ac:dyDescent="0.2">
      <c r="A3630" s="114">
        <v>3627</v>
      </c>
      <c r="B3630" s="96" t="s">
        <v>816</v>
      </c>
      <c r="C3630" s="238">
        <f>'1993 - 2019 m.'!C3233</f>
        <v>5160.1598702502315</v>
      </c>
      <c r="D3630" s="238">
        <f>'1993 - 2019 m.'!D3233</f>
        <v>1592</v>
      </c>
      <c r="E3630" s="106">
        <v>37715</v>
      </c>
      <c r="F3630" s="99" t="s">
        <v>645</v>
      </c>
      <c r="N3630" s="95"/>
    </row>
    <row r="3631" spans="1:17" s="94" customFormat="1" ht="30" customHeight="1" x14ac:dyDescent="0.2">
      <c r="A3631" s="320">
        <v>3628</v>
      </c>
      <c r="B3631" s="96" t="s">
        <v>1565</v>
      </c>
      <c r="C3631" s="238">
        <f>'1993 - 2019 m.'!C3234</f>
        <v>5150.3127896200185</v>
      </c>
      <c r="D3631" s="238">
        <f>'1993 - 2019 m.'!D3234</f>
        <v>1357</v>
      </c>
      <c r="E3631" s="106">
        <v>39759</v>
      </c>
      <c r="F3631" s="99" t="s">
        <v>689</v>
      </c>
      <c r="N3631" s="95"/>
    </row>
    <row r="3632" spans="1:17" s="94" customFormat="1" ht="30" customHeight="1" x14ac:dyDescent="0.2">
      <c r="A3632" s="114">
        <v>3629</v>
      </c>
      <c r="B3632" s="236" t="s">
        <v>6195</v>
      </c>
      <c r="C3632" s="238">
        <f>'2022'!E171</f>
        <v>5130</v>
      </c>
      <c r="D3632" s="238">
        <f>'2022'!F171</f>
        <v>1147</v>
      </c>
      <c r="E3632" s="102" t="s">
        <v>5314</v>
      </c>
      <c r="F3632" s="99" t="s">
        <v>38</v>
      </c>
      <c r="N3632" s="95"/>
    </row>
    <row r="3633" spans="1:16" s="94" customFormat="1" ht="30" customHeight="1" x14ac:dyDescent="0.2">
      <c r="A3633" s="320">
        <v>3630</v>
      </c>
      <c r="B3633" s="96" t="s">
        <v>4626</v>
      </c>
      <c r="C3633" s="238">
        <f>'1993 - 2019 m.'!C3235</f>
        <v>5113</v>
      </c>
      <c r="D3633" s="238">
        <f>'1993 - 2019 m.'!D3235</f>
        <v>1075</v>
      </c>
      <c r="E3633" s="102">
        <v>43525</v>
      </c>
      <c r="F3633" s="99" t="s">
        <v>4114</v>
      </c>
      <c r="N3633" s="95"/>
    </row>
    <row r="3634" spans="1:16" s="94" customFormat="1" ht="30" customHeight="1" x14ac:dyDescent="0.2">
      <c r="A3634" s="114">
        <v>3631</v>
      </c>
      <c r="B3634" s="96" t="s">
        <v>3728</v>
      </c>
      <c r="C3634" s="238">
        <f>'1993 - 2019 m.'!C3236</f>
        <v>5112</v>
      </c>
      <c r="D3634" s="238">
        <f>'1993 - 2019 m.'!D3236</f>
        <v>1298</v>
      </c>
      <c r="E3634" s="102">
        <v>43091</v>
      </c>
      <c r="F3634" s="99" t="s">
        <v>3455</v>
      </c>
      <c r="N3634" s="95"/>
    </row>
    <row r="3635" spans="1:16" s="94" customFormat="1" ht="30" customHeight="1" x14ac:dyDescent="0.2">
      <c r="A3635" s="320">
        <v>3632</v>
      </c>
      <c r="B3635" s="96" t="s">
        <v>3315</v>
      </c>
      <c r="C3635" s="238">
        <f>'1993 - 2019 m.'!C3237</f>
        <v>5097.75</v>
      </c>
      <c r="D3635" s="238">
        <f>'1993 - 2019 m.'!D3237</f>
        <v>1178</v>
      </c>
      <c r="E3635" s="102">
        <v>42097</v>
      </c>
      <c r="F3635" s="99" t="s">
        <v>725</v>
      </c>
      <c r="N3635" s="95"/>
    </row>
    <row r="3636" spans="1:16" s="94" customFormat="1" ht="30" customHeight="1" x14ac:dyDescent="0.2">
      <c r="A3636" s="114">
        <v>3633</v>
      </c>
      <c r="B3636" s="96" t="s">
        <v>2663</v>
      </c>
      <c r="C3636" s="238">
        <f>'1993 - 2019 m.'!C3238</f>
        <v>5087.7548656163117</v>
      </c>
      <c r="D3636" s="238">
        <f>'1993 - 2019 m.'!D3238</f>
        <v>1740</v>
      </c>
      <c r="E3636" s="322">
        <v>40662</v>
      </c>
      <c r="F3636" s="99" t="s">
        <v>2492</v>
      </c>
      <c r="N3636" s="95"/>
    </row>
    <row r="3637" spans="1:16" s="94" customFormat="1" ht="30" customHeight="1" x14ac:dyDescent="0.2">
      <c r="A3637" s="320">
        <v>3634</v>
      </c>
      <c r="B3637" s="96" t="s">
        <v>1714</v>
      </c>
      <c r="C3637" s="238">
        <f>'1993 - 2019 m.'!C3239</f>
        <v>5085.4379054680257</v>
      </c>
      <c r="D3637" s="238">
        <f>'1993 - 2019 m.'!D3239</f>
        <v>1193</v>
      </c>
      <c r="E3637" s="106">
        <v>39843</v>
      </c>
      <c r="F3637" s="99" t="s">
        <v>1325</v>
      </c>
      <c r="N3637" s="95"/>
    </row>
    <row r="3638" spans="1:16" s="94" customFormat="1" ht="30" customHeight="1" x14ac:dyDescent="0.2">
      <c r="A3638" s="114">
        <v>3635</v>
      </c>
      <c r="B3638" s="236" t="s">
        <v>6196</v>
      </c>
      <c r="C3638" s="238">
        <f>'2022'!E172</f>
        <v>5080</v>
      </c>
      <c r="D3638" s="238">
        <f>'2022'!F172</f>
        <v>969</v>
      </c>
      <c r="E3638" s="102" t="s">
        <v>5244</v>
      </c>
      <c r="F3638" s="99" t="s">
        <v>545</v>
      </c>
      <c r="N3638" s="95"/>
    </row>
    <row r="3639" spans="1:16" s="94" customFormat="1" ht="30" customHeight="1" x14ac:dyDescent="0.2">
      <c r="A3639" s="320">
        <v>3636</v>
      </c>
      <c r="B3639" s="96" t="s">
        <v>1022</v>
      </c>
      <c r="C3639" s="238">
        <f>'1993 - 2019 m.'!C3240</f>
        <v>5068.582020389249</v>
      </c>
      <c r="D3639" s="238">
        <f>'1993 - 2019 m.'!D3240</f>
        <v>1507</v>
      </c>
      <c r="E3639" s="106">
        <v>38772</v>
      </c>
      <c r="F3639" s="99" t="s">
        <v>392</v>
      </c>
      <c r="N3639" s="95"/>
    </row>
    <row r="3640" spans="1:16" s="94" customFormat="1" ht="30" customHeight="1" x14ac:dyDescent="0.2">
      <c r="A3640" s="114">
        <v>3637</v>
      </c>
      <c r="B3640" s="96" t="s">
        <v>884</v>
      </c>
      <c r="C3640" s="238">
        <f>'1993 - 2019 m.'!C3241</f>
        <v>5065.7437442075998</v>
      </c>
      <c r="D3640" s="238">
        <f>'1993 - 2019 m.'!D3241</f>
        <v>1888</v>
      </c>
      <c r="E3640" s="106">
        <v>37974</v>
      </c>
      <c r="F3640" s="99" t="s">
        <v>1910</v>
      </c>
      <c r="N3640" s="95"/>
    </row>
    <row r="3641" spans="1:16" s="94" customFormat="1" ht="30" customHeight="1" x14ac:dyDescent="0.2">
      <c r="A3641" s="320">
        <v>3638</v>
      </c>
      <c r="B3641" s="128" t="s">
        <v>1484</v>
      </c>
      <c r="C3641" s="238">
        <f>'1993 - 2019 m.'!C3242</f>
        <v>5054.4485634847078</v>
      </c>
      <c r="D3641" s="238">
        <f>'1993 - 2019 m.'!D3242</f>
        <v>3550</v>
      </c>
      <c r="E3641" s="322">
        <v>35559</v>
      </c>
      <c r="F3641" s="99" t="s">
        <v>1987</v>
      </c>
      <c r="H3641" s="324"/>
      <c r="I3641" s="324"/>
      <c r="J3641" s="324"/>
      <c r="K3641" s="324"/>
      <c r="L3641" s="324"/>
      <c r="M3641" s="324"/>
      <c r="N3641" s="332"/>
      <c r="O3641" s="324"/>
      <c r="P3641" s="324"/>
    </row>
    <row r="3642" spans="1:16" s="94" customFormat="1" ht="30" customHeight="1" x14ac:dyDescent="0.2">
      <c r="A3642" s="114">
        <v>3639</v>
      </c>
      <c r="B3642" s="321" t="s">
        <v>4885</v>
      </c>
      <c r="C3642" s="323">
        <f>'2021'!C122</f>
        <v>5052.68</v>
      </c>
      <c r="D3642" s="323">
        <f>'2021'!D122</f>
        <v>807</v>
      </c>
      <c r="E3642" s="99" t="s">
        <v>4668</v>
      </c>
      <c r="F3642" s="99" t="s">
        <v>4672</v>
      </c>
      <c r="N3642" s="95"/>
    </row>
    <row r="3643" spans="1:16" s="94" customFormat="1" ht="30" customHeight="1" x14ac:dyDescent="0.2">
      <c r="A3643" s="320">
        <v>3640</v>
      </c>
      <c r="B3643" s="96" t="s">
        <v>1774</v>
      </c>
      <c r="C3643" s="238">
        <f>'1993 - 2019 m.'!C3243</f>
        <v>5052.5660333642263</v>
      </c>
      <c r="D3643" s="238">
        <f>'1993 - 2019 m.'!D3243</f>
        <v>1645</v>
      </c>
      <c r="E3643" s="106">
        <v>39710</v>
      </c>
      <c r="F3643" s="99" t="s">
        <v>514</v>
      </c>
      <c r="N3643" s="95"/>
    </row>
    <row r="3644" spans="1:16" s="94" customFormat="1" ht="30" customHeight="1" x14ac:dyDescent="0.2">
      <c r="A3644" s="114">
        <v>3641</v>
      </c>
      <c r="B3644" s="128" t="s">
        <v>2730</v>
      </c>
      <c r="C3644" s="238">
        <f>'1993 - 2019 m.'!C3244</f>
        <v>5050.9731232622798</v>
      </c>
      <c r="D3644" s="238">
        <f>'1993 - 2019 m.'!D3244</f>
        <v>2048</v>
      </c>
      <c r="E3644" s="102">
        <v>35909</v>
      </c>
      <c r="F3644" s="99" t="s">
        <v>1684</v>
      </c>
      <c r="G3644" s="324"/>
      <c r="N3644" s="95"/>
    </row>
    <row r="3645" spans="1:16" s="94" customFormat="1" ht="30" customHeight="1" x14ac:dyDescent="0.2">
      <c r="A3645" s="320">
        <v>3642</v>
      </c>
      <c r="B3645" s="96" t="s">
        <v>4446</v>
      </c>
      <c r="C3645" s="238">
        <f>'1993 - 2019 m.'!C3245</f>
        <v>5042.5300000000007</v>
      </c>
      <c r="D3645" s="238">
        <f>'1993 - 2019 m.'!D3245</f>
        <v>1139</v>
      </c>
      <c r="E3645" s="102" t="s">
        <v>4597</v>
      </c>
      <c r="F3645" s="99" t="s">
        <v>3187</v>
      </c>
      <c r="N3645" s="95"/>
    </row>
    <row r="3646" spans="1:16" s="94" customFormat="1" ht="30" customHeight="1" x14ac:dyDescent="0.2">
      <c r="A3646" s="114">
        <v>3643</v>
      </c>
      <c r="B3646" s="96" t="s">
        <v>4627</v>
      </c>
      <c r="C3646" s="238">
        <f>'1993 - 2019 m.'!C3246</f>
        <v>5018</v>
      </c>
      <c r="D3646" s="238">
        <f>'1993 - 2019 m.'!D3246</f>
        <v>1427</v>
      </c>
      <c r="E3646" s="102">
        <v>43525</v>
      </c>
      <c r="F3646" s="99" t="s">
        <v>4114</v>
      </c>
      <c r="N3646" s="95"/>
    </row>
    <row r="3647" spans="1:16" s="94" customFormat="1" ht="30" customHeight="1" x14ac:dyDescent="0.2">
      <c r="A3647" s="320">
        <v>3644</v>
      </c>
      <c r="B3647" s="96" t="s">
        <v>925</v>
      </c>
      <c r="C3647" s="238">
        <f>'1993 - 2019 m.'!C3247</f>
        <v>5008.398980537535</v>
      </c>
      <c r="D3647" s="238">
        <f>'1993 - 2019 m.'!D3247</f>
        <v>1910</v>
      </c>
      <c r="E3647" s="106">
        <v>38002</v>
      </c>
      <c r="F3647" s="99" t="s">
        <v>1069</v>
      </c>
      <c r="J3647" s="115"/>
      <c r="K3647" s="115"/>
      <c r="L3647" s="113"/>
      <c r="M3647" s="117"/>
      <c r="N3647" s="117"/>
    </row>
    <row r="3648" spans="1:16" s="94" customFormat="1" ht="30" customHeight="1" x14ac:dyDescent="0.2">
      <c r="A3648" s="114">
        <v>3645</v>
      </c>
      <c r="B3648" s="128" t="s">
        <v>675</v>
      </c>
      <c r="C3648" s="238">
        <f>'1993 - 2019 m.'!C3248</f>
        <v>4989.28405931418</v>
      </c>
      <c r="D3648" s="238">
        <f>'1993 - 2019 m.'!D3248</f>
        <v>2207</v>
      </c>
      <c r="E3648" s="322">
        <v>36308</v>
      </c>
      <c r="F3648" s="99" t="s">
        <v>1614</v>
      </c>
      <c r="N3648" s="95"/>
    </row>
    <row r="3649" spans="1:14" s="94" customFormat="1" ht="30" customHeight="1" x14ac:dyDescent="0.2">
      <c r="A3649" s="320">
        <v>3646</v>
      </c>
      <c r="B3649" s="96" t="s">
        <v>3526</v>
      </c>
      <c r="C3649" s="238">
        <f>'1993 - 2019 m.'!C3249</f>
        <v>4986.5</v>
      </c>
      <c r="D3649" s="238">
        <f>'1993 - 2019 m.'!D3249</f>
        <v>1338</v>
      </c>
      <c r="E3649" s="102">
        <v>42664</v>
      </c>
      <c r="F3649" s="99" t="s">
        <v>545</v>
      </c>
      <c r="N3649" s="95"/>
    </row>
    <row r="3650" spans="1:14" s="94" customFormat="1" ht="30" customHeight="1" x14ac:dyDescent="0.2">
      <c r="A3650" s="114">
        <v>3647</v>
      </c>
      <c r="B3650" s="96" t="s">
        <v>3147</v>
      </c>
      <c r="C3650" s="238">
        <f>'1993 - 2019 m.'!C3250</f>
        <v>4984.4001251158488</v>
      </c>
      <c r="D3650" s="238">
        <f>'1993 - 2019 m.'!D3250</f>
        <v>1250</v>
      </c>
      <c r="E3650" s="102">
        <v>41971</v>
      </c>
      <c r="F3650" s="99" t="s">
        <v>3180</v>
      </c>
      <c r="N3650" s="95"/>
    </row>
    <row r="3651" spans="1:14" s="94" customFormat="1" ht="30" customHeight="1" x14ac:dyDescent="0.2">
      <c r="A3651" s="320">
        <v>3648</v>
      </c>
      <c r="B3651" s="96" t="s">
        <v>2759</v>
      </c>
      <c r="C3651" s="238">
        <f>'1993 - 2019 m.'!C3251</f>
        <v>4982.333178869324</v>
      </c>
      <c r="D3651" s="238">
        <f>'1993 - 2019 m.'!D3251</f>
        <v>2093</v>
      </c>
      <c r="E3651" s="106">
        <v>40550</v>
      </c>
      <c r="F3651" s="99" t="s">
        <v>2386</v>
      </c>
      <c r="N3651" s="95"/>
    </row>
    <row r="3652" spans="1:14" s="94" customFormat="1" ht="30" customHeight="1" x14ac:dyDescent="0.2">
      <c r="A3652" s="114">
        <v>3649</v>
      </c>
      <c r="B3652" s="128" t="s">
        <v>1392</v>
      </c>
      <c r="C3652" s="238">
        <f>'1993 - 2019 m.'!C3252</f>
        <v>4981.7539388322521</v>
      </c>
      <c r="D3652" s="238">
        <f>'1993 - 2019 m.'!D3252</f>
        <v>2457</v>
      </c>
      <c r="E3652" s="322">
        <v>35690</v>
      </c>
      <c r="F3652" s="99" t="s">
        <v>1615</v>
      </c>
      <c r="N3652" s="95"/>
    </row>
    <row r="3653" spans="1:14" s="94" customFormat="1" ht="30" customHeight="1" x14ac:dyDescent="0.2">
      <c r="A3653" s="320">
        <v>3650</v>
      </c>
      <c r="B3653" s="96" t="s">
        <v>3743</v>
      </c>
      <c r="C3653" s="238">
        <f>'1993 - 2019 m.'!C3253</f>
        <v>4979</v>
      </c>
      <c r="D3653" s="238">
        <f>'1993 - 2019 m.'!D3253</f>
        <v>1609</v>
      </c>
      <c r="E3653" s="102">
        <v>43070</v>
      </c>
      <c r="F3653" s="99" t="s">
        <v>3455</v>
      </c>
      <c r="N3653" s="95"/>
    </row>
    <row r="3654" spans="1:14" s="94" customFormat="1" ht="30" customHeight="1" x14ac:dyDescent="0.2">
      <c r="A3654" s="114">
        <v>3651</v>
      </c>
      <c r="B3654" s="96" t="s">
        <v>2394</v>
      </c>
      <c r="C3654" s="238">
        <f>'1993 - 2019 m.'!C3254</f>
        <v>4969.1554680259505</v>
      </c>
      <c r="D3654" s="238">
        <f>'1993 - 2019 m.'!D3254</f>
        <v>1575</v>
      </c>
      <c r="E3654" s="102">
        <v>40830</v>
      </c>
      <c r="F3654" s="99" t="s">
        <v>2642</v>
      </c>
      <c r="N3654" s="95"/>
    </row>
    <row r="3655" spans="1:14" s="94" customFormat="1" ht="30" customHeight="1" x14ac:dyDescent="0.2">
      <c r="A3655" s="320">
        <v>3652</v>
      </c>
      <c r="B3655" s="96" t="s">
        <v>2236</v>
      </c>
      <c r="C3655" s="238">
        <f>'1993 - 2019 m.'!C3255</f>
        <v>4960.0324374420761</v>
      </c>
      <c r="D3655" s="238">
        <f>'1993 - 2019 m.'!D3255</f>
        <v>2366</v>
      </c>
      <c r="E3655" s="136">
        <v>36700</v>
      </c>
      <c r="F3655" s="99" t="s">
        <v>1069</v>
      </c>
      <c r="N3655" s="95"/>
    </row>
    <row r="3656" spans="1:14" s="94" customFormat="1" ht="30" customHeight="1" x14ac:dyDescent="0.2">
      <c r="A3656" s="114">
        <v>3653</v>
      </c>
      <c r="B3656" s="128" t="s">
        <v>1794</v>
      </c>
      <c r="C3656" s="238">
        <f>'1993 - 2019 m.'!C3256</f>
        <v>4956.8466172381841</v>
      </c>
      <c r="D3656" s="238">
        <f>'1993 - 2019 m.'!D3256</f>
        <v>6857</v>
      </c>
      <c r="E3656" s="322">
        <v>34656</v>
      </c>
      <c r="F3656" s="99" t="s">
        <v>2265</v>
      </c>
      <c r="N3656" s="95"/>
    </row>
    <row r="3657" spans="1:14" s="94" customFormat="1" ht="30" customHeight="1" x14ac:dyDescent="0.2">
      <c r="A3657" s="320">
        <v>3654</v>
      </c>
      <c r="B3657" s="96" t="s">
        <v>4003</v>
      </c>
      <c r="C3657" s="238">
        <f>'1993 - 2019 m.'!C3257</f>
        <v>4953.7700000000004</v>
      </c>
      <c r="D3657" s="238">
        <f>'1993 - 2019 m.'!D3257</f>
        <v>1082</v>
      </c>
      <c r="E3657" s="102">
        <v>43203</v>
      </c>
      <c r="F3657" s="99" t="s">
        <v>38</v>
      </c>
      <c r="N3657" s="95"/>
    </row>
    <row r="3658" spans="1:14" s="94" customFormat="1" ht="30" customHeight="1" x14ac:dyDescent="0.2">
      <c r="A3658" s="114">
        <v>3655</v>
      </c>
      <c r="B3658" s="96" t="s">
        <v>3314</v>
      </c>
      <c r="C3658" s="238">
        <f>'1993 - 2019 m.'!C3258</f>
        <v>4947.96</v>
      </c>
      <c r="D3658" s="238">
        <f>'1993 - 2019 m.'!D3258</f>
        <v>948</v>
      </c>
      <c r="E3658" s="102">
        <v>42027</v>
      </c>
      <c r="F3658" s="99" t="s">
        <v>3322</v>
      </c>
      <c r="N3658" s="95"/>
    </row>
    <row r="3659" spans="1:14" s="94" customFormat="1" ht="30" customHeight="1" x14ac:dyDescent="0.2">
      <c r="A3659" s="320">
        <v>3656</v>
      </c>
      <c r="B3659" s="330" t="s">
        <v>3852</v>
      </c>
      <c r="C3659" s="238">
        <f>'1993 - 2019 m.'!C3259</f>
        <v>4945.6000000000004</v>
      </c>
      <c r="D3659" s="238">
        <f>'1993 - 2019 m.'!D3259</f>
        <v>1490</v>
      </c>
      <c r="E3659" s="102">
        <v>42860</v>
      </c>
      <c r="F3659" s="99" t="s">
        <v>1424</v>
      </c>
      <c r="N3659" s="95"/>
    </row>
    <row r="3660" spans="1:14" s="94" customFormat="1" ht="30" customHeight="1" x14ac:dyDescent="0.2">
      <c r="A3660" s="114">
        <v>3657</v>
      </c>
      <c r="B3660" s="96" t="s">
        <v>2935</v>
      </c>
      <c r="C3660" s="238">
        <f>'1993 - 2019 m.'!C3260</f>
        <v>4940.3382761816501</v>
      </c>
      <c r="D3660" s="238">
        <f>'1993 - 2019 m.'!D3260</f>
        <v>1719</v>
      </c>
      <c r="E3660" s="106">
        <v>38079</v>
      </c>
      <c r="F3660" s="99" t="s">
        <v>2239</v>
      </c>
      <c r="N3660" s="95"/>
    </row>
    <row r="3661" spans="1:14" s="94" customFormat="1" ht="30" customHeight="1" x14ac:dyDescent="0.2">
      <c r="A3661" s="320">
        <v>3658</v>
      </c>
      <c r="B3661" s="96" t="s">
        <v>1743</v>
      </c>
      <c r="C3661" s="238">
        <f>'1993 - 2019 m.'!C3261</f>
        <v>4933.9666357738652</v>
      </c>
      <c r="D3661" s="238">
        <f>'1993 - 2019 m.'!D3261</f>
        <v>1469</v>
      </c>
      <c r="E3661" s="106">
        <v>39178</v>
      </c>
      <c r="F3661" s="99" t="s">
        <v>446</v>
      </c>
      <c r="N3661" s="95"/>
    </row>
    <row r="3662" spans="1:14" s="94" customFormat="1" ht="30" customHeight="1" x14ac:dyDescent="0.2">
      <c r="A3662" s="114">
        <v>3659</v>
      </c>
      <c r="B3662" s="96" t="s">
        <v>2848</v>
      </c>
      <c r="C3662" s="238">
        <f>'1993 - 2019 m.'!C3262</f>
        <v>4933.3902919369784</v>
      </c>
      <c r="D3662" s="238">
        <f>'1993 - 2019 m.'!D3262</f>
        <v>1256</v>
      </c>
      <c r="E3662" s="102">
        <v>40879</v>
      </c>
      <c r="F3662" s="99" t="s">
        <v>2934</v>
      </c>
      <c r="N3662" s="95"/>
    </row>
    <row r="3663" spans="1:14" s="94" customFormat="1" ht="30" customHeight="1" x14ac:dyDescent="0.2">
      <c r="A3663" s="320">
        <v>3660</v>
      </c>
      <c r="B3663" s="96" t="s">
        <v>2161</v>
      </c>
      <c r="C3663" s="238">
        <f>'1993 - 2019 m.'!C3263</f>
        <v>4933.0977757182582</v>
      </c>
      <c r="D3663" s="238">
        <f>'1993 - 2019 m.'!D3263</f>
        <v>1878</v>
      </c>
      <c r="E3663" s="106">
        <v>39445</v>
      </c>
      <c r="F3663" s="99" t="s">
        <v>3328</v>
      </c>
      <c r="N3663" s="95"/>
    </row>
    <row r="3664" spans="1:14" s="94" customFormat="1" ht="30" customHeight="1" x14ac:dyDescent="0.2">
      <c r="A3664" s="114">
        <v>3661</v>
      </c>
      <c r="B3664" s="96" t="s">
        <v>3442</v>
      </c>
      <c r="C3664" s="238">
        <f>'1993 - 2019 m.'!C3264</f>
        <v>4923</v>
      </c>
      <c r="D3664" s="238">
        <f>'1993 - 2019 m.'!D3264</f>
        <v>1141</v>
      </c>
      <c r="E3664" s="102">
        <v>42230</v>
      </c>
      <c r="F3664" s="99" t="s">
        <v>545</v>
      </c>
      <c r="N3664" s="95"/>
    </row>
    <row r="3665" spans="1:14" s="94" customFormat="1" ht="30" customHeight="1" x14ac:dyDescent="0.2">
      <c r="A3665" s="320">
        <v>3662</v>
      </c>
      <c r="B3665" s="321" t="s">
        <v>5096</v>
      </c>
      <c r="C3665" s="238">
        <f>'2020'!C132</f>
        <v>4922.8999999999996</v>
      </c>
      <c r="D3665" s="238">
        <f>'2020'!D132</f>
        <v>848</v>
      </c>
      <c r="E3665" s="99" t="s">
        <v>4714</v>
      </c>
      <c r="F3665" s="240" t="s">
        <v>3187</v>
      </c>
      <c r="N3665" s="95"/>
    </row>
    <row r="3666" spans="1:14" s="94" customFormat="1" ht="30" customHeight="1" x14ac:dyDescent="0.2">
      <c r="A3666" s="114">
        <v>3663</v>
      </c>
      <c r="B3666" s="96" t="s">
        <v>4029</v>
      </c>
      <c r="C3666" s="238">
        <f>'1993 - 2019 m.'!C3265</f>
        <v>4918.4000000000005</v>
      </c>
      <c r="D3666" s="238">
        <f>'1993 - 2019 m.'!D3265</f>
        <v>1098</v>
      </c>
      <c r="E3666" s="102">
        <v>43189</v>
      </c>
      <c r="F3666" s="99" t="s">
        <v>2319</v>
      </c>
      <c r="N3666" s="95"/>
    </row>
    <row r="3667" spans="1:14" s="94" customFormat="1" ht="30" customHeight="1" x14ac:dyDescent="0.2">
      <c r="A3667" s="320">
        <v>3664</v>
      </c>
      <c r="B3667" s="96" t="s">
        <v>1318</v>
      </c>
      <c r="C3667" s="238">
        <f>'1993 - 2019 m.'!C3266</f>
        <v>4908.5379981464321</v>
      </c>
      <c r="D3667" s="238">
        <f>'1993 - 2019 m.'!D3266</f>
        <v>1734</v>
      </c>
      <c r="E3667" s="106">
        <v>38891</v>
      </c>
      <c r="F3667" s="99" t="s">
        <v>1616</v>
      </c>
      <c r="N3667" s="95"/>
    </row>
    <row r="3668" spans="1:14" s="94" customFormat="1" ht="30" customHeight="1" x14ac:dyDescent="0.2">
      <c r="A3668" s="114">
        <v>3665</v>
      </c>
      <c r="B3668" s="96" t="s">
        <v>879</v>
      </c>
      <c r="C3668" s="238">
        <f>'1993 - 2019 m.'!C3267</f>
        <v>4902.6876737720113</v>
      </c>
      <c r="D3668" s="238">
        <f>'1993 - 2019 m.'!D3267</f>
        <v>1651</v>
      </c>
      <c r="E3668" s="106">
        <v>37575</v>
      </c>
      <c r="F3668" s="99" t="s">
        <v>645</v>
      </c>
      <c r="N3668" s="95"/>
    </row>
    <row r="3669" spans="1:14" s="94" customFormat="1" ht="30" customHeight="1" x14ac:dyDescent="0.2">
      <c r="A3669" s="320">
        <v>3666</v>
      </c>
      <c r="B3669" s="236" t="s">
        <v>6197</v>
      </c>
      <c r="C3669" s="238">
        <f>'2022'!E174</f>
        <v>4894</v>
      </c>
      <c r="D3669" s="238">
        <f>'2022'!F174</f>
        <v>1262</v>
      </c>
      <c r="E3669" s="102" t="s">
        <v>5615</v>
      </c>
      <c r="F3669" s="99" t="s">
        <v>3371</v>
      </c>
      <c r="N3669" s="95"/>
    </row>
    <row r="3670" spans="1:14" s="94" customFormat="1" ht="30" customHeight="1" x14ac:dyDescent="0.2">
      <c r="A3670" s="114">
        <v>3667</v>
      </c>
      <c r="B3670" s="96" t="s">
        <v>2802</v>
      </c>
      <c r="C3670" s="238">
        <f>'1993 - 2019 m.'!C3268</f>
        <v>4892.6957831325299</v>
      </c>
      <c r="D3670" s="238">
        <f>'1993 - 2019 m.'!D3268</f>
        <v>1979</v>
      </c>
      <c r="E3670" s="106">
        <v>40622</v>
      </c>
      <c r="F3670" s="99" t="s">
        <v>2851</v>
      </c>
      <c r="N3670" s="95"/>
    </row>
    <row r="3671" spans="1:14" s="94" customFormat="1" ht="30" customHeight="1" x14ac:dyDescent="0.2">
      <c r="A3671" s="320">
        <v>3668</v>
      </c>
      <c r="B3671" s="96" t="s">
        <v>4523</v>
      </c>
      <c r="C3671" s="238">
        <f>'1993 - 2019 m.'!C3269</f>
        <v>4883.5599999999995</v>
      </c>
      <c r="D3671" s="238">
        <f>'1993 - 2019 m.'!D3269</f>
        <v>936</v>
      </c>
      <c r="E3671" s="102" t="s">
        <v>4602</v>
      </c>
      <c r="F3671" s="99" t="s">
        <v>3464</v>
      </c>
      <c r="N3671" s="95"/>
    </row>
    <row r="3672" spans="1:14" s="94" customFormat="1" ht="30" customHeight="1" x14ac:dyDescent="0.2">
      <c r="A3672" s="114">
        <v>3669</v>
      </c>
      <c r="B3672" s="321" t="s">
        <v>4887</v>
      </c>
      <c r="C3672" s="323">
        <f>'2021'!C124</f>
        <v>4877.75</v>
      </c>
      <c r="D3672" s="323">
        <f>'2021'!D124</f>
        <v>839</v>
      </c>
      <c r="E3672" s="99" t="s">
        <v>4670</v>
      </c>
      <c r="F3672" s="99" t="s">
        <v>725</v>
      </c>
      <c r="N3672" s="95"/>
    </row>
    <row r="3673" spans="1:14" s="94" customFormat="1" ht="30" customHeight="1" x14ac:dyDescent="0.2">
      <c r="A3673" s="320">
        <v>3670</v>
      </c>
      <c r="B3673" s="96" t="s">
        <v>50</v>
      </c>
      <c r="C3673" s="238">
        <f>'1993 - 2019 m.'!C3270</f>
        <v>4873.7256719184434</v>
      </c>
      <c r="D3673" s="238">
        <f>'1993 - 2019 m.'!D3270</f>
        <v>1335</v>
      </c>
      <c r="E3673" s="102">
        <v>41607</v>
      </c>
      <c r="F3673" s="99" t="s">
        <v>129</v>
      </c>
      <c r="N3673" s="95"/>
    </row>
    <row r="3674" spans="1:14" s="94" customFormat="1" ht="30" customHeight="1" x14ac:dyDescent="0.2">
      <c r="A3674" s="114">
        <v>3671</v>
      </c>
      <c r="B3674" s="321" t="s">
        <v>5097</v>
      </c>
      <c r="C3674" s="237">
        <f>'2020'!C134</f>
        <v>4855.8999999999996</v>
      </c>
      <c r="D3674" s="237">
        <f>'2020'!D134</f>
        <v>1026</v>
      </c>
      <c r="E3674" s="233" t="s">
        <v>4706</v>
      </c>
      <c r="F3674" s="329" t="s">
        <v>4119</v>
      </c>
      <c r="N3674" s="95"/>
    </row>
    <row r="3675" spans="1:14" s="94" customFormat="1" ht="30" customHeight="1" x14ac:dyDescent="0.2">
      <c r="A3675" s="320">
        <v>3672</v>
      </c>
      <c r="B3675" s="321" t="s">
        <v>5098</v>
      </c>
      <c r="C3675" s="237">
        <f>'2020'!C135</f>
        <v>4849.8599999999997</v>
      </c>
      <c r="D3675" s="237">
        <f>'2020'!D135</f>
        <v>920</v>
      </c>
      <c r="E3675" s="99" t="s">
        <v>4708</v>
      </c>
      <c r="F3675" s="240" t="s">
        <v>3187</v>
      </c>
      <c r="N3675" s="95"/>
    </row>
    <row r="3676" spans="1:14" s="94" customFormat="1" ht="30" customHeight="1" x14ac:dyDescent="0.2">
      <c r="A3676" s="114">
        <v>3673</v>
      </c>
      <c r="B3676" s="96" t="s">
        <v>374</v>
      </c>
      <c r="C3676" s="238">
        <f>'1993 - 2019 m.'!C3271</f>
        <v>4841.2882298424465</v>
      </c>
      <c r="D3676" s="238">
        <f>'1993 - 2019 m.'!D3271</f>
        <v>1752</v>
      </c>
      <c r="E3676" s="102">
        <v>40914</v>
      </c>
      <c r="F3676" s="99" t="s">
        <v>370</v>
      </c>
      <c r="N3676" s="95"/>
    </row>
    <row r="3677" spans="1:14" s="94" customFormat="1" ht="30" customHeight="1" x14ac:dyDescent="0.2">
      <c r="A3677" s="320">
        <v>3674</v>
      </c>
      <c r="B3677" s="321" t="s">
        <v>5099</v>
      </c>
      <c r="C3677" s="237">
        <f>'2020'!C136</f>
        <v>4840</v>
      </c>
      <c r="D3677" s="237">
        <f>'2020'!D136</f>
        <v>1254</v>
      </c>
      <c r="E3677" s="233" t="s">
        <v>4733</v>
      </c>
      <c r="F3677" s="329" t="s">
        <v>4119</v>
      </c>
      <c r="N3677" s="95"/>
    </row>
    <row r="3678" spans="1:14" s="94" customFormat="1" ht="30" customHeight="1" x14ac:dyDescent="0.2">
      <c r="A3678" s="114">
        <v>3675</v>
      </c>
      <c r="B3678" s="96" t="s">
        <v>3148</v>
      </c>
      <c r="C3678" s="238">
        <f>'1993 - 2019 m.'!C3272</f>
        <v>4830.8619091751625</v>
      </c>
      <c r="D3678" s="238">
        <f>'1993 - 2019 m.'!D3272</f>
        <v>945</v>
      </c>
      <c r="E3678" s="102">
        <v>41670</v>
      </c>
      <c r="F3678" s="99" t="s">
        <v>74</v>
      </c>
      <c r="N3678" s="95"/>
    </row>
    <row r="3679" spans="1:14" s="94" customFormat="1" ht="30" customHeight="1" x14ac:dyDescent="0.2">
      <c r="A3679" s="320">
        <v>3676</v>
      </c>
      <c r="B3679" s="96" t="s">
        <v>369</v>
      </c>
      <c r="C3679" s="238">
        <f>'1993 - 2019 m.'!C3273</f>
        <v>4829.1241890639485</v>
      </c>
      <c r="D3679" s="238">
        <f>'1993 - 2019 m.'!D3273</f>
        <v>1909</v>
      </c>
      <c r="E3679" s="102">
        <v>41012</v>
      </c>
      <c r="F3679" s="99" t="s">
        <v>370</v>
      </c>
      <c r="N3679" s="95"/>
    </row>
    <row r="3680" spans="1:14" s="94" customFormat="1" ht="30" customHeight="1" x14ac:dyDescent="0.2">
      <c r="A3680" s="114">
        <v>3677</v>
      </c>
      <c r="B3680" s="96" t="s">
        <v>2979</v>
      </c>
      <c r="C3680" s="238">
        <f>'1993 - 2019 m.'!C3274</f>
        <v>4827.3864689527345</v>
      </c>
      <c r="D3680" s="238">
        <f>'1993 - 2019 m.'!D3274</f>
        <v>1378</v>
      </c>
      <c r="E3680" s="102">
        <v>41149</v>
      </c>
      <c r="F3680" s="99" t="s">
        <v>5</v>
      </c>
      <c r="N3680" s="95"/>
    </row>
    <row r="3681" spans="1:17" s="94" customFormat="1" ht="30" customHeight="1" x14ac:dyDescent="0.2">
      <c r="A3681" s="320">
        <v>3678</v>
      </c>
      <c r="B3681" s="96" t="s">
        <v>239</v>
      </c>
      <c r="C3681" s="238">
        <f>'1993 - 2019 m.'!C3275</f>
        <v>4817.684198331789</v>
      </c>
      <c r="D3681" s="238">
        <f>'1993 - 2019 m.'!D3275</f>
        <v>1293</v>
      </c>
      <c r="E3681" s="102">
        <v>41033</v>
      </c>
      <c r="F3681" s="99" t="s">
        <v>2396</v>
      </c>
      <c r="N3681" s="95"/>
    </row>
    <row r="3682" spans="1:17" s="94" customFormat="1" ht="30" customHeight="1" x14ac:dyDescent="0.2">
      <c r="A3682" s="114">
        <v>3679</v>
      </c>
      <c r="B3682" s="96" t="s">
        <v>1065</v>
      </c>
      <c r="C3682" s="238">
        <f>'1993 - 2019 m.'!C3276</f>
        <v>4816.0912882298426</v>
      </c>
      <c r="D3682" s="238">
        <f>'1993 - 2019 m.'!D3276</f>
        <v>1943</v>
      </c>
      <c r="E3682" s="106">
        <v>40277</v>
      </c>
      <c r="F3682" s="99" t="s">
        <v>193</v>
      </c>
      <c r="N3682" s="95"/>
    </row>
    <row r="3683" spans="1:17" s="94" customFormat="1" ht="30" customHeight="1" x14ac:dyDescent="0.2">
      <c r="A3683" s="320">
        <v>3680</v>
      </c>
      <c r="B3683" s="321" t="s">
        <v>4890</v>
      </c>
      <c r="C3683" s="323">
        <f>'2021'!C127+'2022'!E318</f>
        <v>4807</v>
      </c>
      <c r="D3683" s="323">
        <f>'2021'!D127+'2022'!F318</f>
        <v>928</v>
      </c>
      <c r="E3683" s="99" t="s">
        <v>4665</v>
      </c>
      <c r="F3683" s="99" t="s">
        <v>3947</v>
      </c>
      <c r="N3683" s="95"/>
    </row>
    <row r="3684" spans="1:17" s="94" customFormat="1" ht="30" customHeight="1" x14ac:dyDescent="0.2">
      <c r="A3684" s="114">
        <v>3681</v>
      </c>
      <c r="B3684" s="96" t="s">
        <v>4065</v>
      </c>
      <c r="C3684" s="238">
        <f>'1993 - 2019 m.'!C3277</f>
        <v>4796.6000000000004</v>
      </c>
      <c r="D3684" s="238">
        <f>'1993 - 2019 m.'!D3277</f>
        <v>1032</v>
      </c>
      <c r="E3684" s="102">
        <v>43140</v>
      </c>
      <c r="F3684" s="99" t="s">
        <v>3322</v>
      </c>
      <c r="N3684" s="95"/>
    </row>
    <row r="3685" spans="1:17" s="94" customFormat="1" ht="30" customHeight="1" x14ac:dyDescent="0.2">
      <c r="A3685" s="320">
        <v>3682</v>
      </c>
      <c r="B3685" s="321" t="s">
        <v>4915</v>
      </c>
      <c r="C3685" s="323">
        <f>'2021'!C152+'2022'!E211</f>
        <v>4794.5</v>
      </c>
      <c r="D3685" s="323">
        <f>'2021'!D152+'2022'!F211</f>
        <v>1055</v>
      </c>
      <c r="E3685" s="233" t="s">
        <v>4687</v>
      </c>
      <c r="F3685" s="99" t="s">
        <v>3371</v>
      </c>
      <c r="N3685" s="95"/>
    </row>
    <row r="3686" spans="1:17" s="94" customFormat="1" ht="30" customHeight="1" x14ac:dyDescent="0.2">
      <c r="A3686" s="114">
        <v>3683</v>
      </c>
      <c r="B3686" s="96" t="s">
        <v>2904</v>
      </c>
      <c r="C3686" s="238">
        <f>'1993 - 2019 m.'!C3278</f>
        <v>4791.6183966635772</v>
      </c>
      <c r="D3686" s="238">
        <f>'1993 - 2019 m.'!D3278</f>
        <v>1539</v>
      </c>
      <c r="E3686" s="106">
        <v>38387</v>
      </c>
      <c r="F3686" s="99" t="s">
        <v>1027</v>
      </c>
      <c r="N3686" s="95"/>
    </row>
    <row r="3687" spans="1:17" s="94" customFormat="1" ht="30" customHeight="1" x14ac:dyDescent="0.2">
      <c r="A3687" s="320">
        <v>3684</v>
      </c>
      <c r="B3687" s="96" t="s">
        <v>2800</v>
      </c>
      <c r="C3687" s="238">
        <f>'1993 - 2019 m.'!C3279</f>
        <v>4787.7085264133457</v>
      </c>
      <c r="D3687" s="238">
        <f>'1993 - 2019 m.'!D3279</f>
        <v>1733</v>
      </c>
      <c r="E3687" s="102">
        <v>40907</v>
      </c>
      <c r="F3687" s="99" t="s">
        <v>901</v>
      </c>
      <c r="N3687" s="95"/>
    </row>
    <row r="3688" spans="1:17" s="94" customFormat="1" ht="30" customHeight="1" x14ac:dyDescent="0.2">
      <c r="A3688" s="114">
        <v>3685</v>
      </c>
      <c r="B3688" s="236" t="s">
        <v>6198</v>
      </c>
      <c r="C3688" s="238">
        <f>'2022'!E175</f>
        <v>4768.579999999999</v>
      </c>
      <c r="D3688" s="238">
        <f>'2022'!F175</f>
        <v>813</v>
      </c>
      <c r="E3688" s="102" t="s">
        <v>5404</v>
      </c>
      <c r="F3688" s="99" t="s">
        <v>2319</v>
      </c>
      <c r="N3688" s="95"/>
    </row>
    <row r="3689" spans="1:17" s="94" customFormat="1" ht="30" customHeight="1" x14ac:dyDescent="0.2">
      <c r="A3689" s="320">
        <v>3686</v>
      </c>
      <c r="B3689" s="321" t="s">
        <v>5100</v>
      </c>
      <c r="C3689" s="237">
        <f>'2020'!C137</f>
        <v>4765.93</v>
      </c>
      <c r="D3689" s="237">
        <f>'2020'!D137</f>
        <v>1110</v>
      </c>
      <c r="E3689" s="328" t="s">
        <v>4736</v>
      </c>
      <c r="F3689" s="235" t="s">
        <v>2815</v>
      </c>
      <c r="N3689" s="95"/>
    </row>
    <row r="3690" spans="1:17" s="324" customFormat="1" ht="30" customHeight="1" x14ac:dyDescent="0.2">
      <c r="A3690" s="114">
        <v>3687</v>
      </c>
      <c r="B3690" s="96" t="s">
        <v>4030</v>
      </c>
      <c r="C3690" s="238">
        <f>'1993 - 2019 m.'!C3280</f>
        <v>4759.1000000000004</v>
      </c>
      <c r="D3690" s="238">
        <f>'1993 - 2019 m.'!D3280</f>
        <v>1036</v>
      </c>
      <c r="E3690" s="102">
        <v>43189</v>
      </c>
      <c r="F3690" s="99" t="s">
        <v>2319</v>
      </c>
      <c r="G3690" s="94"/>
      <c r="H3690" s="94"/>
      <c r="I3690" s="94"/>
      <c r="J3690" s="94"/>
      <c r="K3690" s="94"/>
      <c r="L3690" s="94"/>
      <c r="M3690" s="94"/>
      <c r="N3690" s="95"/>
      <c r="O3690" s="94"/>
      <c r="P3690" s="94"/>
      <c r="Q3690" s="94"/>
    </row>
    <row r="3691" spans="1:17" s="94" customFormat="1" ht="30" customHeight="1" x14ac:dyDescent="0.2">
      <c r="A3691" s="320">
        <v>3688</v>
      </c>
      <c r="B3691" s="96" t="s">
        <v>3313</v>
      </c>
      <c r="C3691" s="238">
        <f>'1993 - 2019 m.'!C3281</f>
        <v>4753.38</v>
      </c>
      <c r="D3691" s="238">
        <f>'1993 - 2019 m.'!D3281</f>
        <v>957</v>
      </c>
      <c r="E3691" s="102">
        <v>42118</v>
      </c>
      <c r="F3691" s="99" t="s">
        <v>38</v>
      </c>
      <c r="N3691" s="95"/>
    </row>
    <row r="3692" spans="1:17" s="94" customFormat="1" ht="30" customHeight="1" x14ac:dyDescent="0.2">
      <c r="A3692" s="114">
        <v>3689</v>
      </c>
      <c r="B3692" s="236" t="s">
        <v>6199</v>
      </c>
      <c r="C3692" s="238">
        <f>'2022'!E176</f>
        <v>4752.99</v>
      </c>
      <c r="D3692" s="238">
        <f>'2022'!F176</f>
        <v>1067</v>
      </c>
      <c r="E3692" s="102">
        <v>44400</v>
      </c>
      <c r="F3692" s="99" t="s">
        <v>3709</v>
      </c>
      <c r="N3692" s="95"/>
    </row>
    <row r="3693" spans="1:17" s="94" customFormat="1" ht="30" customHeight="1" x14ac:dyDescent="0.2">
      <c r="A3693" s="320">
        <v>3690</v>
      </c>
      <c r="B3693" s="236" t="s">
        <v>6200</v>
      </c>
      <c r="C3693" s="238">
        <f>'2022'!E177</f>
        <v>4732.6000000000004</v>
      </c>
      <c r="D3693" s="238">
        <f>'2022'!F177</f>
        <v>955</v>
      </c>
      <c r="E3693" s="102" t="s">
        <v>5624</v>
      </c>
      <c r="F3693" s="99" t="s">
        <v>2815</v>
      </c>
      <c r="N3693" s="95"/>
    </row>
    <row r="3694" spans="1:17" s="324" customFormat="1" ht="30" customHeight="1" x14ac:dyDescent="0.2">
      <c r="A3694" s="114">
        <v>3691</v>
      </c>
      <c r="B3694" s="96" t="s">
        <v>994</v>
      </c>
      <c r="C3694" s="238">
        <f>'1993 - 2019 m.'!C3282</f>
        <v>4728.0468025949958</v>
      </c>
      <c r="D3694" s="238">
        <f>'1993 - 2019 m.'!D3282</f>
        <v>1240</v>
      </c>
      <c r="E3694" s="106">
        <v>39801</v>
      </c>
      <c r="F3694" s="99" t="s">
        <v>333</v>
      </c>
      <c r="G3694" s="94"/>
      <c r="H3694" s="94"/>
      <c r="I3694" s="94"/>
      <c r="J3694" s="94"/>
      <c r="K3694" s="94"/>
      <c r="L3694" s="94"/>
      <c r="M3694" s="94"/>
      <c r="N3694" s="95"/>
      <c r="O3694" s="94"/>
      <c r="P3694" s="94"/>
      <c r="Q3694" s="94"/>
    </row>
    <row r="3695" spans="1:17" s="94" customFormat="1" ht="30" customHeight="1" x14ac:dyDescent="0.2">
      <c r="A3695" s="320">
        <v>3692</v>
      </c>
      <c r="B3695" s="128" t="s">
        <v>2722</v>
      </c>
      <c r="C3695" s="238">
        <f>'1993 - 2019 m.'!C3283</f>
        <v>4719.9374420759968</v>
      </c>
      <c r="D3695" s="238">
        <f>'1993 - 2019 m.'!D3283</f>
        <v>6532</v>
      </c>
      <c r="E3695" s="322">
        <v>34624</v>
      </c>
      <c r="F3695" s="99" t="s">
        <v>1987</v>
      </c>
      <c r="N3695" s="95"/>
    </row>
    <row r="3696" spans="1:17" s="94" customFormat="1" ht="30" customHeight="1" x14ac:dyDescent="0.2">
      <c r="A3696" s="114">
        <v>3693</v>
      </c>
      <c r="B3696" s="96" t="s">
        <v>1402</v>
      </c>
      <c r="C3696" s="238">
        <f>'1993 - 2019 m.'!C3284</f>
        <v>4711.2488415199259</v>
      </c>
      <c r="D3696" s="238">
        <f>'1993 - 2019 m.'!D3284</f>
        <v>1848</v>
      </c>
      <c r="E3696" s="106">
        <v>37757</v>
      </c>
      <c r="F3696" s="99" t="s">
        <v>672</v>
      </c>
      <c r="N3696" s="95"/>
    </row>
    <row r="3697" spans="1:16" s="94" customFormat="1" ht="30" customHeight="1" x14ac:dyDescent="0.2">
      <c r="A3697" s="320">
        <v>3694</v>
      </c>
      <c r="B3697" s="96" t="s">
        <v>1323</v>
      </c>
      <c r="C3697" s="238">
        <f>'1993 - 2019 m.'!C3285</f>
        <v>4705.7460611677479</v>
      </c>
      <c r="D3697" s="238">
        <f>'1993 - 2019 m.'!D3285</f>
        <v>1686</v>
      </c>
      <c r="E3697" s="106">
        <v>39962</v>
      </c>
      <c r="F3697" s="99" t="s">
        <v>2386</v>
      </c>
      <c r="N3697" s="95"/>
    </row>
    <row r="3698" spans="1:16" s="94" customFormat="1" ht="30" customHeight="1" x14ac:dyDescent="0.2">
      <c r="A3698" s="114">
        <v>3695</v>
      </c>
      <c r="B3698" s="96" t="s">
        <v>3149</v>
      </c>
      <c r="C3698" s="238">
        <f>'1993 - 2019 m.'!C3286</f>
        <v>4705.1668211306769</v>
      </c>
      <c r="D3698" s="238">
        <f>'1993 - 2019 m.'!D3286</f>
        <v>1121</v>
      </c>
      <c r="E3698" s="102">
        <v>41824</v>
      </c>
      <c r="F3698" s="99" t="s">
        <v>545</v>
      </c>
      <c r="N3698" s="95"/>
    </row>
    <row r="3699" spans="1:16" s="94" customFormat="1" ht="30" customHeight="1" x14ac:dyDescent="0.2">
      <c r="A3699" s="320">
        <v>3696</v>
      </c>
      <c r="B3699" s="128" t="s">
        <v>1639</v>
      </c>
      <c r="C3699" s="238">
        <f>'1993 - 2019 m.'!C3287</f>
        <v>4668.0954587581091</v>
      </c>
      <c r="D3699" s="238">
        <f>'1993 - 2019 m.'!D3287</f>
        <v>2316</v>
      </c>
      <c r="E3699" s="322">
        <v>36518</v>
      </c>
      <c r="F3699" s="99" t="s">
        <v>1069</v>
      </c>
      <c r="N3699" s="95"/>
    </row>
    <row r="3700" spans="1:16" s="94" customFormat="1" ht="30" customHeight="1" x14ac:dyDescent="0.2">
      <c r="A3700" s="114">
        <v>3697</v>
      </c>
      <c r="B3700" s="96" t="s">
        <v>4344</v>
      </c>
      <c r="C3700" s="238">
        <f>'1993 - 2019 m.'!C3288</f>
        <v>4667.8</v>
      </c>
      <c r="D3700" s="238">
        <f>'1993 - 2019 m.'!D3288</f>
        <v>1040</v>
      </c>
      <c r="E3700" s="102" t="s">
        <v>4565</v>
      </c>
      <c r="F3700" s="99" t="s">
        <v>3455</v>
      </c>
      <c r="H3700" s="324"/>
      <c r="I3700" s="324"/>
      <c r="J3700" s="324"/>
      <c r="K3700" s="324"/>
      <c r="L3700" s="324"/>
      <c r="M3700" s="324"/>
      <c r="N3700" s="332"/>
      <c r="O3700" s="324"/>
      <c r="P3700" s="324"/>
    </row>
    <row r="3701" spans="1:16" s="94" customFormat="1" ht="30" customHeight="1" x14ac:dyDescent="0.2">
      <c r="A3701" s="320">
        <v>3698</v>
      </c>
      <c r="B3701" s="96" t="s">
        <v>1728</v>
      </c>
      <c r="C3701" s="238">
        <f>'1993 - 2019 m.'!C3289</f>
        <v>4663.9249304911955</v>
      </c>
      <c r="D3701" s="238">
        <f>'1993 - 2019 m.'!D3289</f>
        <v>1278</v>
      </c>
      <c r="E3701" s="106">
        <v>38345</v>
      </c>
      <c r="F3701" s="99" t="s">
        <v>696</v>
      </c>
      <c r="N3701" s="95"/>
    </row>
    <row r="3702" spans="1:16" s="94" customFormat="1" ht="30" customHeight="1" x14ac:dyDescent="0.2">
      <c r="A3702" s="114">
        <v>3699</v>
      </c>
      <c r="B3702" s="96" t="s">
        <v>1924</v>
      </c>
      <c r="C3702" s="238">
        <f>'1993 - 2019 m.'!C3290</f>
        <v>4651.8767377201111</v>
      </c>
      <c r="D3702" s="238">
        <f>'1993 - 2019 m.'!D3290</f>
        <v>2115</v>
      </c>
      <c r="E3702" s="106">
        <v>40508</v>
      </c>
      <c r="F3702" s="99" t="s">
        <v>2386</v>
      </c>
      <c r="N3702" s="95"/>
    </row>
    <row r="3703" spans="1:16" s="94" customFormat="1" ht="30" customHeight="1" x14ac:dyDescent="0.2">
      <c r="A3703" s="320">
        <v>3700</v>
      </c>
      <c r="B3703" s="96" t="s">
        <v>4031</v>
      </c>
      <c r="C3703" s="238">
        <f>'1993 - 2019 m.'!C3291</f>
        <v>4651.5</v>
      </c>
      <c r="D3703" s="238">
        <f>'1993 - 2019 m.'!D3291</f>
        <v>979</v>
      </c>
      <c r="E3703" s="102">
        <v>43189</v>
      </c>
      <c r="F3703" s="99" t="s">
        <v>2319</v>
      </c>
      <c r="N3703" s="95"/>
    </row>
    <row r="3704" spans="1:16" s="94" customFormat="1" ht="30" customHeight="1" x14ac:dyDescent="0.2">
      <c r="A3704" s="114">
        <v>3701</v>
      </c>
      <c r="B3704" s="128" t="s">
        <v>1401</v>
      </c>
      <c r="C3704" s="238">
        <f>'1993 - 2019 m.'!C3292</f>
        <v>4640.8711770157552</v>
      </c>
      <c r="D3704" s="238">
        <f>'1993 - 2019 m.'!D3292</f>
        <v>13145</v>
      </c>
      <c r="E3704" s="322">
        <v>34292</v>
      </c>
      <c r="F3704" s="99" t="s">
        <v>2265</v>
      </c>
      <c r="N3704" s="95"/>
    </row>
    <row r="3705" spans="1:16" s="94" customFormat="1" ht="30" customHeight="1" x14ac:dyDescent="0.2">
      <c r="A3705" s="320">
        <v>3702</v>
      </c>
      <c r="B3705" s="96" t="s">
        <v>2128</v>
      </c>
      <c r="C3705" s="238">
        <f>'1993 - 2019 m.'!C3293</f>
        <v>4637.9749768303991</v>
      </c>
      <c r="D3705" s="238">
        <f>'1993 - 2019 m.'!D3293</f>
        <v>1837</v>
      </c>
      <c r="E3705" s="106">
        <v>39142</v>
      </c>
      <c r="F3705" s="99" t="s">
        <v>2941</v>
      </c>
      <c r="N3705" s="95"/>
    </row>
    <row r="3706" spans="1:16" s="94" customFormat="1" ht="30" customHeight="1" x14ac:dyDescent="0.2">
      <c r="A3706" s="114">
        <v>3703</v>
      </c>
      <c r="B3706" s="96" t="s">
        <v>2441</v>
      </c>
      <c r="C3706" s="238">
        <f>'1993 - 2019 m.'!C3294</f>
        <v>4627.2209082483796</v>
      </c>
      <c r="D3706" s="238">
        <f>'1993 - 2019 m.'!D3294</f>
        <v>2614</v>
      </c>
      <c r="E3706" s="106">
        <v>40803</v>
      </c>
      <c r="F3706" s="99" t="s">
        <v>406</v>
      </c>
      <c r="N3706" s="95"/>
    </row>
    <row r="3707" spans="1:16" s="94" customFormat="1" ht="30" customHeight="1" x14ac:dyDescent="0.2">
      <c r="A3707" s="320">
        <v>3704</v>
      </c>
      <c r="B3707" s="236" t="s">
        <v>6201</v>
      </c>
      <c r="C3707" s="238">
        <f>'2022'!E178</f>
        <v>4602</v>
      </c>
      <c r="D3707" s="238">
        <f>'2022'!F178</f>
        <v>923</v>
      </c>
      <c r="E3707" s="102">
        <v>44904</v>
      </c>
      <c r="F3707" s="99" t="s">
        <v>38</v>
      </c>
      <c r="N3707" s="95"/>
    </row>
    <row r="3708" spans="1:16" s="94" customFormat="1" ht="30" customHeight="1" x14ac:dyDescent="0.2">
      <c r="A3708" s="114">
        <v>3705</v>
      </c>
      <c r="B3708" s="321" t="s">
        <v>5101</v>
      </c>
      <c r="C3708" s="237">
        <f>'2020'!C138</f>
        <v>4600</v>
      </c>
      <c r="D3708" s="237">
        <f>'2020'!D138</f>
        <v>839</v>
      </c>
      <c r="E3708" s="328" t="s">
        <v>4744</v>
      </c>
      <c r="F3708" s="329" t="s">
        <v>4119</v>
      </c>
      <c r="N3708" s="95"/>
    </row>
    <row r="3709" spans="1:16" s="94" customFormat="1" ht="30" customHeight="1" x14ac:dyDescent="0.2">
      <c r="A3709" s="320">
        <v>3706</v>
      </c>
      <c r="B3709" s="96" t="s">
        <v>4487</v>
      </c>
      <c r="C3709" s="238">
        <f>'1993 - 2019 m.'!C3295</f>
        <v>4592</v>
      </c>
      <c r="D3709" s="238">
        <f>'1993 - 2019 m.'!D3295</f>
        <v>1166</v>
      </c>
      <c r="E3709" s="102" t="s">
        <v>4611</v>
      </c>
      <c r="F3709" s="99" t="s">
        <v>4114</v>
      </c>
      <c r="N3709" s="95"/>
    </row>
    <row r="3710" spans="1:16" s="94" customFormat="1" ht="30" customHeight="1" x14ac:dyDescent="0.2">
      <c r="A3710" s="114">
        <v>3707</v>
      </c>
      <c r="B3710" s="96" t="s">
        <v>4175</v>
      </c>
      <c r="C3710" s="238">
        <f>'1993 - 2019 m.'!C3296</f>
        <v>4588</v>
      </c>
      <c r="D3710" s="238">
        <f>'1993 - 2019 m.'!D3296</f>
        <v>931</v>
      </c>
      <c r="E3710" s="102">
        <v>43427</v>
      </c>
      <c r="F3710" s="99" t="s">
        <v>545</v>
      </c>
      <c r="N3710" s="95"/>
    </row>
    <row r="3711" spans="1:16" s="94" customFormat="1" ht="30" customHeight="1" x14ac:dyDescent="0.2">
      <c r="A3711" s="320">
        <v>3708</v>
      </c>
      <c r="B3711" s="96" t="s">
        <v>457</v>
      </c>
      <c r="C3711" s="238">
        <f>'1993 - 2019 m.'!C3297</f>
        <v>4581.4990732159404</v>
      </c>
      <c r="D3711" s="238">
        <f>'1993 - 2019 m.'!D3297</f>
        <v>1760</v>
      </c>
      <c r="E3711" s="102">
        <v>40942</v>
      </c>
      <c r="F3711" s="99" t="s">
        <v>819</v>
      </c>
      <c r="N3711" s="95"/>
    </row>
    <row r="3712" spans="1:16" s="94" customFormat="1" ht="30" customHeight="1" x14ac:dyDescent="0.2">
      <c r="A3712" s="114">
        <v>3709</v>
      </c>
      <c r="B3712" s="96" t="s">
        <v>4097</v>
      </c>
      <c r="C3712" s="238">
        <f>'1993 - 2019 m.'!C3298</f>
        <v>4578.5</v>
      </c>
      <c r="D3712" s="238">
        <f>'1993 - 2019 m.'!D3298</f>
        <v>1890</v>
      </c>
      <c r="E3712" s="102" t="s">
        <v>3949</v>
      </c>
      <c r="F3712" s="99" t="s">
        <v>3371</v>
      </c>
      <c r="N3712" s="95"/>
    </row>
    <row r="3713" spans="1:14" s="94" customFormat="1" ht="30" customHeight="1" x14ac:dyDescent="0.2">
      <c r="A3713" s="320">
        <v>3710</v>
      </c>
      <c r="B3713" s="96" t="s">
        <v>1054</v>
      </c>
      <c r="C3713" s="238">
        <f>'1993 - 2019 m.'!C3299</f>
        <v>4575.4170528266914</v>
      </c>
      <c r="D3713" s="238">
        <f>'1993 - 2019 m.'!D3299</f>
        <v>1822</v>
      </c>
      <c r="E3713" s="106">
        <v>37897</v>
      </c>
      <c r="F3713" s="99" t="s">
        <v>530</v>
      </c>
      <c r="N3713" s="95"/>
    </row>
    <row r="3714" spans="1:14" s="94" customFormat="1" ht="30" customHeight="1" x14ac:dyDescent="0.2">
      <c r="A3714" s="114">
        <v>3711</v>
      </c>
      <c r="B3714" s="96" t="s">
        <v>4051</v>
      </c>
      <c r="C3714" s="238">
        <f>'1993 - 2019 m.'!C3300</f>
        <v>4571.8</v>
      </c>
      <c r="D3714" s="238">
        <f>'1993 - 2019 m.'!D3300</f>
        <v>992</v>
      </c>
      <c r="E3714" s="102">
        <v>43161</v>
      </c>
      <c r="F3714" s="99" t="s">
        <v>3455</v>
      </c>
      <c r="N3714" s="95"/>
    </row>
    <row r="3715" spans="1:14" s="94" customFormat="1" ht="30" customHeight="1" x14ac:dyDescent="0.2">
      <c r="A3715" s="320">
        <v>3712</v>
      </c>
      <c r="B3715" s="321" t="s">
        <v>5102</v>
      </c>
      <c r="C3715" s="238">
        <f>'2020'!C140</f>
        <v>4542.18</v>
      </c>
      <c r="D3715" s="238">
        <f>'2020'!D140</f>
        <v>755</v>
      </c>
      <c r="E3715" s="99" t="s">
        <v>4716</v>
      </c>
      <c r="F3715" s="99" t="s">
        <v>38</v>
      </c>
      <c r="N3715" s="95"/>
    </row>
    <row r="3716" spans="1:14" s="94" customFormat="1" ht="30" customHeight="1" x14ac:dyDescent="0.2">
      <c r="A3716" s="114">
        <v>3713</v>
      </c>
      <c r="B3716" s="128" t="s">
        <v>1305</v>
      </c>
      <c r="C3716" s="238">
        <f>'1993 - 2019 m.'!C3301</f>
        <v>4541.8211306765525</v>
      </c>
      <c r="D3716" s="238">
        <f>'1993 - 2019 m.'!D3301</f>
        <v>2016</v>
      </c>
      <c r="E3716" s="322">
        <v>36238</v>
      </c>
      <c r="F3716" s="99" t="s">
        <v>1872</v>
      </c>
      <c r="N3716" s="95"/>
    </row>
    <row r="3717" spans="1:14" s="94" customFormat="1" ht="30" customHeight="1" x14ac:dyDescent="0.2">
      <c r="A3717" s="320">
        <v>3714</v>
      </c>
      <c r="B3717" s="128" t="s">
        <v>1409</v>
      </c>
      <c r="C3717" s="238">
        <f>'1993 - 2019 m.'!C3302</f>
        <v>4540.6626506024095</v>
      </c>
      <c r="D3717" s="238">
        <f>'1993 - 2019 m.'!D3302</f>
        <v>12810</v>
      </c>
      <c r="E3717" s="322">
        <v>34425</v>
      </c>
      <c r="F3717" s="99" t="s">
        <v>2265</v>
      </c>
      <c r="N3717" s="95"/>
    </row>
    <row r="3718" spans="1:14" s="94" customFormat="1" ht="30" customHeight="1" x14ac:dyDescent="0.2">
      <c r="A3718" s="114">
        <v>3715</v>
      </c>
      <c r="B3718" s="96" t="s">
        <v>11</v>
      </c>
      <c r="C3718" s="238">
        <f>'1993 - 2019 m.'!C3303</f>
        <v>4531.3948100092684</v>
      </c>
      <c r="D3718" s="238">
        <f>'1993 - 2019 m.'!D3303</f>
        <v>1370</v>
      </c>
      <c r="E3718" s="102">
        <v>41614</v>
      </c>
      <c r="F3718" s="99" t="s">
        <v>105</v>
      </c>
      <c r="N3718" s="95"/>
    </row>
    <row r="3719" spans="1:14" s="94" customFormat="1" ht="30" customHeight="1" x14ac:dyDescent="0.2">
      <c r="A3719" s="320">
        <v>3716</v>
      </c>
      <c r="B3719" s="96" t="s">
        <v>1862</v>
      </c>
      <c r="C3719" s="238">
        <f>'1993 - 2019 m.'!C3304</f>
        <v>4525.3127896200185</v>
      </c>
      <c r="D3719" s="238">
        <f>'1993 - 2019 m.'!D3304</f>
        <v>1418</v>
      </c>
      <c r="E3719" s="106">
        <v>39108</v>
      </c>
      <c r="F3719" s="99" t="s">
        <v>559</v>
      </c>
      <c r="N3719" s="95"/>
    </row>
    <row r="3720" spans="1:14" s="94" customFormat="1" ht="30" customHeight="1" x14ac:dyDescent="0.2">
      <c r="A3720" s="114">
        <v>3717</v>
      </c>
      <c r="B3720" s="96" t="s">
        <v>1232</v>
      </c>
      <c r="C3720" s="238">
        <f>'1993 - 2019 m.'!C3305</f>
        <v>4522.9958294717335</v>
      </c>
      <c r="D3720" s="238">
        <f>'1993 - 2019 m.'!D3305</f>
        <v>1183</v>
      </c>
      <c r="E3720" s="106">
        <v>39941</v>
      </c>
      <c r="F3720" s="99" t="s">
        <v>66</v>
      </c>
      <c r="N3720" s="95"/>
    </row>
    <row r="3721" spans="1:14" s="94" customFormat="1" ht="30" customHeight="1" x14ac:dyDescent="0.2">
      <c r="A3721" s="320">
        <v>3718</v>
      </c>
      <c r="B3721" s="96" t="s">
        <v>83</v>
      </c>
      <c r="C3721" s="238">
        <f>'1993 - 2019 m.'!C3306</f>
        <v>4518.0722891566265</v>
      </c>
      <c r="D3721" s="238">
        <f>'1993 - 2019 m.'!D3306</f>
        <v>1184</v>
      </c>
      <c r="E3721" s="102">
        <v>41397</v>
      </c>
      <c r="F3721" s="99" t="s">
        <v>32</v>
      </c>
      <c r="N3721" s="95"/>
    </row>
    <row r="3722" spans="1:14" s="94" customFormat="1" ht="30" customHeight="1" x14ac:dyDescent="0.2">
      <c r="A3722" s="114">
        <v>3719</v>
      </c>
      <c r="B3722" s="96" t="s">
        <v>251</v>
      </c>
      <c r="C3722" s="238">
        <f>'1993 - 2019 m.'!C3307</f>
        <v>4509.3836886005565</v>
      </c>
      <c r="D3722" s="238">
        <f>'1993 - 2019 m.'!D3307</f>
        <v>2513</v>
      </c>
      <c r="E3722" s="106">
        <v>37365</v>
      </c>
      <c r="F3722" s="99" t="s">
        <v>1539</v>
      </c>
      <c r="N3722" s="95"/>
    </row>
    <row r="3723" spans="1:14" s="94" customFormat="1" ht="30" customHeight="1" x14ac:dyDescent="0.2">
      <c r="A3723" s="320">
        <v>3720</v>
      </c>
      <c r="B3723" s="321" t="s">
        <v>4931</v>
      </c>
      <c r="C3723" s="238">
        <f>'2020'!C159+'2021'!C170</f>
        <v>4485</v>
      </c>
      <c r="D3723" s="238">
        <f>'2020'!D159+'2021'!D170</f>
        <v>867</v>
      </c>
      <c r="E3723" s="233" t="s">
        <v>4692</v>
      </c>
      <c r="F3723" s="235" t="s">
        <v>2815</v>
      </c>
      <c r="N3723" s="95"/>
    </row>
    <row r="3724" spans="1:14" s="94" customFormat="1" ht="30" customHeight="1" x14ac:dyDescent="0.2">
      <c r="A3724" s="114">
        <v>3721</v>
      </c>
      <c r="B3724" s="321" t="s">
        <v>5104</v>
      </c>
      <c r="C3724" s="238">
        <f>'2020'!C142</f>
        <v>4477</v>
      </c>
      <c r="D3724" s="238">
        <f>'2020'!D142</f>
        <v>870</v>
      </c>
      <c r="E3724" s="99" t="s">
        <v>4720</v>
      </c>
      <c r="F3724" s="99" t="s">
        <v>545</v>
      </c>
      <c r="N3724" s="95"/>
    </row>
    <row r="3725" spans="1:14" s="94" customFormat="1" ht="30" customHeight="1" x14ac:dyDescent="0.2">
      <c r="A3725" s="320">
        <v>3722</v>
      </c>
      <c r="B3725" s="96" t="s">
        <v>2100</v>
      </c>
      <c r="C3725" s="238">
        <f>'1993 - 2019 m.'!C3308</f>
        <v>4476.4249304911955</v>
      </c>
      <c r="D3725" s="238">
        <f>'1993 - 2019 m.'!D3308</f>
        <v>1392</v>
      </c>
      <c r="E3725" s="106">
        <v>38807</v>
      </c>
      <c r="F3725" s="99" t="s">
        <v>468</v>
      </c>
      <c r="N3725" s="95"/>
    </row>
    <row r="3726" spans="1:14" s="94" customFormat="1" ht="30" customHeight="1" x14ac:dyDescent="0.2">
      <c r="A3726" s="114">
        <v>3723</v>
      </c>
      <c r="B3726" s="321" t="s">
        <v>4992</v>
      </c>
      <c r="C3726" s="238">
        <f>'2020'!C143+'2021'!C250</f>
        <v>4475.7599999999993</v>
      </c>
      <c r="D3726" s="238">
        <f>'2020'!D143+'2021'!D250</f>
        <v>956</v>
      </c>
      <c r="E3726" s="99" t="s">
        <v>4697</v>
      </c>
      <c r="F3726" s="99" t="s">
        <v>2319</v>
      </c>
      <c r="N3726" s="95"/>
    </row>
    <row r="3727" spans="1:14" s="94" customFormat="1" ht="30" customHeight="1" x14ac:dyDescent="0.2">
      <c r="A3727" s="320">
        <v>3724</v>
      </c>
      <c r="B3727" s="128" t="s">
        <v>1698</v>
      </c>
      <c r="C3727" s="238">
        <f>'1993 - 2019 m.'!C3309</f>
        <v>4456.6728452270627</v>
      </c>
      <c r="D3727" s="238">
        <f>'1993 - 2019 m.'!D3309</f>
        <v>15388</v>
      </c>
      <c r="E3727" s="322">
        <v>34166</v>
      </c>
      <c r="F3727" s="99" t="s">
        <v>2265</v>
      </c>
      <c r="N3727" s="95"/>
    </row>
    <row r="3728" spans="1:14" s="94" customFormat="1" ht="30" customHeight="1" x14ac:dyDescent="0.2">
      <c r="A3728" s="114">
        <v>3725</v>
      </c>
      <c r="B3728" s="96" t="s">
        <v>1769</v>
      </c>
      <c r="C3728" s="238">
        <f>'1993 - 2019 m.'!C3310</f>
        <v>4453.5449490268775</v>
      </c>
      <c r="D3728" s="238">
        <f>'1993 - 2019 m.'!D3310</f>
        <v>1497</v>
      </c>
      <c r="E3728" s="106">
        <v>38443</v>
      </c>
      <c r="F3728" s="99" t="s">
        <v>232</v>
      </c>
      <c r="N3728" s="95"/>
    </row>
    <row r="3729" spans="1:14" s="94" customFormat="1" ht="30" customHeight="1" x14ac:dyDescent="0.2">
      <c r="A3729" s="320">
        <v>3726</v>
      </c>
      <c r="B3729" s="96" t="s">
        <v>2624</v>
      </c>
      <c r="C3729" s="238">
        <f>'1993 - 2019 m.'!C3312</f>
        <v>4442.1918443002778</v>
      </c>
      <c r="D3729" s="238">
        <f>'1993 - 2019 m.'!D3312</f>
        <v>1620</v>
      </c>
      <c r="E3729" s="322">
        <v>40830</v>
      </c>
      <c r="F3729" s="99" t="s">
        <v>2893</v>
      </c>
      <c r="N3729" s="95"/>
    </row>
    <row r="3730" spans="1:14" s="94" customFormat="1" ht="30" customHeight="1" x14ac:dyDescent="0.2">
      <c r="A3730" s="114">
        <v>3727</v>
      </c>
      <c r="B3730" s="96" t="s">
        <v>85</v>
      </c>
      <c r="C3730" s="238">
        <f>'1993 - 2019 m.'!C3313</f>
        <v>4439.2956441149217</v>
      </c>
      <c r="D3730" s="238">
        <f>'1993 - 2019 m.'!D3313</f>
        <v>1049</v>
      </c>
      <c r="E3730" s="102">
        <v>41404</v>
      </c>
      <c r="F3730" s="99" t="s">
        <v>129</v>
      </c>
      <c r="N3730" s="95"/>
    </row>
    <row r="3731" spans="1:14" s="94" customFormat="1" ht="30" customHeight="1" x14ac:dyDescent="0.2">
      <c r="A3731" s="320">
        <v>3728</v>
      </c>
      <c r="B3731" s="96" t="s">
        <v>86</v>
      </c>
      <c r="C3731" s="238">
        <f>'1993 - 2019 m.'!C3314</f>
        <v>4427.2764133456903</v>
      </c>
      <c r="D3731" s="238">
        <f>'1993 - 2019 m.'!D3314</f>
        <v>1457</v>
      </c>
      <c r="E3731" s="102">
        <v>41383</v>
      </c>
      <c r="F3731" s="99" t="s">
        <v>5</v>
      </c>
      <c r="N3731" s="95"/>
    </row>
    <row r="3732" spans="1:14" s="94" customFormat="1" ht="30" customHeight="1" x14ac:dyDescent="0.2">
      <c r="A3732" s="114">
        <v>3729</v>
      </c>
      <c r="B3732" s="96" t="s">
        <v>2967</v>
      </c>
      <c r="C3732" s="238">
        <f>'1993 - 2019 m.'!C3315</f>
        <v>4424.2354031510658</v>
      </c>
      <c r="D3732" s="238">
        <f>'1993 - 2019 m.'!D3315</f>
        <v>1297</v>
      </c>
      <c r="E3732" s="102">
        <v>41159</v>
      </c>
      <c r="F3732" s="99" t="s">
        <v>32</v>
      </c>
      <c r="N3732" s="95"/>
    </row>
    <row r="3733" spans="1:14" s="94" customFormat="1" ht="30" customHeight="1" x14ac:dyDescent="0.2">
      <c r="A3733" s="320">
        <v>3730</v>
      </c>
      <c r="B3733" s="96" t="s">
        <v>2145</v>
      </c>
      <c r="C3733" s="238">
        <f>'1993 - 2019 m.'!C3316</f>
        <v>4421.9184430027808</v>
      </c>
      <c r="D3733" s="238">
        <f>'1993 - 2019 m.'!D3316</f>
        <v>1482</v>
      </c>
      <c r="E3733" s="106">
        <v>38240</v>
      </c>
      <c r="F3733" s="99" t="s">
        <v>1069</v>
      </c>
      <c r="N3733" s="95"/>
    </row>
    <row r="3734" spans="1:14" s="94" customFormat="1" ht="30" customHeight="1" x14ac:dyDescent="0.2">
      <c r="A3734" s="114">
        <v>3731</v>
      </c>
      <c r="B3734" s="96" t="s">
        <v>2861</v>
      </c>
      <c r="C3734" s="238">
        <f>'1993 - 2019 m.'!C3317</f>
        <v>4414.6779425393888</v>
      </c>
      <c r="D3734" s="238">
        <f>'1993 - 2019 m.'!D3317</f>
        <v>2305</v>
      </c>
      <c r="E3734" s="136">
        <v>36672</v>
      </c>
      <c r="F3734" s="99" t="s">
        <v>1069</v>
      </c>
      <c r="N3734" s="95"/>
    </row>
    <row r="3735" spans="1:14" s="94" customFormat="1" ht="30" customHeight="1" x14ac:dyDescent="0.2">
      <c r="A3735" s="320">
        <v>3732</v>
      </c>
      <c r="B3735" s="128" t="s">
        <v>1503</v>
      </c>
      <c r="C3735" s="238">
        <f>'1993 - 2019 m.'!C3318</f>
        <v>4410.3336422613529</v>
      </c>
      <c r="D3735" s="238">
        <f>'1993 - 2019 m.'!D3318</f>
        <v>2557</v>
      </c>
      <c r="E3735" s="322">
        <v>36007</v>
      </c>
      <c r="F3735" s="99" t="s">
        <v>2265</v>
      </c>
      <c r="N3735" s="95"/>
    </row>
    <row r="3736" spans="1:14" s="94" customFormat="1" ht="30" customHeight="1" x14ac:dyDescent="0.2">
      <c r="A3736" s="114">
        <v>3733</v>
      </c>
      <c r="B3736" s="96" t="s">
        <v>4618</v>
      </c>
      <c r="C3736" s="238">
        <f>'1993 - 2019 m.'!C3319</f>
        <v>4408.79</v>
      </c>
      <c r="D3736" s="238">
        <f>'1993 - 2019 m.'!D3319</f>
        <v>1407</v>
      </c>
      <c r="E3736" s="102">
        <v>43721</v>
      </c>
      <c r="F3736" s="99" t="s">
        <v>4622</v>
      </c>
      <c r="N3736" s="95"/>
    </row>
    <row r="3737" spans="1:14" s="94" customFormat="1" ht="30" customHeight="1" x14ac:dyDescent="0.2">
      <c r="A3737" s="320">
        <v>3734</v>
      </c>
      <c r="B3737" s="96" t="s">
        <v>3840</v>
      </c>
      <c r="C3737" s="238">
        <f>'1993 - 2019 m.'!C3320</f>
        <v>4396.9399999999996</v>
      </c>
      <c r="D3737" s="238">
        <f>'1993 - 2019 m.'!D3320</f>
        <v>943</v>
      </c>
      <c r="E3737" s="102">
        <v>42888</v>
      </c>
      <c r="F3737" s="99" t="s">
        <v>3187</v>
      </c>
      <c r="N3737" s="95"/>
    </row>
    <row r="3738" spans="1:14" s="94" customFormat="1" ht="30" customHeight="1" x14ac:dyDescent="0.2">
      <c r="A3738" s="114">
        <v>3735</v>
      </c>
      <c r="B3738" s="96" t="s">
        <v>1134</v>
      </c>
      <c r="C3738" s="238">
        <f>'1993 - 2019 m.'!C3321</f>
        <v>4389.3941149212242</v>
      </c>
      <c r="D3738" s="238">
        <f>'1993 - 2019 m.'!D3321</f>
        <v>1901</v>
      </c>
      <c r="E3738" s="106">
        <v>38513</v>
      </c>
      <c r="F3738" s="99" t="s">
        <v>2973</v>
      </c>
      <c r="N3738" s="95"/>
    </row>
    <row r="3739" spans="1:14" s="94" customFormat="1" ht="30" customHeight="1" x14ac:dyDescent="0.2">
      <c r="A3739" s="320">
        <v>3736</v>
      </c>
      <c r="B3739" s="96" t="s">
        <v>2879</v>
      </c>
      <c r="C3739" s="238">
        <f>'1993 - 2019 m.'!C3322</f>
        <v>4387.1640407784989</v>
      </c>
      <c r="D3739" s="238">
        <f>'1993 - 2019 m.'!D3322</f>
        <v>1437</v>
      </c>
      <c r="E3739" s="106" t="s">
        <v>2580</v>
      </c>
      <c r="F3739" s="99" t="s">
        <v>1610</v>
      </c>
      <c r="N3739" s="95"/>
    </row>
    <row r="3740" spans="1:14" s="94" customFormat="1" ht="30" customHeight="1" x14ac:dyDescent="0.2">
      <c r="A3740" s="114">
        <v>3737</v>
      </c>
      <c r="B3740" s="96" t="s">
        <v>4223</v>
      </c>
      <c r="C3740" s="238">
        <f>'1993 - 2019 m.'!C3323</f>
        <v>4386.6099999999997</v>
      </c>
      <c r="D3740" s="238">
        <f>'1993 - 2019 m.'!D3323</f>
        <v>821</v>
      </c>
      <c r="E3740" s="102">
        <v>43364</v>
      </c>
      <c r="F3740" s="99" t="s">
        <v>3187</v>
      </c>
      <c r="N3740" s="95"/>
    </row>
    <row r="3741" spans="1:14" s="94" customFormat="1" ht="30" customHeight="1" x14ac:dyDescent="0.2">
      <c r="A3741" s="320">
        <v>3738</v>
      </c>
      <c r="B3741" s="128" t="s">
        <v>831</v>
      </c>
      <c r="C3741" s="238">
        <f>'1993 - 2019 m.'!C3324</f>
        <v>4384.5574606116779</v>
      </c>
      <c r="D3741" s="238">
        <f>'1993 - 2019 m.'!D3324</f>
        <v>1853</v>
      </c>
      <c r="E3741" s="322">
        <v>36322</v>
      </c>
      <c r="F3741" s="99" t="s">
        <v>1433</v>
      </c>
      <c r="N3741" s="95"/>
    </row>
    <row r="3742" spans="1:14" s="94" customFormat="1" ht="30" customHeight="1" x14ac:dyDescent="0.2">
      <c r="A3742" s="114">
        <v>3739</v>
      </c>
      <c r="B3742" s="321" t="s">
        <v>4918</v>
      </c>
      <c r="C3742" s="238">
        <f>'2020'!C223+'2021'!C155+'2022'!E227</f>
        <v>4377</v>
      </c>
      <c r="D3742" s="238">
        <f>'2020'!D223+'2021'!D155+'2022'!F227</f>
        <v>1293</v>
      </c>
      <c r="E3742" s="99" t="s">
        <v>4688</v>
      </c>
      <c r="F3742" s="99" t="s">
        <v>3371</v>
      </c>
      <c r="N3742" s="95"/>
    </row>
    <row r="3743" spans="1:14" s="94" customFormat="1" ht="30" customHeight="1" x14ac:dyDescent="0.2">
      <c r="A3743" s="320">
        <v>3740</v>
      </c>
      <c r="B3743" s="96" t="s">
        <v>3311</v>
      </c>
      <c r="C3743" s="238">
        <f>'1993 - 2019 m.'!C3325</f>
        <v>4377</v>
      </c>
      <c r="D3743" s="238">
        <f>'1993 - 2019 m.'!D3325</f>
        <v>1366</v>
      </c>
      <c r="E3743" s="102">
        <v>42111</v>
      </c>
      <c r="F3743" s="99" t="s">
        <v>2815</v>
      </c>
      <c r="N3743" s="95"/>
    </row>
    <row r="3744" spans="1:14" s="94" customFormat="1" ht="30" customHeight="1" x14ac:dyDescent="0.2">
      <c r="A3744" s="114">
        <v>3741</v>
      </c>
      <c r="B3744" s="96" t="s">
        <v>2745</v>
      </c>
      <c r="C3744" s="238">
        <f>'1993 - 2019 m.'!C3326</f>
        <v>4376.8825301204824</v>
      </c>
      <c r="D3744" s="238">
        <f>'1993 - 2019 m.'!D3326</f>
        <v>1059</v>
      </c>
      <c r="E3744" s="322">
        <v>40718</v>
      </c>
      <c r="F3744" s="99" t="s">
        <v>2304</v>
      </c>
      <c r="N3744" s="95"/>
    </row>
    <row r="3745" spans="1:15" s="94" customFormat="1" ht="30" customHeight="1" x14ac:dyDescent="0.2">
      <c r="A3745" s="320">
        <v>3742</v>
      </c>
      <c r="B3745" s="321" t="s">
        <v>5105</v>
      </c>
      <c r="C3745" s="238">
        <f>'2020'!C144</f>
        <v>4372.88</v>
      </c>
      <c r="D3745" s="238">
        <f>'2020'!D144</f>
        <v>786</v>
      </c>
      <c r="E3745" s="328" t="s">
        <v>4736</v>
      </c>
      <c r="F3745" s="235" t="s">
        <v>4119</v>
      </c>
      <c r="N3745" s="95"/>
    </row>
    <row r="3746" spans="1:15" s="94" customFormat="1" ht="30" customHeight="1" x14ac:dyDescent="0.2">
      <c r="A3746" s="114">
        <v>3743</v>
      </c>
      <c r="B3746" s="96" t="s">
        <v>4062</v>
      </c>
      <c r="C3746" s="238">
        <f>'1993 - 2019 m.'!C3327</f>
        <v>4358.4400000000005</v>
      </c>
      <c r="D3746" s="238">
        <f>'1993 - 2019 m.'!D3327</f>
        <v>1074</v>
      </c>
      <c r="E3746" s="102">
        <v>43147</v>
      </c>
      <c r="F3746" s="99" t="s">
        <v>38</v>
      </c>
      <c r="N3746" s="95"/>
    </row>
    <row r="3747" spans="1:15" s="94" customFormat="1" ht="30" customHeight="1" x14ac:dyDescent="0.2">
      <c r="A3747" s="320">
        <v>3744</v>
      </c>
      <c r="B3747" s="321" t="s">
        <v>4891</v>
      </c>
      <c r="C3747" s="323">
        <f>'2021'!C128</f>
        <v>4347</v>
      </c>
      <c r="D3747" s="323">
        <f>'2021'!D128</f>
        <v>811</v>
      </c>
      <c r="E3747" s="99" t="s">
        <v>4660</v>
      </c>
      <c r="F3747" s="99" t="s">
        <v>4686</v>
      </c>
      <c r="N3747" s="95"/>
    </row>
    <row r="3748" spans="1:15" s="94" customFormat="1" ht="30" customHeight="1" x14ac:dyDescent="0.2">
      <c r="A3748" s="114">
        <v>3745</v>
      </c>
      <c r="B3748" s="96" t="s">
        <v>2451</v>
      </c>
      <c r="C3748" s="238">
        <f>'1993 - 2019 m.'!C3328</f>
        <v>4342.2729379054681</v>
      </c>
      <c r="D3748" s="238">
        <f>'1993 - 2019 m.'!D3328</f>
        <v>1316</v>
      </c>
      <c r="E3748" s="106">
        <v>38177</v>
      </c>
      <c r="F3748" s="99" t="s">
        <v>242</v>
      </c>
      <c r="N3748" s="95"/>
    </row>
    <row r="3749" spans="1:15" s="94" customFormat="1" ht="30" customHeight="1" x14ac:dyDescent="0.2">
      <c r="A3749" s="320">
        <v>3746</v>
      </c>
      <c r="B3749" s="128" t="s">
        <v>1219</v>
      </c>
      <c r="C3749" s="238">
        <f>'1993 - 2019 m.'!C3329</f>
        <v>4342.2729379054681</v>
      </c>
      <c r="D3749" s="238">
        <f>'1993 - 2019 m.'!D3329</f>
        <v>14993</v>
      </c>
      <c r="E3749" s="322">
        <v>34208</v>
      </c>
      <c r="F3749" s="99" t="s">
        <v>2265</v>
      </c>
    </row>
    <row r="3750" spans="1:15" s="130" customFormat="1" ht="30" customHeight="1" x14ac:dyDescent="0.2">
      <c r="A3750" s="114">
        <v>3747</v>
      </c>
      <c r="B3750" s="96" t="s">
        <v>3571</v>
      </c>
      <c r="C3750" s="238">
        <f>'1993 - 2019 m.'!C3330</f>
        <v>4323.7300000000005</v>
      </c>
      <c r="D3750" s="238">
        <f>'1993 - 2019 m.'!D3330</f>
        <v>1099</v>
      </c>
      <c r="E3750" s="102">
        <v>42594</v>
      </c>
      <c r="F3750" s="99" t="s">
        <v>3187</v>
      </c>
      <c r="G3750" s="94"/>
      <c r="I3750" s="94"/>
      <c r="J3750" s="94"/>
      <c r="K3750" s="94"/>
      <c r="L3750" s="94"/>
      <c r="M3750" s="94"/>
      <c r="N3750" s="94"/>
      <c r="O3750" s="94"/>
    </row>
    <row r="3751" spans="1:15" s="94" customFormat="1" ht="30" customHeight="1" x14ac:dyDescent="0.2">
      <c r="A3751" s="320">
        <v>3748</v>
      </c>
      <c r="B3751" s="96" t="s">
        <v>3503</v>
      </c>
      <c r="C3751" s="238">
        <f>'1993 - 2019 m.'!C3331</f>
        <v>4317.17</v>
      </c>
      <c r="D3751" s="238">
        <f>'1993 - 2019 m.'!D3331</f>
        <v>1197</v>
      </c>
      <c r="E3751" s="102">
        <v>42706</v>
      </c>
      <c r="F3751" s="235" t="s">
        <v>3455</v>
      </c>
      <c r="N3751" s="95"/>
    </row>
    <row r="3752" spans="1:15" s="94" customFormat="1" ht="30" customHeight="1" x14ac:dyDescent="0.2">
      <c r="A3752" s="114">
        <v>3749</v>
      </c>
      <c r="B3752" s="96" t="s">
        <v>3897</v>
      </c>
      <c r="C3752" s="238">
        <f>'1993 - 2019 m.'!C3360+'2020'!C229</f>
        <v>4316.3999999999996</v>
      </c>
      <c r="D3752" s="238">
        <f>'1993 - 2019 m.'!D3360+'2020'!D229</f>
        <v>1147</v>
      </c>
      <c r="E3752" s="102">
        <v>42804</v>
      </c>
      <c r="F3752" s="99" t="s">
        <v>3455</v>
      </c>
      <c r="N3752" s="95"/>
    </row>
    <row r="3753" spans="1:15" s="94" customFormat="1" ht="30" customHeight="1" x14ac:dyDescent="0.2">
      <c r="A3753" s="320">
        <v>3750</v>
      </c>
      <c r="B3753" s="96" t="s">
        <v>3303</v>
      </c>
      <c r="C3753" s="238">
        <f>'1993 - 2019 m.'!C3332</f>
        <v>4313</v>
      </c>
      <c r="D3753" s="238">
        <f>'1993 - 2019 m.'!D3332</f>
        <v>1001</v>
      </c>
      <c r="E3753" s="102">
        <v>42174</v>
      </c>
      <c r="F3753" s="99" t="s">
        <v>3186</v>
      </c>
      <c r="N3753" s="95"/>
    </row>
    <row r="3754" spans="1:15" s="94" customFormat="1" ht="30" customHeight="1" x14ac:dyDescent="0.2">
      <c r="A3754" s="114">
        <v>3751</v>
      </c>
      <c r="B3754" s="96" t="s">
        <v>2920</v>
      </c>
      <c r="C3754" s="238">
        <f>'1993 - 2019 m.'!C3333</f>
        <v>4306.3600556070442</v>
      </c>
      <c r="D3754" s="238">
        <f>'1993 - 2019 m.'!D3333</f>
        <v>1253</v>
      </c>
      <c r="E3754" s="106">
        <v>40550</v>
      </c>
      <c r="F3754" s="99" t="s">
        <v>545</v>
      </c>
      <c r="N3754" s="95"/>
    </row>
    <row r="3755" spans="1:15" s="94" customFormat="1" ht="30" customHeight="1" x14ac:dyDescent="0.2">
      <c r="A3755" s="320">
        <v>3752</v>
      </c>
      <c r="B3755" s="321" t="s">
        <v>5106</v>
      </c>
      <c r="C3755" s="238">
        <f>'2020'!C145</f>
        <v>4302.29</v>
      </c>
      <c r="D3755" s="238">
        <f>'2020'!D145</f>
        <v>831</v>
      </c>
      <c r="E3755" s="99" t="s">
        <v>4749</v>
      </c>
      <c r="F3755" s="99" t="s">
        <v>725</v>
      </c>
      <c r="N3755" s="95"/>
    </row>
    <row r="3756" spans="1:15" s="94" customFormat="1" ht="30" customHeight="1" x14ac:dyDescent="0.2">
      <c r="A3756" s="114">
        <v>3753</v>
      </c>
      <c r="B3756" s="236" t="s">
        <v>6202</v>
      </c>
      <c r="C3756" s="238">
        <f>'2022'!E180</f>
        <v>4299.42</v>
      </c>
      <c r="D3756" s="238">
        <f>'2022'!F180</f>
        <v>695</v>
      </c>
      <c r="E3756" s="102" t="s">
        <v>5400</v>
      </c>
      <c r="F3756" s="99" t="s">
        <v>3187</v>
      </c>
      <c r="N3756" s="95"/>
    </row>
    <row r="3757" spans="1:15" s="94" customFormat="1" ht="30" customHeight="1" x14ac:dyDescent="0.2">
      <c r="A3757" s="320">
        <v>3754</v>
      </c>
      <c r="B3757" s="96" t="s">
        <v>2091</v>
      </c>
      <c r="C3757" s="238">
        <f>'1993 - 2019 m.'!C3334</f>
        <v>4297.7583410565339</v>
      </c>
      <c r="D3757" s="238">
        <f>'1993 - 2019 m.'!D3334</f>
        <v>1383</v>
      </c>
      <c r="E3757" s="106">
        <v>39031</v>
      </c>
      <c r="F3757" s="99" t="s">
        <v>151</v>
      </c>
      <c r="N3757" s="95"/>
    </row>
    <row r="3758" spans="1:15" s="94" customFormat="1" ht="30" customHeight="1" x14ac:dyDescent="0.2">
      <c r="A3758" s="114">
        <v>3755</v>
      </c>
      <c r="B3758" s="96" t="s">
        <v>2866</v>
      </c>
      <c r="C3758" s="238">
        <f>'1993 - 2019 m.'!C3335</f>
        <v>4291.5894346617242</v>
      </c>
      <c r="D3758" s="238">
        <f>'1993 - 2019 m.'!D3335</f>
        <v>2005</v>
      </c>
      <c r="E3758" s="106">
        <v>36854</v>
      </c>
      <c r="F3758" s="99" t="s">
        <v>1069</v>
      </c>
      <c r="N3758" s="95"/>
    </row>
    <row r="3759" spans="1:15" s="94" customFormat="1" ht="30" customHeight="1" x14ac:dyDescent="0.2">
      <c r="A3759" s="320">
        <v>3756</v>
      </c>
      <c r="B3759" s="96" t="s">
        <v>3666</v>
      </c>
      <c r="C3759" s="238">
        <f>'1993 - 2019 m.'!C3336</f>
        <v>4288.32</v>
      </c>
      <c r="D3759" s="238">
        <f>'1993 - 2019 m.'!D3336</f>
        <v>1373</v>
      </c>
      <c r="E3759" s="102">
        <v>42412</v>
      </c>
      <c r="F3759" s="102" t="s">
        <v>3460</v>
      </c>
      <c r="N3759" s="95"/>
    </row>
    <row r="3760" spans="1:15" s="94" customFormat="1" ht="30" customHeight="1" x14ac:dyDescent="0.2">
      <c r="A3760" s="114">
        <v>3757</v>
      </c>
      <c r="B3760" s="96" t="s">
        <v>2548</v>
      </c>
      <c r="C3760" s="238">
        <f>'1993 - 2019 m.'!C3337</f>
        <v>4275.0810936051903</v>
      </c>
      <c r="D3760" s="238">
        <f>'1993 - 2019 m.'!D3337</f>
        <v>1278</v>
      </c>
      <c r="E3760" s="106">
        <v>38205</v>
      </c>
      <c r="F3760" s="99" t="s">
        <v>544</v>
      </c>
      <c r="N3760" s="95"/>
    </row>
    <row r="3761" spans="1:14" s="94" customFormat="1" ht="30" customHeight="1" x14ac:dyDescent="0.2">
      <c r="A3761" s="320">
        <v>3758</v>
      </c>
      <c r="B3761" s="96" t="s">
        <v>4453</v>
      </c>
      <c r="C3761" s="238">
        <f>'1993 - 2019 m.'!C3338</f>
        <v>4273.6400000000003</v>
      </c>
      <c r="D3761" s="238">
        <f>'1993 - 2019 m.'!D3338</f>
        <v>866</v>
      </c>
      <c r="E3761" s="102" t="s">
        <v>4598</v>
      </c>
      <c r="F3761" s="99" t="s">
        <v>725</v>
      </c>
      <c r="N3761" s="95"/>
    </row>
    <row r="3762" spans="1:14" s="94" customFormat="1" ht="30" customHeight="1" x14ac:dyDescent="0.2">
      <c r="A3762" s="114">
        <v>3759</v>
      </c>
      <c r="B3762" s="96" t="s">
        <v>2598</v>
      </c>
      <c r="C3762" s="238">
        <f>'1993 - 2019 m.'!C3339</f>
        <v>4271.6056533827623</v>
      </c>
      <c r="D3762" s="238">
        <f>'1993 - 2019 m.'!D3339</f>
        <v>1600</v>
      </c>
      <c r="E3762" s="106">
        <v>38695</v>
      </c>
      <c r="F3762" s="99" t="s">
        <v>1432</v>
      </c>
      <c r="N3762" s="95"/>
    </row>
    <row r="3763" spans="1:14" s="94" customFormat="1" ht="30" customHeight="1" x14ac:dyDescent="0.2">
      <c r="A3763" s="320">
        <v>3760</v>
      </c>
      <c r="B3763" s="236" t="s">
        <v>6203</v>
      </c>
      <c r="C3763" s="238">
        <f>'2022'!E181</f>
        <v>4260.5</v>
      </c>
      <c r="D3763" s="238">
        <f>'2022'!F181</f>
        <v>868</v>
      </c>
      <c r="E3763" s="102" t="s">
        <v>5330</v>
      </c>
      <c r="F3763" s="99" t="s">
        <v>2815</v>
      </c>
      <c r="N3763" s="95"/>
    </row>
    <row r="3764" spans="1:14" s="94" customFormat="1" ht="30" customHeight="1" x14ac:dyDescent="0.2">
      <c r="A3764" s="114">
        <v>3761</v>
      </c>
      <c r="B3764" s="96" t="s">
        <v>2591</v>
      </c>
      <c r="C3764" s="238">
        <f>'1993 - 2019 m.'!C3340</f>
        <v>4245.2502316960154</v>
      </c>
      <c r="D3764" s="238">
        <f>'1993 - 2019 m.'!D3340</f>
        <v>2137</v>
      </c>
      <c r="E3764" s="106">
        <v>36938</v>
      </c>
      <c r="F3764" s="99" t="s">
        <v>1069</v>
      </c>
      <c r="N3764" s="95"/>
    </row>
    <row r="3765" spans="1:14" s="94" customFormat="1" ht="30" customHeight="1" x14ac:dyDescent="0.2">
      <c r="A3765" s="320">
        <v>3762</v>
      </c>
      <c r="B3765" s="96" t="s">
        <v>2104</v>
      </c>
      <c r="C3765" s="238">
        <f>'1993 - 2019 m.'!C3341</f>
        <v>4233.0861909175164</v>
      </c>
      <c r="D3765" s="238">
        <f>'1993 - 2019 m.'!D3341</f>
        <v>1975</v>
      </c>
      <c r="E3765" s="106">
        <v>38107</v>
      </c>
      <c r="F3765" s="99" t="s">
        <v>2428</v>
      </c>
      <c r="N3765" s="95"/>
    </row>
    <row r="3766" spans="1:14" s="94" customFormat="1" ht="30" customHeight="1" x14ac:dyDescent="0.2">
      <c r="A3766" s="114">
        <v>3763</v>
      </c>
      <c r="B3766" s="96" t="s">
        <v>2579</v>
      </c>
      <c r="C3766" s="238">
        <f>'1993 - 2019 m.'!C3342</f>
        <v>4231.6380908248384</v>
      </c>
      <c r="D3766" s="238">
        <f>'1993 - 2019 m.'!D3342</f>
        <v>1455</v>
      </c>
      <c r="E3766" s="106" t="s">
        <v>2580</v>
      </c>
      <c r="F3766" s="99" t="s">
        <v>1610</v>
      </c>
      <c r="N3766" s="95"/>
    </row>
    <row r="3767" spans="1:14" s="94" customFormat="1" ht="30" customHeight="1" x14ac:dyDescent="0.2">
      <c r="A3767" s="320">
        <v>3764</v>
      </c>
      <c r="B3767" s="96" t="s">
        <v>3312</v>
      </c>
      <c r="C3767" s="238">
        <f>'1993 - 2019 m.'!C3343</f>
        <v>4231.2299999999996</v>
      </c>
      <c r="D3767" s="238">
        <f>'1993 - 2019 m.'!D3343</f>
        <v>954</v>
      </c>
      <c r="E3767" s="102">
        <v>42055</v>
      </c>
      <c r="F3767" s="99" t="s">
        <v>74</v>
      </c>
      <c r="N3767" s="95"/>
    </row>
    <row r="3768" spans="1:14" s="94" customFormat="1" ht="30" customHeight="1" x14ac:dyDescent="0.2">
      <c r="A3768" s="114">
        <v>3765</v>
      </c>
      <c r="B3768" s="321" t="s">
        <v>4892</v>
      </c>
      <c r="C3768" s="323">
        <f>'2021'!C129</f>
        <v>4231</v>
      </c>
      <c r="D3768" s="323">
        <f>'2021'!D129</f>
        <v>827</v>
      </c>
      <c r="E3768" s="99" t="s">
        <v>4665</v>
      </c>
      <c r="F3768" s="99" t="s">
        <v>2815</v>
      </c>
      <c r="N3768" s="95"/>
    </row>
    <row r="3769" spans="1:14" s="94" customFormat="1" ht="30" customHeight="1" x14ac:dyDescent="0.2">
      <c r="A3769" s="320">
        <v>3766</v>
      </c>
      <c r="B3769" s="96" t="s">
        <v>4335</v>
      </c>
      <c r="C3769" s="238">
        <f>'1993 - 2019 m.'!C3345</f>
        <v>4217.9799999999996</v>
      </c>
      <c r="D3769" s="238">
        <f>'1993 - 2019 m.'!D3345</f>
        <v>757</v>
      </c>
      <c r="E3769" s="102" t="s">
        <v>4562</v>
      </c>
      <c r="F3769" s="99" t="s">
        <v>725</v>
      </c>
      <c r="N3769" s="95"/>
    </row>
    <row r="3770" spans="1:14" s="94" customFormat="1" ht="30" customHeight="1" x14ac:dyDescent="0.2">
      <c r="A3770" s="114">
        <v>3767</v>
      </c>
      <c r="B3770" s="96" t="s">
        <v>3515</v>
      </c>
      <c r="C3770" s="238">
        <f>'1993 - 2019 m.'!C3346</f>
        <v>4200</v>
      </c>
      <c r="D3770" s="238">
        <f>'1993 - 2019 m.'!D3346</f>
        <v>1189</v>
      </c>
      <c r="E3770" s="322">
        <v>42685</v>
      </c>
      <c r="F3770" s="99" t="s">
        <v>545</v>
      </c>
      <c r="N3770" s="95"/>
    </row>
    <row r="3771" spans="1:14" s="94" customFormat="1" ht="30" customHeight="1" x14ac:dyDescent="0.2">
      <c r="A3771" s="320">
        <v>3768</v>
      </c>
      <c r="B3771" s="321" t="s">
        <v>4894</v>
      </c>
      <c r="C3771" s="323">
        <f>'2021'!C131</f>
        <v>4186</v>
      </c>
      <c r="D3771" s="323">
        <f>'2021'!D131</f>
        <v>783</v>
      </c>
      <c r="E3771" s="99" t="s">
        <v>4653</v>
      </c>
      <c r="F3771" s="99" t="s">
        <v>2815</v>
      </c>
      <c r="N3771" s="95"/>
    </row>
    <row r="3772" spans="1:14" s="94" customFormat="1" ht="30" customHeight="1" x14ac:dyDescent="0.2">
      <c r="A3772" s="114">
        <v>3769</v>
      </c>
      <c r="B3772" s="96" t="s">
        <v>1732</v>
      </c>
      <c r="C3772" s="238">
        <f>'1993 - 2019 m.'!C3347</f>
        <v>4168.2113067655237</v>
      </c>
      <c r="D3772" s="238">
        <f>'1993 - 2019 m.'!D3347</f>
        <v>1833</v>
      </c>
      <c r="E3772" s="106">
        <v>38793</v>
      </c>
      <c r="F3772" s="99" t="s">
        <v>2941</v>
      </c>
      <c r="N3772" s="95"/>
    </row>
    <row r="3773" spans="1:14" s="94" customFormat="1" ht="30" customHeight="1" x14ac:dyDescent="0.2">
      <c r="A3773" s="320">
        <v>3770</v>
      </c>
      <c r="B3773" s="321" t="s">
        <v>4895</v>
      </c>
      <c r="C3773" s="323">
        <f>'2021'!C132</f>
        <v>4162.3900000000003</v>
      </c>
      <c r="D3773" s="323">
        <f>'2021'!D132</f>
        <v>822</v>
      </c>
      <c r="E3773" s="99" t="s">
        <v>4658</v>
      </c>
      <c r="F3773" s="99" t="s">
        <v>2698</v>
      </c>
      <c r="N3773" s="95"/>
    </row>
    <row r="3774" spans="1:14" s="94" customFormat="1" ht="30" customHeight="1" x14ac:dyDescent="0.2">
      <c r="A3774" s="114">
        <v>3771</v>
      </c>
      <c r="B3774" s="96" t="s">
        <v>3733</v>
      </c>
      <c r="C3774" s="238">
        <f>'1993 - 2019 m.'!C3348</f>
        <v>4152</v>
      </c>
      <c r="D3774" s="238">
        <f>'1993 - 2019 m.'!D3348</f>
        <v>745</v>
      </c>
      <c r="E3774" s="102">
        <v>43084</v>
      </c>
      <c r="F3774" s="99" t="s">
        <v>38</v>
      </c>
      <c r="N3774" s="95"/>
    </row>
    <row r="3775" spans="1:14" s="94" customFormat="1" ht="30" customHeight="1" x14ac:dyDescent="0.2">
      <c r="A3775" s="320">
        <v>3772</v>
      </c>
      <c r="B3775" s="96" t="s">
        <v>4195</v>
      </c>
      <c r="C3775" s="238">
        <f>'1993 - 2019 m.'!C3349</f>
        <v>4148</v>
      </c>
      <c r="D3775" s="238">
        <f>'1993 - 2019 m.'!D3349</f>
        <v>901</v>
      </c>
      <c r="E3775" s="102">
        <v>43399</v>
      </c>
      <c r="F3775" s="99" t="s">
        <v>4196</v>
      </c>
      <c r="N3775" s="95"/>
    </row>
    <row r="3776" spans="1:14" s="94" customFormat="1" ht="30" customHeight="1" x14ac:dyDescent="0.2">
      <c r="A3776" s="114">
        <v>3773</v>
      </c>
      <c r="B3776" s="128" t="s">
        <v>2083</v>
      </c>
      <c r="C3776" s="238">
        <f>'1993 - 2019 m.'!C3350</f>
        <v>4139.8285449490268</v>
      </c>
      <c r="D3776" s="238">
        <f>'1993 - 2019 m.'!D3350</f>
        <v>3821</v>
      </c>
      <c r="E3776" s="322">
        <v>35524</v>
      </c>
      <c r="F3776" s="99" t="s">
        <v>1910</v>
      </c>
      <c r="N3776" s="95"/>
    </row>
    <row r="3777" spans="1:17" s="94" customFormat="1" ht="30" customHeight="1" x14ac:dyDescent="0.2">
      <c r="A3777" s="320">
        <v>3774</v>
      </c>
      <c r="B3777" s="96" t="s">
        <v>3</v>
      </c>
      <c r="C3777" s="238">
        <f>'1993 - 2019 m.'!C3351</f>
        <v>4131.7393419833179</v>
      </c>
      <c r="D3777" s="238">
        <f>'1993 - 2019 m.'!D3351</f>
        <v>1218</v>
      </c>
      <c r="E3777" s="102">
        <v>41621</v>
      </c>
      <c r="F3777" s="99" t="s">
        <v>177</v>
      </c>
      <c r="N3777" s="95"/>
    </row>
    <row r="3778" spans="1:17" s="94" customFormat="1" ht="30" customHeight="1" x14ac:dyDescent="0.2">
      <c r="A3778" s="114">
        <v>3775</v>
      </c>
      <c r="B3778" s="321" t="s">
        <v>5107</v>
      </c>
      <c r="C3778" s="238">
        <f>'2020'!C146</f>
        <v>4131</v>
      </c>
      <c r="D3778" s="238">
        <f>'2020'!D146</f>
        <v>817</v>
      </c>
      <c r="E3778" s="328" t="s">
        <v>4709</v>
      </c>
      <c r="F3778" s="329" t="s">
        <v>4119</v>
      </c>
      <c r="N3778" s="95"/>
    </row>
    <row r="3779" spans="1:17" s="94" customFormat="1" ht="30" customHeight="1" x14ac:dyDescent="0.2">
      <c r="A3779" s="320">
        <v>3776</v>
      </c>
      <c r="B3779" s="96" t="s">
        <v>2744</v>
      </c>
      <c r="C3779" s="238">
        <f>'1993 - 2019 m.'!C3352</f>
        <v>4125.7819740500463</v>
      </c>
      <c r="D3779" s="238">
        <f>'1993 - 2019 m.'!D3352</f>
        <v>1697</v>
      </c>
      <c r="E3779" s="322">
        <v>40662</v>
      </c>
      <c r="F3779" s="99" t="s">
        <v>2743</v>
      </c>
      <c r="N3779" s="95"/>
    </row>
    <row r="3780" spans="1:17" s="94" customFormat="1" ht="30" customHeight="1" x14ac:dyDescent="0.2">
      <c r="A3780" s="114">
        <v>3777</v>
      </c>
      <c r="B3780" s="128" t="s">
        <v>2576</v>
      </c>
      <c r="C3780" s="238">
        <f>'1993 - 2019 m.'!C3353</f>
        <v>4117.2381835032438</v>
      </c>
      <c r="D3780" s="238">
        <f>'1993 - 2019 m.'!D3353</f>
        <v>2646</v>
      </c>
      <c r="E3780" s="322">
        <v>36252</v>
      </c>
      <c r="F3780" s="99" t="s">
        <v>1069</v>
      </c>
      <c r="N3780" s="95"/>
    </row>
    <row r="3781" spans="1:17" s="94" customFormat="1" ht="30" customHeight="1" x14ac:dyDescent="0.2">
      <c r="A3781" s="320">
        <v>3778</v>
      </c>
      <c r="B3781" s="96" t="s">
        <v>4459</v>
      </c>
      <c r="C3781" s="238">
        <f>'1993 - 2019 m.'!C3354</f>
        <v>4114.57</v>
      </c>
      <c r="D3781" s="238">
        <f>'1993 - 2019 m.'!D3354</f>
        <v>1201</v>
      </c>
      <c r="E3781" s="102" t="s">
        <v>4599</v>
      </c>
      <c r="F3781" s="99" t="s">
        <v>4558</v>
      </c>
      <c r="N3781" s="95"/>
    </row>
    <row r="3782" spans="1:17" s="94" customFormat="1" ht="30" customHeight="1" x14ac:dyDescent="0.2">
      <c r="A3782" s="114">
        <v>3779</v>
      </c>
      <c r="B3782" s="321" t="s">
        <v>4896</v>
      </c>
      <c r="C3782" s="323">
        <f>'2021'!C133</f>
        <v>4114.12</v>
      </c>
      <c r="D3782" s="323">
        <f>'2021'!D133</f>
        <v>766</v>
      </c>
      <c r="E3782" s="99" t="s">
        <v>4670</v>
      </c>
      <c r="F3782" s="99" t="s">
        <v>2815</v>
      </c>
      <c r="N3782" s="95"/>
    </row>
    <row r="3783" spans="1:17" s="94" customFormat="1" ht="30" customHeight="1" x14ac:dyDescent="0.2">
      <c r="A3783" s="320">
        <v>3780</v>
      </c>
      <c r="B3783" s="96" t="s">
        <v>2349</v>
      </c>
      <c r="C3783" s="238">
        <f>'1993 - 2019 m.'!C3355</f>
        <v>4112.9280815569973</v>
      </c>
      <c r="D3783" s="238">
        <f>'1993 - 2019 m.'!D3355</f>
        <v>2509</v>
      </c>
      <c r="E3783" s="106">
        <v>40796</v>
      </c>
      <c r="F3783" s="99" t="s">
        <v>406</v>
      </c>
      <c r="N3783" s="95"/>
    </row>
    <row r="3784" spans="1:17" s="94" customFormat="1" ht="30" customHeight="1" x14ac:dyDescent="0.2">
      <c r="A3784" s="114">
        <v>3781</v>
      </c>
      <c r="B3784" s="96" t="s">
        <v>1085</v>
      </c>
      <c r="C3784" s="238">
        <f>'1993 - 2019 m.'!C3357</f>
        <v>4103.3364226135309</v>
      </c>
      <c r="D3784" s="238">
        <f>'1993 - 2019 m.'!D3357</f>
        <v>1368</v>
      </c>
      <c r="E3784" s="106">
        <v>39570</v>
      </c>
      <c r="F3784" s="99" t="s">
        <v>1521</v>
      </c>
      <c r="N3784" s="95"/>
    </row>
    <row r="3785" spans="1:17" s="94" customFormat="1" ht="30" customHeight="1" x14ac:dyDescent="0.2">
      <c r="A3785" s="320">
        <v>3782</v>
      </c>
      <c r="B3785" s="321" t="s">
        <v>4897</v>
      </c>
      <c r="C3785" s="323">
        <f>'2021'!C134</f>
        <v>4103</v>
      </c>
      <c r="D3785" s="323">
        <f>'2021'!D134</f>
        <v>964</v>
      </c>
      <c r="E3785" s="233" t="s">
        <v>4661</v>
      </c>
      <c r="F3785" s="99" t="s">
        <v>725</v>
      </c>
      <c r="N3785" s="95"/>
    </row>
    <row r="3786" spans="1:17" s="94" customFormat="1" ht="30" customHeight="1" x14ac:dyDescent="0.2">
      <c r="A3786" s="114">
        <v>3783</v>
      </c>
      <c r="B3786" s="96" t="s">
        <v>567</v>
      </c>
      <c r="C3786" s="238">
        <f>'1993 - 2019 m.'!C3358</f>
        <v>4099.2817423540318</v>
      </c>
      <c r="D3786" s="238">
        <f>'1993 - 2019 m.'!D3358</f>
        <v>1405</v>
      </c>
      <c r="E3786" s="106">
        <v>36910</v>
      </c>
      <c r="F3786" s="99" t="s">
        <v>1029</v>
      </c>
      <c r="N3786" s="95"/>
    </row>
    <row r="3787" spans="1:17" s="94" customFormat="1" ht="30" customHeight="1" x14ac:dyDescent="0.2">
      <c r="A3787" s="320">
        <v>3784</v>
      </c>
      <c r="B3787" s="321" t="s">
        <v>4898</v>
      </c>
      <c r="C3787" s="323">
        <f>'2021'!C135</f>
        <v>4099</v>
      </c>
      <c r="D3787" s="323">
        <f>'2021'!D135</f>
        <v>680</v>
      </c>
      <c r="E3787" s="99" t="s">
        <v>4661</v>
      </c>
      <c r="F3787" s="99" t="s">
        <v>545</v>
      </c>
      <c r="N3787" s="95"/>
    </row>
    <row r="3788" spans="1:17" s="94" customFormat="1" ht="30" customHeight="1" x14ac:dyDescent="0.2">
      <c r="A3788" s="114">
        <v>3785</v>
      </c>
      <c r="B3788" s="321" t="s">
        <v>5108</v>
      </c>
      <c r="C3788" s="238">
        <f>'2020'!C147</f>
        <v>4078</v>
      </c>
      <c r="D3788" s="238">
        <f>'2020'!D147</f>
        <v>880</v>
      </c>
      <c r="E3788" s="233" t="s">
        <v>4693</v>
      </c>
      <c r="F3788" s="329" t="s">
        <v>4196</v>
      </c>
      <c r="G3788" s="130"/>
      <c r="N3788" s="95"/>
    </row>
    <row r="3789" spans="1:17" s="94" customFormat="1" ht="30" customHeight="1" x14ac:dyDescent="0.2">
      <c r="A3789" s="320">
        <v>3786</v>
      </c>
      <c r="B3789" s="96" t="s">
        <v>159</v>
      </c>
      <c r="C3789" s="238">
        <f>'1993 - 2019 m.'!C3359</f>
        <v>4052.0736793327155</v>
      </c>
      <c r="D3789" s="238">
        <f>'1993 - 2019 m.'!D3359</f>
        <v>979</v>
      </c>
      <c r="E3789" s="102">
        <v>41418</v>
      </c>
      <c r="F3789" s="99" t="s">
        <v>545</v>
      </c>
      <c r="N3789" s="95"/>
    </row>
    <row r="3790" spans="1:17" s="94" customFormat="1" ht="30" customHeight="1" x14ac:dyDescent="0.2">
      <c r="A3790" s="114">
        <v>3787</v>
      </c>
      <c r="B3790" s="96" t="s">
        <v>1211</v>
      </c>
      <c r="C3790" s="238">
        <f>'1993 - 2019 m.'!C3361</f>
        <v>4035.5653382761816</v>
      </c>
      <c r="D3790" s="238">
        <f>'1993 - 2019 m.'!D3361</f>
        <v>1790</v>
      </c>
      <c r="E3790" s="136">
        <v>36798</v>
      </c>
      <c r="F3790" s="99" t="s">
        <v>531</v>
      </c>
      <c r="N3790" s="95"/>
    </row>
    <row r="3791" spans="1:17" s="94" customFormat="1" ht="30" customHeight="1" x14ac:dyDescent="0.2">
      <c r="A3791" s="320">
        <v>3788</v>
      </c>
      <c r="B3791" s="96" t="s">
        <v>4526</v>
      </c>
      <c r="C3791" s="238">
        <f>'1993 - 2019 m.'!C3362</f>
        <v>4033.47</v>
      </c>
      <c r="D3791" s="238">
        <f>'1993 - 2019 m.'!D3362</f>
        <v>757</v>
      </c>
      <c r="E3791" s="102" t="s">
        <v>4603</v>
      </c>
      <c r="F3791" s="99" t="s">
        <v>3187</v>
      </c>
      <c r="N3791" s="95"/>
    </row>
    <row r="3792" spans="1:17" s="94" customFormat="1" ht="30" customHeight="1" x14ac:dyDescent="0.2">
      <c r="A3792" s="114">
        <v>3789</v>
      </c>
      <c r="B3792" s="96" t="s">
        <v>995</v>
      </c>
      <c r="C3792" s="238">
        <f>'1993 - 2019 m.'!C3363</f>
        <v>4014.7126969416126</v>
      </c>
      <c r="D3792" s="238">
        <f>'1993 - 2019 m.'!D3363</f>
        <v>1370</v>
      </c>
      <c r="E3792" s="106">
        <v>39787</v>
      </c>
      <c r="F3792" s="99" t="s">
        <v>1084</v>
      </c>
      <c r="N3792" s="95"/>
      <c r="Q3792" s="324"/>
    </row>
    <row r="3793" spans="1:14" s="94" customFormat="1" ht="30" customHeight="1" x14ac:dyDescent="0.2">
      <c r="A3793" s="320">
        <v>3790</v>
      </c>
      <c r="B3793" s="128" t="s">
        <v>2772</v>
      </c>
      <c r="C3793" s="238">
        <f>'1993 - 2019 m.'!C3364</f>
        <v>3982.8544949026877</v>
      </c>
      <c r="D3793" s="238">
        <f>'1993 - 2019 m.'!D3364</f>
        <v>2080</v>
      </c>
      <c r="E3793" s="322">
        <v>36294</v>
      </c>
      <c r="F3793" s="99" t="s">
        <v>1069</v>
      </c>
      <c r="N3793" s="95"/>
    </row>
    <row r="3794" spans="1:14" s="94" customFormat="1" ht="30" customHeight="1" x14ac:dyDescent="0.2">
      <c r="A3794" s="114">
        <v>3791</v>
      </c>
      <c r="B3794" s="96" t="s">
        <v>4009</v>
      </c>
      <c r="C3794" s="238">
        <f>'1993 - 2019 m.'!C3365</f>
        <v>3980.95</v>
      </c>
      <c r="D3794" s="238">
        <f>'1993 - 2019 m.'!D3365</f>
        <v>945</v>
      </c>
      <c r="E3794" s="102">
        <v>43196</v>
      </c>
      <c r="F3794" s="99" t="s">
        <v>2319</v>
      </c>
      <c r="N3794" s="95"/>
    </row>
    <row r="3795" spans="1:14" s="94" customFormat="1" ht="30" customHeight="1" x14ac:dyDescent="0.2">
      <c r="A3795" s="320">
        <v>3792</v>
      </c>
      <c r="B3795" s="96" t="s">
        <v>3737</v>
      </c>
      <c r="C3795" s="238">
        <f>'1993 - 2019 m.'!C3366</f>
        <v>3976.38</v>
      </c>
      <c r="D3795" s="238">
        <f>'1993 - 2019 m.'!D3366</f>
        <v>752</v>
      </c>
      <c r="E3795" s="102">
        <v>43077</v>
      </c>
      <c r="F3795" s="99" t="s">
        <v>725</v>
      </c>
      <c r="N3795" s="95"/>
    </row>
    <row r="3796" spans="1:14" s="94" customFormat="1" ht="30" customHeight="1" x14ac:dyDescent="0.2">
      <c r="A3796" s="114">
        <v>3793</v>
      </c>
      <c r="B3796" s="128" t="s">
        <v>2593</v>
      </c>
      <c r="C3796" s="238">
        <f>'1993 - 2019 m.'!C3367</f>
        <v>3960.5537534754403</v>
      </c>
      <c r="D3796" s="238">
        <f>'1993 - 2019 m.'!D3367</f>
        <v>1954</v>
      </c>
      <c r="E3796" s="102">
        <v>41628</v>
      </c>
      <c r="F3796" s="99" t="s">
        <v>5</v>
      </c>
      <c r="N3796" s="95"/>
    </row>
    <row r="3797" spans="1:14" s="94" customFormat="1" ht="30" customHeight="1" x14ac:dyDescent="0.2">
      <c r="A3797" s="320">
        <v>3794</v>
      </c>
      <c r="B3797" s="96" t="s">
        <v>1028</v>
      </c>
      <c r="C3797" s="238">
        <f>'1993 - 2019 m.'!C3368</f>
        <v>3960.1193234476368</v>
      </c>
      <c r="D3797" s="238">
        <f>'1993 - 2019 m.'!D3368</f>
        <v>1563</v>
      </c>
      <c r="E3797" s="106">
        <v>38352</v>
      </c>
      <c r="F3797" s="99" t="s">
        <v>1741</v>
      </c>
      <c r="N3797" s="95"/>
    </row>
    <row r="3798" spans="1:14" s="94" customFormat="1" ht="30" customHeight="1" x14ac:dyDescent="0.2">
      <c r="A3798" s="114">
        <v>3795</v>
      </c>
      <c r="B3798" s="96" t="s">
        <v>1605</v>
      </c>
      <c r="C3798" s="238">
        <f>'1993 - 2019 m.'!C3369</f>
        <v>3955.8039851714552</v>
      </c>
      <c r="D3798" s="238">
        <f>'1993 - 2019 m.'!D3369</f>
        <v>1342</v>
      </c>
      <c r="E3798" s="106">
        <v>38639</v>
      </c>
      <c r="F3798" s="99" t="s">
        <v>383</v>
      </c>
      <c r="I3798" s="113"/>
      <c r="J3798" s="117"/>
      <c r="K3798" s="115"/>
    </row>
    <row r="3799" spans="1:14" s="94" customFormat="1" ht="30" customHeight="1" x14ac:dyDescent="0.2">
      <c r="A3799" s="320">
        <v>3796</v>
      </c>
      <c r="B3799" s="96" t="s">
        <v>404</v>
      </c>
      <c r="C3799" s="238">
        <f>'1993 - 2019 m.'!C3370</f>
        <v>3948.1000926784059</v>
      </c>
      <c r="D3799" s="238">
        <f>'1993 - 2019 m.'!D3370</f>
        <v>917</v>
      </c>
      <c r="E3799" s="102">
        <v>41040</v>
      </c>
      <c r="F3799" s="99" t="s">
        <v>491</v>
      </c>
      <c r="L3799" s="113"/>
      <c r="M3799" s="108"/>
    </row>
    <row r="3800" spans="1:14" s="94" customFormat="1" ht="30" customHeight="1" x14ac:dyDescent="0.2">
      <c r="A3800" s="114">
        <v>3797</v>
      </c>
      <c r="B3800" s="96" t="s">
        <v>252</v>
      </c>
      <c r="C3800" s="238">
        <f>'1993 - 2019 m.'!C3371</f>
        <v>3945.4935125115849</v>
      </c>
      <c r="D3800" s="238">
        <f>'1993 - 2019 m.'!D3371</f>
        <v>1287</v>
      </c>
      <c r="E3800" s="106">
        <v>38093</v>
      </c>
      <c r="F3800" s="99" t="s">
        <v>1539</v>
      </c>
      <c r="I3800" s="108"/>
      <c r="K3800" s="113"/>
      <c r="L3800" s="108"/>
    </row>
    <row r="3801" spans="1:14" s="94" customFormat="1" ht="30" customHeight="1" x14ac:dyDescent="0.2">
      <c r="A3801" s="320">
        <v>3798</v>
      </c>
      <c r="B3801" s="96" t="s">
        <v>945</v>
      </c>
      <c r="C3801" s="238">
        <f>'1993 - 2019 m.'!C3372</f>
        <v>3933.0398517145509</v>
      </c>
      <c r="D3801" s="238">
        <f>'1993 - 2019 m.'!D3372</f>
        <v>1579</v>
      </c>
      <c r="E3801" s="136">
        <v>36651</v>
      </c>
      <c r="F3801" s="99" t="s">
        <v>1069</v>
      </c>
    </row>
    <row r="3802" spans="1:14" s="94" customFormat="1" ht="30" customHeight="1" x14ac:dyDescent="0.2">
      <c r="A3802" s="114">
        <v>3799</v>
      </c>
      <c r="B3802" s="128" t="s">
        <v>2520</v>
      </c>
      <c r="C3802" s="238">
        <f>'1993 - 2019 m.'!C3373</f>
        <v>3932.7502316960149</v>
      </c>
      <c r="D3802" s="238">
        <f>'1993 - 2019 m.'!D3373</f>
        <v>13243</v>
      </c>
      <c r="E3802" s="322">
        <v>34152</v>
      </c>
      <c r="F3802" s="99" t="s">
        <v>2265</v>
      </c>
      <c r="I3802" s="113"/>
      <c r="J3802" s="113"/>
    </row>
    <row r="3803" spans="1:14" s="94" customFormat="1" ht="30" customHeight="1" x14ac:dyDescent="0.2">
      <c r="A3803" s="320">
        <v>3800</v>
      </c>
      <c r="B3803" s="96" t="s">
        <v>3151</v>
      </c>
      <c r="C3803" s="238">
        <f>'1993 - 2019 m.'!C3374</f>
        <v>3931.1573215940689</v>
      </c>
      <c r="D3803" s="238">
        <f>'1993 - 2019 m.'!D3374</f>
        <v>1080</v>
      </c>
      <c r="E3803" s="102">
        <v>41733</v>
      </c>
      <c r="F3803" s="99" t="s">
        <v>3180</v>
      </c>
      <c r="N3803" s="95"/>
    </row>
    <row r="3804" spans="1:14" s="94" customFormat="1" ht="30" customHeight="1" x14ac:dyDescent="0.2">
      <c r="A3804" s="114">
        <v>3801</v>
      </c>
      <c r="B3804" s="96" t="s">
        <v>1470</v>
      </c>
      <c r="C3804" s="238">
        <f>'1993 - 2019 m.'!C3375</f>
        <v>3925.5097312326229</v>
      </c>
      <c r="D3804" s="238">
        <f>'1993 - 2019 m.'!D3375</f>
        <v>1918</v>
      </c>
      <c r="E3804" s="106">
        <v>39164</v>
      </c>
      <c r="F3804" s="99" t="s">
        <v>3332</v>
      </c>
      <c r="N3804" s="95"/>
    </row>
    <row r="3805" spans="1:14" s="94" customFormat="1" ht="30" customHeight="1" x14ac:dyDescent="0.2">
      <c r="A3805" s="320">
        <v>3802</v>
      </c>
      <c r="B3805" s="96" t="s">
        <v>1967</v>
      </c>
      <c r="C3805" s="238">
        <f>'1993 - 2019 m.'!C3376</f>
        <v>3924.3512511584804</v>
      </c>
      <c r="D3805" s="238">
        <f>'1993 - 2019 m.'!D3376</f>
        <v>1027</v>
      </c>
      <c r="E3805" s="106">
        <v>40354</v>
      </c>
      <c r="F3805" s="99" t="s">
        <v>66</v>
      </c>
      <c r="N3805" s="95"/>
    </row>
    <row r="3806" spans="1:14" s="94" customFormat="1" ht="30" customHeight="1" x14ac:dyDescent="0.2">
      <c r="A3806" s="114">
        <v>3803</v>
      </c>
      <c r="B3806" s="96" t="s">
        <v>3152</v>
      </c>
      <c r="C3806" s="238">
        <f>'1993 - 2019 m.'!C3377</f>
        <v>3901.7238276181652</v>
      </c>
      <c r="D3806" s="238">
        <f>'1993 - 2019 m.'!D3377</f>
        <v>1204</v>
      </c>
      <c r="E3806" s="102">
        <v>41901</v>
      </c>
      <c r="F3806" s="99" t="s">
        <v>2815</v>
      </c>
      <c r="N3806" s="95"/>
    </row>
    <row r="3807" spans="1:14" s="94" customFormat="1" ht="30" customHeight="1" x14ac:dyDescent="0.2">
      <c r="A3807" s="320">
        <v>3804</v>
      </c>
      <c r="B3807" s="96" t="s">
        <v>1087</v>
      </c>
      <c r="C3807" s="238">
        <f>'1993 - 2019 m.'!C3378</f>
        <v>3875.1158480074146</v>
      </c>
      <c r="D3807" s="238">
        <f>'1993 - 2019 m.'!D3378</f>
        <v>995</v>
      </c>
      <c r="E3807" s="106">
        <v>37533</v>
      </c>
      <c r="F3807" s="99" t="s">
        <v>1642</v>
      </c>
      <c r="N3807" s="95"/>
    </row>
    <row r="3808" spans="1:14" s="94" customFormat="1" ht="30" customHeight="1" x14ac:dyDescent="0.2">
      <c r="A3808" s="114">
        <v>3805</v>
      </c>
      <c r="B3808" s="128" t="s">
        <v>1278</v>
      </c>
      <c r="C3808" s="238">
        <f>'1993 - 2019 m.'!C3379</f>
        <v>3872.5092678405931</v>
      </c>
      <c r="D3808" s="238">
        <f>'1993 - 2019 m.'!D3379</f>
        <v>11541</v>
      </c>
      <c r="E3808" s="322">
        <v>34432</v>
      </c>
      <c r="F3808" s="99" t="s">
        <v>1069</v>
      </c>
      <c r="N3808" s="95"/>
    </row>
    <row r="3809" spans="1:14" s="94" customFormat="1" ht="30" customHeight="1" x14ac:dyDescent="0.2">
      <c r="A3809" s="320">
        <v>3806</v>
      </c>
      <c r="B3809" s="96" t="s">
        <v>3872</v>
      </c>
      <c r="C3809" s="238">
        <f>'1993 - 2019 m.'!C3380</f>
        <v>3869</v>
      </c>
      <c r="D3809" s="238">
        <f>'1993 - 2019 m.'!D3380</f>
        <v>1106</v>
      </c>
      <c r="E3809" s="102">
        <v>42832</v>
      </c>
      <c r="F3809" s="99" t="s">
        <v>2319</v>
      </c>
      <c r="N3809" s="95"/>
    </row>
    <row r="3810" spans="1:14" s="94" customFormat="1" ht="30" customHeight="1" x14ac:dyDescent="0.2">
      <c r="A3810" s="114">
        <v>3807</v>
      </c>
      <c r="B3810" s="321" t="s">
        <v>4899</v>
      </c>
      <c r="C3810" s="323">
        <f>'2021'!C136</f>
        <v>3863.68</v>
      </c>
      <c r="D3810" s="323">
        <f>'2021'!D136</f>
        <v>1170</v>
      </c>
      <c r="E3810" s="233" t="s">
        <v>4676</v>
      </c>
      <c r="F3810" s="99" t="s">
        <v>38</v>
      </c>
      <c r="N3810" s="95"/>
    </row>
    <row r="3811" spans="1:14" s="94" customFormat="1" ht="30" customHeight="1" x14ac:dyDescent="0.2">
      <c r="A3811" s="320">
        <v>3808</v>
      </c>
      <c r="B3811" s="96" t="s">
        <v>791</v>
      </c>
      <c r="C3811" s="238">
        <f>'1993 - 2019 m.'!C3381</f>
        <v>3863.5310472659871</v>
      </c>
      <c r="D3811" s="238">
        <f>'1993 - 2019 m.'!D3381</f>
        <v>1362</v>
      </c>
      <c r="E3811" s="106">
        <v>40193</v>
      </c>
      <c r="F3811" s="99" t="s">
        <v>1424</v>
      </c>
      <c r="N3811" s="95"/>
    </row>
    <row r="3812" spans="1:14" s="94" customFormat="1" ht="30" customHeight="1" x14ac:dyDescent="0.2">
      <c r="A3812" s="114">
        <v>3809</v>
      </c>
      <c r="B3812" s="96" t="s">
        <v>1486</v>
      </c>
      <c r="C3812" s="238">
        <f>'1993 - 2019 m.'!C3382</f>
        <v>3861.7933271547731</v>
      </c>
      <c r="D3812" s="238">
        <f>'1993 - 2019 m.'!D3382</f>
        <v>1931</v>
      </c>
      <c r="E3812" s="106">
        <v>37050</v>
      </c>
      <c r="F3812" s="99" t="s">
        <v>1336</v>
      </c>
      <c r="N3812" s="95"/>
    </row>
    <row r="3813" spans="1:14" s="94" customFormat="1" ht="30" customHeight="1" x14ac:dyDescent="0.2">
      <c r="A3813" s="320">
        <v>3810</v>
      </c>
      <c r="B3813" s="96" t="s">
        <v>914</v>
      </c>
      <c r="C3813" s="238">
        <f>'1993 - 2019 m.'!C3383</f>
        <v>3861.0692771084341</v>
      </c>
      <c r="D3813" s="238">
        <f>'1993 - 2019 m.'!D3383</f>
        <v>1323</v>
      </c>
      <c r="E3813" s="106">
        <v>38485</v>
      </c>
      <c r="F3813" s="99" t="s">
        <v>2031</v>
      </c>
      <c r="N3813" s="95"/>
    </row>
    <row r="3814" spans="1:14" s="94" customFormat="1" ht="30" customHeight="1" x14ac:dyDescent="0.2">
      <c r="A3814" s="114">
        <v>3811</v>
      </c>
      <c r="B3814" s="96" t="s">
        <v>773</v>
      </c>
      <c r="C3814" s="238">
        <f>'1993 - 2019 m.'!C3384</f>
        <v>3829.6455050973123</v>
      </c>
      <c r="D3814" s="238">
        <f>'1993 - 2019 m.'!D3384</f>
        <v>1067</v>
      </c>
      <c r="E3814" s="106">
        <v>38170</v>
      </c>
      <c r="F3814" s="99" t="s">
        <v>640</v>
      </c>
      <c r="N3814" s="95"/>
    </row>
    <row r="3815" spans="1:14" s="94" customFormat="1" ht="30" customHeight="1" x14ac:dyDescent="0.2">
      <c r="A3815" s="320">
        <v>3812</v>
      </c>
      <c r="B3815" s="128" t="s">
        <v>1485</v>
      </c>
      <c r="C3815" s="238">
        <f>'1993 - 2019 m.'!C3385</f>
        <v>3824.1427247451347</v>
      </c>
      <c r="D3815" s="238">
        <f>'1993 - 2019 m.'!D3385</f>
        <v>1019</v>
      </c>
      <c r="E3815" s="322">
        <v>36217</v>
      </c>
      <c r="F3815" s="99" t="s">
        <v>1336</v>
      </c>
      <c r="N3815" s="95"/>
    </row>
    <row r="3816" spans="1:14" s="94" customFormat="1" ht="30" customHeight="1" x14ac:dyDescent="0.2">
      <c r="A3816" s="114">
        <v>3813</v>
      </c>
      <c r="B3816" s="96" t="s">
        <v>966</v>
      </c>
      <c r="C3816" s="238">
        <f>'1993 - 2019 m.'!C3386</f>
        <v>3817.1918443002783</v>
      </c>
      <c r="D3816" s="238">
        <f>'1993 - 2019 m.'!D3386</f>
        <v>1201</v>
      </c>
      <c r="E3816" s="106">
        <v>37428</v>
      </c>
      <c r="F3816" s="99" t="s">
        <v>645</v>
      </c>
      <c r="N3816" s="95"/>
    </row>
    <row r="3817" spans="1:14" s="94" customFormat="1" ht="30" customHeight="1" x14ac:dyDescent="0.2">
      <c r="A3817" s="320">
        <v>3814</v>
      </c>
      <c r="B3817" s="128" t="s">
        <v>846</v>
      </c>
      <c r="C3817" s="238">
        <f>'1993 - 2019 m.'!C3387</f>
        <v>3808.2136237256723</v>
      </c>
      <c r="D3817" s="238">
        <f>'1993 - 2019 m.'!D3387</f>
        <v>1764</v>
      </c>
      <c r="E3817" s="322">
        <v>36280</v>
      </c>
      <c r="F3817" s="99" t="s">
        <v>1844</v>
      </c>
      <c r="N3817" s="95"/>
    </row>
    <row r="3818" spans="1:14" s="94" customFormat="1" ht="30" customHeight="1" x14ac:dyDescent="0.2">
      <c r="A3818" s="114">
        <v>3815</v>
      </c>
      <c r="B3818" s="96" t="s">
        <v>4282</v>
      </c>
      <c r="C3818" s="238">
        <f>'1993 - 2019 m.'!C3388</f>
        <v>3807.51</v>
      </c>
      <c r="D3818" s="238">
        <f>'1993 - 2019 m.'!D3388</f>
        <v>811</v>
      </c>
      <c r="E3818" s="102" t="s">
        <v>4587</v>
      </c>
      <c r="F3818" s="99" t="s">
        <v>3187</v>
      </c>
      <c r="N3818" s="95"/>
    </row>
    <row r="3819" spans="1:14" s="94" customFormat="1" ht="30" customHeight="1" x14ac:dyDescent="0.2">
      <c r="A3819" s="320">
        <v>3816</v>
      </c>
      <c r="B3819" s="96" t="s">
        <v>434</v>
      </c>
      <c r="C3819" s="238">
        <f>'1993 - 2019 m.'!C3389</f>
        <v>3806.7655236329938</v>
      </c>
      <c r="D3819" s="238">
        <f>'1993 - 2019 m.'!D3389</f>
        <v>1246</v>
      </c>
      <c r="E3819" s="106">
        <v>38030</v>
      </c>
      <c r="F3819" s="99" t="s">
        <v>924</v>
      </c>
      <c r="N3819" s="95"/>
    </row>
    <row r="3820" spans="1:14" s="94" customFormat="1" ht="30" customHeight="1" x14ac:dyDescent="0.2">
      <c r="A3820" s="114">
        <v>3817</v>
      </c>
      <c r="B3820" s="96" t="s">
        <v>4312</v>
      </c>
      <c r="C3820" s="238">
        <f>'1993 - 2019 m.'!C3425+'2020'!C230</f>
        <v>3802.26</v>
      </c>
      <c r="D3820" s="238">
        <f>'1993 - 2019 m.'!D3425+'2020'!D230</f>
        <v>672</v>
      </c>
      <c r="E3820" s="102" t="s">
        <v>4552</v>
      </c>
      <c r="F3820" s="99" t="s">
        <v>725</v>
      </c>
      <c r="N3820" s="95"/>
    </row>
    <row r="3821" spans="1:14" s="94" customFormat="1" ht="30" customHeight="1" x14ac:dyDescent="0.2">
      <c r="A3821" s="320">
        <v>3818</v>
      </c>
      <c r="B3821" s="96" t="s">
        <v>2921</v>
      </c>
      <c r="C3821" s="238">
        <f>'1993 - 2019 m.'!C3390</f>
        <v>3793.7326227988879</v>
      </c>
      <c r="D3821" s="238">
        <f>'1993 - 2019 m.'!D3390</f>
        <v>1526</v>
      </c>
      <c r="E3821" s="106">
        <v>40592</v>
      </c>
      <c r="F3821" s="99" t="s">
        <v>2815</v>
      </c>
      <c r="N3821" s="95"/>
    </row>
    <row r="3822" spans="1:14" s="94" customFormat="1" ht="30" customHeight="1" x14ac:dyDescent="0.2">
      <c r="A3822" s="114">
        <v>3819</v>
      </c>
      <c r="B3822" s="96" t="s">
        <v>2839</v>
      </c>
      <c r="C3822" s="238">
        <f>'1993 - 2019 m.'!C3391</f>
        <v>3789.0987025023169</v>
      </c>
      <c r="D3822" s="238">
        <f>'1993 - 2019 m.'!D3391</f>
        <v>1067</v>
      </c>
      <c r="E3822" s="102">
        <v>41166</v>
      </c>
      <c r="F3822" s="99" t="s">
        <v>5</v>
      </c>
      <c r="N3822" s="95"/>
    </row>
    <row r="3823" spans="1:14" s="94" customFormat="1" ht="30" customHeight="1" x14ac:dyDescent="0.2">
      <c r="A3823" s="320">
        <v>3820</v>
      </c>
      <c r="B3823" s="236" t="s">
        <v>6204</v>
      </c>
      <c r="C3823" s="238">
        <f>'2022'!E182</f>
        <v>3784.8</v>
      </c>
      <c r="D3823" s="238">
        <f>'2022'!F182</f>
        <v>554</v>
      </c>
      <c r="E3823" s="102" t="s">
        <v>5301</v>
      </c>
      <c r="F3823" s="99" t="s">
        <v>2815</v>
      </c>
      <c r="N3823" s="95"/>
    </row>
    <row r="3824" spans="1:14" s="94" customFormat="1" ht="30" customHeight="1" x14ac:dyDescent="0.2">
      <c r="A3824" s="114">
        <v>3821</v>
      </c>
      <c r="B3824" s="96" t="s">
        <v>3836</v>
      </c>
      <c r="C3824" s="238">
        <f>'1993 - 2019 m.'!C3392</f>
        <v>3783.4</v>
      </c>
      <c r="D3824" s="238">
        <f>'1993 - 2019 m.'!D3392</f>
        <v>926</v>
      </c>
      <c r="E3824" s="102">
        <v>42895</v>
      </c>
      <c r="F3824" s="99" t="s">
        <v>1424</v>
      </c>
      <c r="N3824" s="95"/>
    </row>
    <row r="3825" spans="1:14" s="94" customFormat="1" ht="30" customHeight="1" x14ac:dyDescent="0.2">
      <c r="A3825" s="320">
        <v>3822</v>
      </c>
      <c r="B3825" s="96" t="s">
        <v>3975</v>
      </c>
      <c r="C3825" s="238">
        <f>'1993 - 2019 m.'!C3393</f>
        <v>3768.84</v>
      </c>
      <c r="D3825" s="238">
        <f>'1993 - 2019 m.'!D3393</f>
        <v>682</v>
      </c>
      <c r="E3825" s="102">
        <v>43245</v>
      </c>
      <c r="F3825" s="99" t="s">
        <v>3940</v>
      </c>
      <c r="N3825" s="95"/>
    </row>
    <row r="3826" spans="1:14" s="94" customFormat="1" ht="30" customHeight="1" x14ac:dyDescent="0.2">
      <c r="A3826" s="114">
        <v>3823</v>
      </c>
      <c r="B3826" s="96" t="s">
        <v>3516</v>
      </c>
      <c r="C3826" s="238">
        <f>'1993 - 2019 m.'!C3394</f>
        <v>3761.7</v>
      </c>
      <c r="D3826" s="238">
        <f>'1993 - 2019 m.'!D3394</f>
        <v>956</v>
      </c>
      <c r="E3826" s="322">
        <v>42685</v>
      </c>
      <c r="F3826" s="99" t="s">
        <v>1424</v>
      </c>
      <c r="N3826" s="95"/>
    </row>
    <row r="3827" spans="1:14" s="94" customFormat="1" ht="30" customHeight="1" x14ac:dyDescent="0.2">
      <c r="A3827" s="320">
        <v>3824</v>
      </c>
      <c r="B3827" s="96" t="s">
        <v>1555</v>
      </c>
      <c r="C3827" s="238">
        <f>'1993 - 2019 m.'!C3395</f>
        <v>3756.9508804448565</v>
      </c>
      <c r="D3827" s="238">
        <f>'1993 - 2019 m.'!D3395</f>
        <v>2096</v>
      </c>
      <c r="E3827" s="106">
        <v>40312</v>
      </c>
      <c r="F3827" s="99" t="s">
        <v>2386</v>
      </c>
      <c r="N3827" s="95"/>
    </row>
    <row r="3828" spans="1:14" s="94" customFormat="1" ht="30" customHeight="1" x14ac:dyDescent="0.2">
      <c r="A3828" s="114">
        <v>3825</v>
      </c>
      <c r="B3828" s="96" t="s">
        <v>4504</v>
      </c>
      <c r="C3828" s="238">
        <f>'1993 - 2019 m.'!C3396</f>
        <v>3733.6000000000004</v>
      </c>
      <c r="D3828" s="238">
        <f>'1993 - 2019 m.'!D3396</f>
        <v>718</v>
      </c>
      <c r="E3828" s="102" t="s">
        <v>4600</v>
      </c>
      <c r="F3828" s="99" t="s">
        <v>2319</v>
      </c>
      <c r="N3828" s="95"/>
    </row>
    <row r="3829" spans="1:14" s="94" customFormat="1" ht="30" customHeight="1" x14ac:dyDescent="0.2">
      <c r="A3829" s="320">
        <v>3826</v>
      </c>
      <c r="B3829" s="96" t="s">
        <v>4382</v>
      </c>
      <c r="C3829" s="238">
        <f>'1993 - 2019 m.'!C3397</f>
        <v>3726.41</v>
      </c>
      <c r="D3829" s="238">
        <f>'1993 - 2019 m.'!D3397</f>
        <v>663</v>
      </c>
      <c r="E3829" s="102" t="s">
        <v>4574</v>
      </c>
      <c r="F3829" s="99" t="s">
        <v>4119</v>
      </c>
      <c r="N3829" s="95"/>
    </row>
    <row r="3830" spans="1:14" s="94" customFormat="1" ht="30" customHeight="1" x14ac:dyDescent="0.2">
      <c r="A3830" s="114">
        <v>3827</v>
      </c>
      <c r="B3830" s="96" t="s">
        <v>1111</v>
      </c>
      <c r="C3830" s="238">
        <f>'1993 - 2019 m.'!C3398</f>
        <v>3726.2511584800741</v>
      </c>
      <c r="D3830" s="238">
        <f>'1993 - 2019 m.'!D3398</f>
        <v>1145</v>
      </c>
      <c r="E3830" s="106">
        <v>37225</v>
      </c>
      <c r="F3830" s="99" t="s">
        <v>1433</v>
      </c>
      <c r="N3830" s="95"/>
    </row>
    <row r="3831" spans="1:14" s="94" customFormat="1" ht="30" customHeight="1" x14ac:dyDescent="0.2">
      <c r="A3831" s="320">
        <v>3828</v>
      </c>
      <c r="B3831" s="96" t="s">
        <v>4266</v>
      </c>
      <c r="C3831" s="238">
        <f>'1993 - 2019 m.'!C3399</f>
        <v>3725</v>
      </c>
      <c r="D3831" s="238">
        <f>'1993 - 2019 m.'!D3399</f>
        <v>1801</v>
      </c>
      <c r="E3831" s="102" t="s">
        <v>3463</v>
      </c>
      <c r="F3831" s="99" t="s">
        <v>3371</v>
      </c>
      <c r="N3831" s="95"/>
    </row>
    <row r="3832" spans="1:14" s="94" customFormat="1" ht="30" customHeight="1" x14ac:dyDescent="0.2">
      <c r="A3832" s="114">
        <v>3829</v>
      </c>
      <c r="B3832" s="96" t="s">
        <v>3484</v>
      </c>
      <c r="C3832" s="238">
        <f>'1993 - 2019 m.'!C3400</f>
        <v>3716.4</v>
      </c>
      <c r="D3832" s="238">
        <f>'1993 - 2019 m.'!D3400</f>
        <v>1284</v>
      </c>
      <c r="E3832" s="102">
        <v>42734</v>
      </c>
      <c r="F3832" s="235" t="s">
        <v>3455</v>
      </c>
      <c r="N3832" s="95"/>
    </row>
    <row r="3833" spans="1:14" s="94" customFormat="1" ht="30" customHeight="1" x14ac:dyDescent="0.2">
      <c r="A3833" s="320">
        <v>3830</v>
      </c>
      <c r="B3833" s="236" t="s">
        <v>6205</v>
      </c>
      <c r="C3833" s="238">
        <f>'2022'!E183</f>
        <v>3716.15</v>
      </c>
      <c r="D3833" s="238">
        <f>'2022'!F183</f>
        <v>702</v>
      </c>
      <c r="E3833" s="102" t="s">
        <v>5475</v>
      </c>
      <c r="F3833" s="99" t="s">
        <v>2815</v>
      </c>
      <c r="N3833" s="95"/>
    </row>
    <row r="3834" spans="1:14" s="94" customFormat="1" ht="30" customHeight="1" x14ac:dyDescent="0.2">
      <c r="A3834" s="114">
        <v>3831</v>
      </c>
      <c r="B3834" s="96" t="s">
        <v>4355</v>
      </c>
      <c r="C3834" s="238">
        <f>'1993 - 2019 m.'!C3401</f>
        <v>3707.02</v>
      </c>
      <c r="D3834" s="238">
        <f>'1993 - 2019 m.'!D3401</f>
        <v>813</v>
      </c>
      <c r="E3834" s="102" t="s">
        <v>4568</v>
      </c>
      <c r="F3834" s="99" t="s">
        <v>4119</v>
      </c>
      <c r="N3834" s="95"/>
    </row>
    <row r="3835" spans="1:14" s="94" customFormat="1" ht="30" customHeight="1" x14ac:dyDescent="0.2">
      <c r="A3835" s="320">
        <v>3832</v>
      </c>
      <c r="B3835" s="236" t="s">
        <v>6206</v>
      </c>
      <c r="C3835" s="238">
        <f>'2022'!E184</f>
        <v>3698</v>
      </c>
      <c r="D3835" s="238">
        <f>'2022'!F184</f>
        <v>591</v>
      </c>
      <c r="E3835" s="102" t="s">
        <v>5551</v>
      </c>
      <c r="F3835" s="99" t="s">
        <v>545</v>
      </c>
      <c r="N3835" s="95"/>
    </row>
    <row r="3836" spans="1:14" s="94" customFormat="1" ht="30" customHeight="1" x14ac:dyDescent="0.2">
      <c r="A3836" s="114">
        <v>3833</v>
      </c>
      <c r="B3836" s="325" t="s">
        <v>3749</v>
      </c>
      <c r="C3836" s="238">
        <f>'1993 - 2019 m.'!C3402</f>
        <v>3695</v>
      </c>
      <c r="D3836" s="238">
        <f>'1993 - 2019 m.'!D3402</f>
        <v>850</v>
      </c>
      <c r="E3836" s="102">
        <v>43063</v>
      </c>
      <c r="F3836" s="99" t="s">
        <v>545</v>
      </c>
      <c r="G3836" s="327"/>
      <c r="N3836" s="95"/>
    </row>
    <row r="3837" spans="1:14" s="94" customFormat="1" ht="30" customHeight="1" x14ac:dyDescent="0.2">
      <c r="A3837" s="320">
        <v>3834</v>
      </c>
      <c r="B3837" s="96" t="s">
        <v>2633</v>
      </c>
      <c r="C3837" s="238">
        <f>'1993 - 2019 m.'!C3403</f>
        <v>3690.3382761816497</v>
      </c>
      <c r="D3837" s="238">
        <f>'1993 - 2019 m.'!D3403</f>
        <v>1250</v>
      </c>
      <c r="E3837" s="106">
        <v>37862</v>
      </c>
      <c r="F3837" s="99" t="s">
        <v>1539</v>
      </c>
      <c r="G3837" s="108"/>
      <c r="N3837" s="95"/>
    </row>
    <row r="3838" spans="1:14" s="94" customFormat="1" ht="30" customHeight="1" x14ac:dyDescent="0.2">
      <c r="A3838" s="114">
        <v>3835</v>
      </c>
      <c r="B3838" s="96" t="s">
        <v>4085</v>
      </c>
      <c r="C3838" s="238">
        <f>'1993 - 2019 m.'!C3405</f>
        <v>3679</v>
      </c>
      <c r="D3838" s="238">
        <f>'1993 - 2019 m.'!D3405</f>
        <v>884</v>
      </c>
      <c r="E3838" s="102">
        <v>43112</v>
      </c>
      <c r="F3838" s="99" t="s">
        <v>3947</v>
      </c>
      <c r="G3838" s="108"/>
      <c r="N3838" s="95"/>
    </row>
    <row r="3839" spans="1:14" s="94" customFormat="1" ht="30" customHeight="1" x14ac:dyDescent="0.2">
      <c r="A3839" s="320">
        <v>3836</v>
      </c>
      <c r="B3839" s="321" t="s">
        <v>5109</v>
      </c>
      <c r="C3839" s="238">
        <f>'2020'!C148</f>
        <v>3670.0499999999997</v>
      </c>
      <c r="D3839" s="238">
        <f>'2020'!D148</f>
        <v>613</v>
      </c>
      <c r="E3839" s="99" t="s">
        <v>4711</v>
      </c>
      <c r="F3839" s="99" t="s">
        <v>725</v>
      </c>
      <c r="N3839" s="95"/>
    </row>
    <row r="3840" spans="1:14" s="94" customFormat="1" ht="30" customHeight="1" x14ac:dyDescent="0.2">
      <c r="A3840" s="114">
        <v>3837</v>
      </c>
      <c r="B3840" s="96" t="s">
        <v>3642</v>
      </c>
      <c r="C3840" s="238">
        <f>'1993 - 2019 m.'!C3406</f>
        <v>3668.3200000000006</v>
      </c>
      <c r="D3840" s="238">
        <f>'1993 - 2019 m.'!D3406</f>
        <v>1231</v>
      </c>
      <c r="E3840" s="102">
        <v>42447</v>
      </c>
      <c r="F3840" s="102" t="s">
        <v>3460</v>
      </c>
      <c r="N3840" s="95"/>
    </row>
    <row r="3841" spans="1:15" s="94" customFormat="1" ht="30" customHeight="1" x14ac:dyDescent="0.2">
      <c r="A3841" s="320">
        <v>3838</v>
      </c>
      <c r="B3841" s="128" t="s">
        <v>1442</v>
      </c>
      <c r="C3841" s="238">
        <f>'1993 - 2019 m.'!C3407</f>
        <v>3663.4036144578313</v>
      </c>
      <c r="D3841" s="238">
        <f>'1993 - 2019 m.'!D3407</f>
        <v>3608</v>
      </c>
      <c r="E3841" s="322">
        <v>35055</v>
      </c>
      <c r="F3841" s="99" t="s">
        <v>1987</v>
      </c>
      <c r="N3841" s="95"/>
    </row>
    <row r="3842" spans="1:15" s="94" customFormat="1" ht="30" customHeight="1" x14ac:dyDescent="0.2">
      <c r="A3842" s="114">
        <v>3839</v>
      </c>
      <c r="B3842" s="96" t="s">
        <v>3558</v>
      </c>
      <c r="C3842" s="238">
        <f>'1993 - 2019 m.'!C3408</f>
        <v>3658.7200000000003</v>
      </c>
      <c r="D3842" s="238">
        <f>'1993 - 2019 m.'!D3408</f>
        <v>971</v>
      </c>
      <c r="E3842" s="102">
        <v>42615</v>
      </c>
      <c r="F3842" s="102" t="s">
        <v>3460</v>
      </c>
      <c r="N3842" s="95"/>
    </row>
    <row r="3843" spans="1:15" s="94" customFormat="1" ht="30" customHeight="1" x14ac:dyDescent="0.2">
      <c r="A3843" s="320">
        <v>3840</v>
      </c>
      <c r="B3843" s="96" t="s">
        <v>3305</v>
      </c>
      <c r="C3843" s="238">
        <f>'1993 - 2019 m.'!C3409</f>
        <v>3657.9691473586659</v>
      </c>
      <c r="D3843" s="238">
        <f>'1993 - 2019 m.'!D3409</f>
        <v>856</v>
      </c>
      <c r="E3843" s="102">
        <v>41992</v>
      </c>
      <c r="F3843" s="99" t="s">
        <v>74</v>
      </c>
      <c r="N3843" s="95"/>
    </row>
    <row r="3844" spans="1:15" s="94" customFormat="1" ht="30" customHeight="1" x14ac:dyDescent="0.2">
      <c r="A3844" s="114">
        <v>3841</v>
      </c>
      <c r="B3844" s="96" t="s">
        <v>3309</v>
      </c>
      <c r="C3844" s="238">
        <f>'1993 - 2019 m.'!C3410</f>
        <v>3657.61</v>
      </c>
      <c r="D3844" s="238">
        <f>'1993 - 2019 m.'!D3410</f>
        <v>815</v>
      </c>
      <c r="E3844" s="102">
        <v>42118</v>
      </c>
      <c r="F3844" s="99" t="s">
        <v>74</v>
      </c>
      <c r="L3844" s="115"/>
      <c r="N3844" s="113"/>
      <c r="O3844" s="117"/>
    </row>
    <row r="3845" spans="1:15" s="94" customFormat="1" ht="30" customHeight="1" x14ac:dyDescent="0.2">
      <c r="A3845" s="320">
        <v>3842</v>
      </c>
      <c r="B3845" s="321" t="s">
        <v>5110</v>
      </c>
      <c r="C3845" s="238">
        <f>'2020'!C149</f>
        <v>3656</v>
      </c>
      <c r="D3845" s="238">
        <f>'2020'!D149</f>
        <v>831</v>
      </c>
      <c r="E3845" s="328" t="s">
        <v>4693</v>
      </c>
      <c r="F3845" s="329" t="s">
        <v>4119</v>
      </c>
      <c r="N3845" s="95"/>
    </row>
    <row r="3846" spans="1:15" s="94" customFormat="1" ht="30" customHeight="1" x14ac:dyDescent="0.2">
      <c r="A3846" s="114">
        <v>3843</v>
      </c>
      <c r="B3846" s="96" t="s">
        <v>1396</v>
      </c>
      <c r="C3846" s="238">
        <f>'1993 - 2019 m.'!C3411</f>
        <v>3651.5291936978683</v>
      </c>
      <c r="D3846" s="238">
        <f>'1993 - 2019 m.'!D3411</f>
        <v>1475</v>
      </c>
      <c r="E3846" s="106">
        <v>38233</v>
      </c>
      <c r="F3846" s="99" t="s">
        <v>558</v>
      </c>
      <c r="N3846" s="95"/>
    </row>
    <row r="3847" spans="1:15" s="94" customFormat="1" ht="30" customHeight="1" x14ac:dyDescent="0.2">
      <c r="A3847" s="320">
        <v>3844</v>
      </c>
      <c r="B3847" s="96" t="s">
        <v>974</v>
      </c>
      <c r="C3847" s="238">
        <f>'1993 - 2019 m.'!C3412</f>
        <v>3649.2122335495833</v>
      </c>
      <c r="D3847" s="238">
        <f>'1993 - 2019 m.'!D3412</f>
        <v>1270</v>
      </c>
      <c r="E3847" s="106">
        <v>37316</v>
      </c>
      <c r="F3847" s="99" t="s">
        <v>645</v>
      </c>
      <c r="N3847" s="95"/>
    </row>
    <row r="3848" spans="1:15" s="94" customFormat="1" ht="30" customHeight="1" x14ac:dyDescent="0.2">
      <c r="A3848" s="114">
        <v>3845</v>
      </c>
      <c r="B3848" s="96" t="s">
        <v>2475</v>
      </c>
      <c r="C3848" s="238">
        <f>'1993 - 2019 m.'!C3413</f>
        <v>3609.2446709916589</v>
      </c>
      <c r="D3848" s="238">
        <f>'1993 - 2019 m.'!D3413</f>
        <v>983</v>
      </c>
      <c r="E3848" s="106">
        <v>39248</v>
      </c>
      <c r="F3848" s="99" t="s">
        <v>1642</v>
      </c>
      <c r="N3848" s="95"/>
    </row>
    <row r="3849" spans="1:15" s="94" customFormat="1" ht="30" customHeight="1" x14ac:dyDescent="0.2">
      <c r="A3849" s="320">
        <v>3846</v>
      </c>
      <c r="B3849" s="96" t="s">
        <v>3340</v>
      </c>
      <c r="C3849" s="238">
        <f>'1993 - 2019 m.'!C3414</f>
        <v>3608.28</v>
      </c>
      <c r="D3849" s="238">
        <f>'1993 - 2019 m.'!D3414</f>
        <v>745</v>
      </c>
      <c r="E3849" s="106">
        <v>42216</v>
      </c>
      <c r="F3849" s="99" t="s">
        <v>74</v>
      </c>
      <c r="N3849" s="95"/>
    </row>
    <row r="3850" spans="1:15" s="94" customFormat="1" ht="30" customHeight="1" x14ac:dyDescent="0.2">
      <c r="A3850" s="114">
        <v>3847</v>
      </c>
      <c r="B3850" s="96" t="s">
        <v>1706</v>
      </c>
      <c r="C3850" s="238">
        <f>'1993 - 2019 m.'!C3415</f>
        <v>3596.791010194625</v>
      </c>
      <c r="D3850" s="238">
        <f>'1993 - 2019 m.'!D3415</f>
        <v>1160</v>
      </c>
      <c r="E3850" s="106">
        <v>37974</v>
      </c>
      <c r="F3850" s="99" t="s">
        <v>357</v>
      </c>
      <c r="N3850" s="95"/>
    </row>
    <row r="3851" spans="1:15" s="94" customFormat="1" ht="30" customHeight="1" x14ac:dyDescent="0.2">
      <c r="A3851" s="320">
        <v>3848</v>
      </c>
      <c r="B3851" s="236" t="s">
        <v>6207</v>
      </c>
      <c r="C3851" s="238">
        <f>'2022'!E185</f>
        <v>3589</v>
      </c>
      <c r="D3851" s="238">
        <f>'2022'!F185</f>
        <v>799</v>
      </c>
      <c r="E3851" s="102" t="s">
        <v>5366</v>
      </c>
      <c r="F3851" s="99" t="s">
        <v>2815</v>
      </c>
      <c r="N3851" s="95"/>
    </row>
    <row r="3852" spans="1:15" s="94" customFormat="1" ht="30" customHeight="1" x14ac:dyDescent="0.2">
      <c r="A3852" s="114">
        <v>3849</v>
      </c>
      <c r="B3852" s="96" t="s">
        <v>2149</v>
      </c>
      <c r="C3852" s="238">
        <f>'1993 - 2019 m.'!C3416</f>
        <v>3583.758109360519</v>
      </c>
      <c r="D3852" s="238">
        <f>'1993 - 2019 m.'!D3416</f>
        <v>1719</v>
      </c>
      <c r="E3852" s="136">
        <v>36574</v>
      </c>
      <c r="F3852" s="99" t="s">
        <v>1069</v>
      </c>
      <c r="N3852" s="95"/>
    </row>
    <row r="3853" spans="1:15" s="94" customFormat="1" ht="30" customHeight="1" x14ac:dyDescent="0.2">
      <c r="A3853" s="320">
        <v>3850</v>
      </c>
      <c r="B3853" s="96" t="s">
        <v>3153</v>
      </c>
      <c r="C3853" s="238">
        <f>'1993 - 2019 m.'!C3417</f>
        <v>3582.165199258573</v>
      </c>
      <c r="D3853" s="238">
        <f>'1993 - 2019 m.'!D3417</f>
        <v>897</v>
      </c>
      <c r="E3853" s="102">
        <v>41964</v>
      </c>
      <c r="F3853" s="99" t="s">
        <v>3187</v>
      </c>
      <c r="N3853" s="95"/>
    </row>
    <row r="3854" spans="1:15" s="94" customFormat="1" ht="30" customHeight="1" x14ac:dyDescent="0.2">
      <c r="A3854" s="114">
        <v>3851</v>
      </c>
      <c r="B3854" s="96" t="s">
        <v>70</v>
      </c>
      <c r="C3854" s="238">
        <f>'1993 - 2019 m.'!C3418</f>
        <v>3582.020389249305</v>
      </c>
      <c r="D3854" s="238">
        <f>'1993 - 2019 m.'!D3418</f>
        <v>991</v>
      </c>
      <c r="E3854" s="102">
        <v>41306</v>
      </c>
      <c r="F3854" s="99" t="s">
        <v>99</v>
      </c>
      <c r="N3854" s="95"/>
    </row>
    <row r="3855" spans="1:15" s="94" customFormat="1" ht="30" customHeight="1" x14ac:dyDescent="0.2">
      <c r="A3855" s="320">
        <v>3852</v>
      </c>
      <c r="B3855" s="96" t="s">
        <v>1404</v>
      </c>
      <c r="C3855" s="238">
        <f>'1993 - 2019 m.'!C3419</f>
        <v>3582.020389249305</v>
      </c>
      <c r="D3855" s="238">
        <f>'1993 - 2019 m.'!D3419</f>
        <v>812</v>
      </c>
      <c r="E3855" s="106">
        <v>37645</v>
      </c>
      <c r="F3855" s="99" t="s">
        <v>2022</v>
      </c>
      <c r="N3855" s="95"/>
    </row>
    <row r="3856" spans="1:15" s="94" customFormat="1" ht="30" customHeight="1" x14ac:dyDescent="0.2">
      <c r="A3856" s="114">
        <v>3853</v>
      </c>
      <c r="B3856" s="321" t="s">
        <v>5111</v>
      </c>
      <c r="C3856" s="238">
        <f>'2020'!C150</f>
        <v>3572.6000000000004</v>
      </c>
      <c r="D3856" s="238">
        <f>'2020'!D150</f>
        <v>649</v>
      </c>
      <c r="E3856" s="99" t="s">
        <v>4742</v>
      </c>
      <c r="F3856" s="99" t="s">
        <v>38</v>
      </c>
      <c r="N3856" s="95"/>
    </row>
    <row r="3857" spans="1:17" s="94" customFormat="1" ht="30" customHeight="1" x14ac:dyDescent="0.2">
      <c r="A3857" s="320">
        <v>3854</v>
      </c>
      <c r="B3857" s="137" t="s">
        <v>3808</v>
      </c>
      <c r="C3857" s="238">
        <f>'1993 - 2019 m.'!C3420</f>
        <v>3565.34</v>
      </c>
      <c r="D3857" s="238">
        <f>'1993 - 2019 m.'!D3420</f>
        <v>776</v>
      </c>
      <c r="E3857" s="102">
        <v>42965</v>
      </c>
      <c r="F3857" s="99" t="s">
        <v>3455</v>
      </c>
      <c r="N3857" s="95"/>
    </row>
    <row r="3858" spans="1:17" s="94" customFormat="1" ht="30" customHeight="1" x14ac:dyDescent="0.2">
      <c r="A3858" s="114">
        <v>3855</v>
      </c>
      <c r="B3858" s="96" t="s">
        <v>824</v>
      </c>
      <c r="C3858" s="238">
        <f>'1993 - 2019 m.'!C3421</f>
        <v>3560.5885078776646</v>
      </c>
      <c r="D3858" s="238">
        <f>'1993 - 2019 m.'!D3421</f>
        <v>1551</v>
      </c>
      <c r="E3858" s="106">
        <v>36805</v>
      </c>
      <c r="F3858" s="99" t="s">
        <v>1726</v>
      </c>
      <c r="N3858" s="95"/>
    </row>
    <row r="3859" spans="1:17" s="94" customFormat="1" ht="30" customHeight="1" x14ac:dyDescent="0.2">
      <c r="A3859" s="320">
        <v>3856</v>
      </c>
      <c r="B3859" s="321" t="s">
        <v>4901</v>
      </c>
      <c r="C3859" s="323">
        <f>'2021'!C138</f>
        <v>3559.5</v>
      </c>
      <c r="D3859" s="323">
        <f>'2021'!D138</f>
        <v>556</v>
      </c>
      <c r="E3859" s="233" t="s">
        <v>4663</v>
      </c>
      <c r="F3859" s="99" t="s">
        <v>1424</v>
      </c>
      <c r="N3859" s="95"/>
    </row>
    <row r="3860" spans="1:17" s="94" customFormat="1" ht="30" customHeight="1" x14ac:dyDescent="0.2">
      <c r="A3860" s="114">
        <v>3857</v>
      </c>
      <c r="B3860" s="128" t="s">
        <v>2381</v>
      </c>
      <c r="C3860" s="238">
        <f>'1993 - 2019 m.'!C3422</f>
        <v>3558.2715477293791</v>
      </c>
      <c r="D3860" s="238">
        <f>'1993 - 2019 m.'!D3422</f>
        <v>963</v>
      </c>
      <c r="E3860" s="322">
        <v>36231</v>
      </c>
      <c r="F3860" s="99" t="s">
        <v>2346</v>
      </c>
      <c r="N3860" s="95"/>
    </row>
    <row r="3861" spans="1:17" s="94" customFormat="1" ht="30" customHeight="1" x14ac:dyDescent="0.2">
      <c r="A3861" s="320">
        <v>3858</v>
      </c>
      <c r="B3861" s="321" t="s">
        <v>4902</v>
      </c>
      <c r="C3861" s="323">
        <f>'2021'!C139</f>
        <v>3543</v>
      </c>
      <c r="D3861" s="323">
        <f>'2021'!D139</f>
        <v>689</v>
      </c>
      <c r="E3861" s="99" t="s">
        <v>4667</v>
      </c>
      <c r="F3861" s="99" t="s">
        <v>2815</v>
      </c>
      <c r="N3861" s="95"/>
    </row>
    <row r="3862" spans="1:17" s="94" customFormat="1" ht="30" customHeight="1" x14ac:dyDescent="0.2">
      <c r="A3862" s="114">
        <v>3859</v>
      </c>
      <c r="B3862" s="96" t="s">
        <v>2205</v>
      </c>
      <c r="C3862" s="238">
        <f>'1993 - 2019 m.'!C3423</f>
        <v>3540.1702965708992</v>
      </c>
      <c r="D3862" s="238">
        <f>'1993 - 2019 m.'!D3423</f>
        <v>968</v>
      </c>
      <c r="E3862" s="106">
        <v>40543</v>
      </c>
      <c r="F3862" s="99" t="s">
        <v>1871</v>
      </c>
      <c r="N3862" s="95"/>
    </row>
    <row r="3863" spans="1:17" s="94" customFormat="1" ht="30" customHeight="1" x14ac:dyDescent="0.2">
      <c r="A3863" s="320">
        <v>3860</v>
      </c>
      <c r="B3863" s="96" t="s">
        <v>4454</v>
      </c>
      <c r="C3863" s="238">
        <f>'1993 - 2019 m.'!C3424</f>
        <v>3539.92</v>
      </c>
      <c r="D3863" s="238">
        <f>'1993 - 2019 m.'!D3424</f>
        <v>696</v>
      </c>
      <c r="E3863" s="102" t="s">
        <v>4598</v>
      </c>
      <c r="F3863" s="99" t="s">
        <v>3187</v>
      </c>
      <c r="N3863" s="95"/>
    </row>
    <row r="3864" spans="1:17" s="94" customFormat="1" ht="30" customHeight="1" x14ac:dyDescent="0.2">
      <c r="A3864" s="114">
        <v>3861</v>
      </c>
      <c r="B3864" s="96" t="s">
        <v>4506</v>
      </c>
      <c r="C3864" s="238">
        <f>'1993 - 2019 m.'!C3426</f>
        <v>3532.2000000000007</v>
      </c>
      <c r="D3864" s="238">
        <f>'1993 - 2019 m.'!D3426</f>
        <v>650</v>
      </c>
      <c r="E3864" s="102" t="s">
        <v>4600</v>
      </c>
      <c r="F3864" s="99" t="s">
        <v>2319</v>
      </c>
      <c r="N3864" s="95"/>
    </row>
    <row r="3865" spans="1:17" s="94" customFormat="1" ht="30" customHeight="1" x14ac:dyDescent="0.2">
      <c r="A3865" s="320">
        <v>3862</v>
      </c>
      <c r="B3865" s="96" t="s">
        <v>1502</v>
      </c>
      <c r="C3865" s="238">
        <f>'1993 - 2019 m.'!C3427</f>
        <v>3530</v>
      </c>
      <c r="D3865" s="238">
        <f>'1993 - 2019 m.'!D3427</f>
        <v>1259</v>
      </c>
      <c r="E3865" s="106" t="s">
        <v>2051</v>
      </c>
      <c r="F3865" s="99" t="s">
        <v>2234</v>
      </c>
      <c r="N3865" s="95"/>
    </row>
    <row r="3866" spans="1:17" s="324" customFormat="1" ht="30" customHeight="1" x14ac:dyDescent="0.2">
      <c r="A3866" s="114">
        <v>3863</v>
      </c>
      <c r="B3866" s="96" t="s">
        <v>2318</v>
      </c>
      <c r="C3866" s="238">
        <f>'1993 - 2019 m.'!C3428</f>
        <v>3528.7303058387397</v>
      </c>
      <c r="D3866" s="238">
        <f>'1993 - 2019 m.'!D3428</f>
        <v>830</v>
      </c>
      <c r="E3866" s="106">
        <v>39976</v>
      </c>
      <c r="F3866" s="99" t="s">
        <v>2642</v>
      </c>
      <c r="G3866" s="94"/>
      <c r="H3866" s="94"/>
      <c r="I3866" s="94"/>
      <c r="J3866" s="94"/>
      <c r="K3866" s="94"/>
      <c r="L3866" s="94"/>
      <c r="M3866" s="94"/>
      <c r="N3866" s="95"/>
      <c r="O3866" s="94"/>
      <c r="P3866" s="94"/>
      <c r="Q3866" s="94"/>
    </row>
    <row r="3867" spans="1:17" s="94" customFormat="1" ht="30" customHeight="1" x14ac:dyDescent="0.2">
      <c r="A3867" s="320">
        <v>3864</v>
      </c>
      <c r="B3867" s="236" t="s">
        <v>6208</v>
      </c>
      <c r="C3867" s="238">
        <f>'2022'!E186</f>
        <v>3516</v>
      </c>
      <c r="D3867" s="238">
        <f>'2022'!F186</f>
        <v>720</v>
      </c>
      <c r="E3867" s="102" t="s">
        <v>4703</v>
      </c>
      <c r="F3867" s="99" t="s">
        <v>2815</v>
      </c>
      <c r="N3867" s="95"/>
    </row>
    <row r="3868" spans="1:17" s="94" customFormat="1" ht="30" customHeight="1" x14ac:dyDescent="0.2">
      <c r="A3868" s="114">
        <v>3865</v>
      </c>
      <c r="B3868" s="321" t="s">
        <v>5112</v>
      </c>
      <c r="C3868" s="238">
        <f>'2020'!C151</f>
        <v>3514</v>
      </c>
      <c r="D3868" s="238">
        <f>'2020'!D151</f>
        <v>690</v>
      </c>
      <c r="E3868" s="99" t="s">
        <v>4714</v>
      </c>
      <c r="F3868" s="99" t="s">
        <v>2815</v>
      </c>
      <c r="N3868" s="95"/>
    </row>
    <row r="3869" spans="1:17" s="94" customFormat="1" ht="30" customHeight="1" x14ac:dyDescent="0.2">
      <c r="A3869" s="320">
        <v>3866</v>
      </c>
      <c r="B3869" s="96" t="s">
        <v>1129</v>
      </c>
      <c r="C3869" s="238">
        <f>'1993 - 2019 m.'!C3429</f>
        <v>3502.4328081557001</v>
      </c>
      <c r="D3869" s="238">
        <f>'1993 - 2019 m.'!D3429</f>
        <v>1068</v>
      </c>
      <c r="E3869" s="106">
        <v>38758</v>
      </c>
      <c r="F3869" s="99" t="s">
        <v>193</v>
      </c>
      <c r="N3869" s="95"/>
    </row>
    <row r="3870" spans="1:17" s="94" customFormat="1" ht="30" customHeight="1" x14ac:dyDescent="0.2">
      <c r="A3870" s="114">
        <v>3867</v>
      </c>
      <c r="B3870" s="321" t="s">
        <v>4962</v>
      </c>
      <c r="C3870" s="238">
        <f>'2020'!C156+'2021'!C210</f>
        <v>3480.33</v>
      </c>
      <c r="D3870" s="238">
        <f>'2020'!D156+'2021'!D210</f>
        <v>804</v>
      </c>
      <c r="E3870" s="99" t="s">
        <v>4697</v>
      </c>
      <c r="F3870" s="99" t="s">
        <v>2319</v>
      </c>
      <c r="N3870" s="95"/>
    </row>
    <row r="3871" spans="1:17" s="94" customFormat="1" ht="30" customHeight="1" x14ac:dyDescent="0.2">
      <c r="A3871" s="320">
        <v>3868</v>
      </c>
      <c r="B3871" s="96" t="s">
        <v>1363</v>
      </c>
      <c r="C3871" s="238">
        <f>'1993 - 2019 m.'!C3430</f>
        <v>3468.5183039851718</v>
      </c>
      <c r="D3871" s="238">
        <f>'1993 - 2019 m.'!D3430</f>
        <v>1137</v>
      </c>
      <c r="E3871" s="106">
        <v>39703</v>
      </c>
      <c r="F3871" s="99" t="s">
        <v>1750</v>
      </c>
      <c r="N3871" s="95"/>
    </row>
    <row r="3872" spans="1:17" s="94" customFormat="1" ht="30" customHeight="1" x14ac:dyDescent="0.2">
      <c r="A3872" s="114">
        <v>3869</v>
      </c>
      <c r="B3872" s="96" t="s">
        <v>3667</v>
      </c>
      <c r="C3872" s="238">
        <f>'1993 - 2019 m.'!C3431</f>
        <v>3467.1499999999996</v>
      </c>
      <c r="D3872" s="238">
        <f>'1993 - 2019 m.'!D3431</f>
        <v>1317</v>
      </c>
      <c r="E3872" s="322">
        <v>42412</v>
      </c>
      <c r="F3872" s="99" t="s">
        <v>3477</v>
      </c>
      <c r="N3872" s="95"/>
    </row>
    <row r="3873" spans="1:17" s="94" customFormat="1" ht="30" customHeight="1" x14ac:dyDescent="0.2">
      <c r="A3873" s="320">
        <v>3870</v>
      </c>
      <c r="B3873" s="96" t="s">
        <v>3969</v>
      </c>
      <c r="C3873" s="238">
        <f>'1993 - 2019 m.'!C3432</f>
        <v>3462.18</v>
      </c>
      <c r="D3873" s="238">
        <f>'1993 - 2019 m.'!D3432</f>
        <v>714</v>
      </c>
      <c r="E3873" s="102">
        <v>43259</v>
      </c>
      <c r="F3873" s="99" t="s">
        <v>3187</v>
      </c>
      <c r="N3873" s="95"/>
    </row>
    <row r="3874" spans="1:17" s="94" customFormat="1" ht="30" customHeight="1" x14ac:dyDescent="0.2">
      <c r="A3874" s="114">
        <v>3871</v>
      </c>
      <c r="B3874" s="96" t="s">
        <v>661</v>
      </c>
      <c r="C3874" s="238">
        <f>'1993 - 2019 m.'!C3433</f>
        <v>3461.4805375347541</v>
      </c>
      <c r="D3874" s="238">
        <f>'1993 - 2019 m.'!D3433</f>
        <v>1042</v>
      </c>
      <c r="E3874" s="106">
        <v>38862</v>
      </c>
      <c r="F3874" s="99" t="s">
        <v>233</v>
      </c>
      <c r="N3874" s="95"/>
    </row>
    <row r="3875" spans="1:17" s="94" customFormat="1" ht="30" customHeight="1" x14ac:dyDescent="0.2">
      <c r="A3875" s="320">
        <v>3872</v>
      </c>
      <c r="B3875" s="96" t="s">
        <v>1037</v>
      </c>
      <c r="C3875" s="238">
        <f>'1993 - 2019 m.'!C3434</f>
        <v>3448.7951807228915</v>
      </c>
      <c r="D3875" s="238">
        <f>'1993 - 2019 m.'!D3434</f>
        <v>2434</v>
      </c>
      <c r="E3875" s="136">
        <v>36637</v>
      </c>
      <c r="F3875" s="99" t="s">
        <v>1910</v>
      </c>
      <c r="N3875" s="95"/>
    </row>
    <row r="3876" spans="1:17" s="94" customFormat="1" ht="30" customHeight="1" x14ac:dyDescent="0.2">
      <c r="A3876" s="114">
        <v>3873</v>
      </c>
      <c r="B3876" s="96" t="s">
        <v>2855</v>
      </c>
      <c r="C3876" s="238">
        <f>'1993 - 2019 m.'!C3435</f>
        <v>3446.4782205746064</v>
      </c>
      <c r="D3876" s="238">
        <f>'1993 - 2019 m.'!D3435</f>
        <v>1301</v>
      </c>
      <c r="E3876" s="106">
        <v>37358</v>
      </c>
      <c r="F3876" s="99" t="s">
        <v>1911</v>
      </c>
      <c r="N3876" s="95"/>
    </row>
    <row r="3877" spans="1:17" s="94" customFormat="1" ht="30" customHeight="1" x14ac:dyDescent="0.2">
      <c r="A3877" s="320">
        <v>3874</v>
      </c>
      <c r="B3877" s="96" t="s">
        <v>4494</v>
      </c>
      <c r="C3877" s="238">
        <f>'1993 - 2019 m.'!C3436</f>
        <v>3443</v>
      </c>
      <c r="D3877" s="238">
        <f>'1993 - 2019 m.'!D3436</f>
        <v>808</v>
      </c>
      <c r="E3877" s="102" t="s">
        <v>4599</v>
      </c>
      <c r="F3877" s="99" t="s">
        <v>545</v>
      </c>
      <c r="N3877" s="95"/>
    </row>
    <row r="3878" spans="1:17" s="94" customFormat="1" ht="30" customHeight="1" x14ac:dyDescent="0.2">
      <c r="A3878" s="114">
        <v>3875</v>
      </c>
      <c r="B3878" s="96" t="s">
        <v>4058</v>
      </c>
      <c r="C3878" s="238">
        <f>'1993 - 2019 m.'!C3437</f>
        <v>3443</v>
      </c>
      <c r="D3878" s="238">
        <f>'1993 - 2019 m.'!D3437</f>
        <v>819</v>
      </c>
      <c r="E3878" s="102">
        <v>43154</v>
      </c>
      <c r="F3878" s="99" t="s">
        <v>3455</v>
      </c>
      <c r="N3878" s="95"/>
    </row>
    <row r="3879" spans="1:17" s="94" customFormat="1" ht="30" customHeight="1" x14ac:dyDescent="0.2">
      <c r="A3879" s="320">
        <v>3876</v>
      </c>
      <c r="B3879" s="236" t="s">
        <v>6209</v>
      </c>
      <c r="C3879" s="238">
        <f>'2022'!E187</f>
        <v>3435</v>
      </c>
      <c r="D3879" s="238">
        <f>'2022'!F187</f>
        <v>695</v>
      </c>
      <c r="E3879" s="102" t="s">
        <v>5195</v>
      </c>
      <c r="F3879" s="99" t="s">
        <v>3947</v>
      </c>
      <c r="N3879" s="95"/>
      <c r="Q3879" s="324"/>
    </row>
    <row r="3880" spans="1:17" s="94" customFormat="1" ht="30" customHeight="1" x14ac:dyDescent="0.2">
      <c r="A3880" s="114">
        <v>3877</v>
      </c>
      <c r="B3880" s="96" t="s">
        <v>1412</v>
      </c>
      <c r="C3880" s="238">
        <f>'1993 - 2019 m.'!C3438</f>
        <v>3432.5764596848935</v>
      </c>
      <c r="D3880" s="238">
        <f>'1993 - 2019 m.'!D3438</f>
        <v>1581</v>
      </c>
      <c r="E3880" s="106">
        <v>36966</v>
      </c>
      <c r="F3880" s="99" t="s">
        <v>2961</v>
      </c>
      <c r="N3880" s="95"/>
    </row>
    <row r="3881" spans="1:17" s="94" customFormat="1" ht="30" customHeight="1" x14ac:dyDescent="0.2">
      <c r="A3881" s="320">
        <v>3878</v>
      </c>
      <c r="B3881" s="96" t="s">
        <v>4383</v>
      </c>
      <c r="C3881" s="238">
        <f>'1993 - 2019 m.'!C3439</f>
        <v>3427.7799999999997</v>
      </c>
      <c r="D3881" s="238">
        <f>'1993 - 2019 m.'!D3439</f>
        <v>655</v>
      </c>
      <c r="E3881" s="102" t="s">
        <v>4574</v>
      </c>
      <c r="F3881" s="99" t="s">
        <v>3187</v>
      </c>
      <c r="N3881" s="95"/>
    </row>
    <row r="3882" spans="1:17" s="94" customFormat="1" ht="30" customHeight="1" x14ac:dyDescent="0.2">
      <c r="A3882" s="114">
        <v>3879</v>
      </c>
      <c r="B3882" s="96" t="s">
        <v>978</v>
      </c>
      <c r="C3882" s="238">
        <f>'1993 - 2019 m.'!C3440</f>
        <v>3413.4615384615386</v>
      </c>
      <c r="D3882" s="238">
        <f>'1993 - 2019 m.'!D3440</f>
        <v>1366</v>
      </c>
      <c r="E3882" s="106">
        <v>38051</v>
      </c>
      <c r="F3882" s="99" t="s">
        <v>1908</v>
      </c>
      <c r="N3882" s="95"/>
    </row>
    <row r="3883" spans="1:17" s="94" customFormat="1" ht="30" customHeight="1" x14ac:dyDescent="0.2">
      <c r="A3883" s="320">
        <v>3880</v>
      </c>
      <c r="B3883" s="321" t="s">
        <v>5113</v>
      </c>
      <c r="C3883" s="238">
        <f>'2020'!C152</f>
        <v>3410.98</v>
      </c>
      <c r="D3883" s="238">
        <f>'2020'!D152</f>
        <v>593</v>
      </c>
      <c r="E3883" s="233" t="s">
        <v>4716</v>
      </c>
      <c r="F3883" s="240" t="s">
        <v>3187</v>
      </c>
      <c r="N3883" s="95"/>
    </row>
    <row r="3884" spans="1:17" s="94" customFormat="1" ht="30" customHeight="1" x14ac:dyDescent="0.2">
      <c r="A3884" s="114">
        <v>3881</v>
      </c>
      <c r="B3884" s="96" t="s">
        <v>3706</v>
      </c>
      <c r="C3884" s="238">
        <f>'1993 - 2019 m.'!C3441</f>
        <v>3407</v>
      </c>
      <c r="D3884" s="238">
        <f>'1993 - 2019 m.'!D3441</f>
        <v>1434</v>
      </c>
      <c r="E3884" s="102" t="s">
        <v>3708</v>
      </c>
      <c r="F3884" s="99" t="s">
        <v>3371</v>
      </c>
      <c r="N3884" s="95"/>
    </row>
    <row r="3885" spans="1:17" s="94" customFormat="1" ht="30" customHeight="1" x14ac:dyDescent="0.2">
      <c r="A3885" s="320">
        <v>3882</v>
      </c>
      <c r="B3885" s="96" t="s">
        <v>3154</v>
      </c>
      <c r="C3885" s="238">
        <f>'1993 - 2019 m.'!C3442</f>
        <v>3398.4012974976831</v>
      </c>
      <c r="D3885" s="238">
        <f>'1993 - 2019 m.'!D3442</f>
        <v>647</v>
      </c>
      <c r="E3885" s="102">
        <v>41915</v>
      </c>
      <c r="F3885" s="99" t="s">
        <v>74</v>
      </c>
      <c r="N3885" s="95"/>
    </row>
    <row r="3886" spans="1:17" s="94" customFormat="1" ht="30" customHeight="1" x14ac:dyDescent="0.2">
      <c r="A3886" s="114">
        <v>3883</v>
      </c>
      <c r="B3886" s="96" t="s">
        <v>3995</v>
      </c>
      <c r="C3886" s="238">
        <f>'1993 - 2019 m.'!C3446+'2022'!E333</f>
        <v>3393</v>
      </c>
      <c r="D3886" s="238">
        <f>'1993 - 2019 m.'!D3446+'2022'!F333</f>
        <v>2017</v>
      </c>
      <c r="E3886" s="102">
        <v>43216</v>
      </c>
      <c r="F3886" s="99" t="s">
        <v>3950</v>
      </c>
      <c r="N3886" s="95"/>
    </row>
    <row r="3887" spans="1:17" s="94" customFormat="1" ht="30" customHeight="1" x14ac:dyDescent="0.2">
      <c r="A3887" s="320">
        <v>3884</v>
      </c>
      <c r="B3887" s="96" t="s">
        <v>547</v>
      </c>
      <c r="C3887" s="238">
        <f>'1993 - 2019 m.'!C3443</f>
        <v>3381.0240963855422</v>
      </c>
      <c r="D3887" s="238">
        <f>'1993 - 2019 m.'!D3443</f>
        <v>1650</v>
      </c>
      <c r="E3887" s="102">
        <v>40955</v>
      </c>
      <c r="F3887" s="99" t="s">
        <v>2304</v>
      </c>
      <c r="N3887" s="95"/>
    </row>
    <row r="3888" spans="1:17" s="94" customFormat="1" ht="30" customHeight="1" x14ac:dyDescent="0.2">
      <c r="A3888" s="114">
        <v>3885</v>
      </c>
      <c r="B3888" s="321" t="s">
        <v>4903</v>
      </c>
      <c r="C3888" s="323">
        <f>'2021'!C140</f>
        <v>3377.71</v>
      </c>
      <c r="D3888" s="323">
        <f>'2021'!D140</f>
        <v>595</v>
      </c>
      <c r="E3888" s="99" t="s">
        <v>4660</v>
      </c>
      <c r="F3888" s="240" t="s">
        <v>3187</v>
      </c>
      <c r="N3888" s="95"/>
    </row>
    <row r="3889" spans="1:14" s="94" customFormat="1" ht="30" customHeight="1" x14ac:dyDescent="0.2">
      <c r="A3889" s="320">
        <v>3886</v>
      </c>
      <c r="B3889" s="321" t="s">
        <v>5114</v>
      </c>
      <c r="C3889" s="238">
        <f>'2020'!C153</f>
        <v>3370.5</v>
      </c>
      <c r="D3889" s="238">
        <f>'2020'!D153</f>
        <v>757</v>
      </c>
      <c r="E3889" s="328" t="s">
        <v>4709</v>
      </c>
      <c r="F3889" s="235" t="s">
        <v>2815</v>
      </c>
      <c r="N3889" s="95"/>
    </row>
    <row r="3890" spans="1:14" s="94" customFormat="1" ht="30" customHeight="1" x14ac:dyDescent="0.2">
      <c r="A3890" s="114">
        <v>3887</v>
      </c>
      <c r="B3890" s="236" t="s">
        <v>6210</v>
      </c>
      <c r="C3890" s="238">
        <f>'2022'!E188</f>
        <v>3369</v>
      </c>
      <c r="D3890" s="238">
        <f>'2022'!F188</f>
        <v>682</v>
      </c>
      <c r="E3890" s="102" t="s">
        <v>4703</v>
      </c>
      <c r="F3890" s="99" t="s">
        <v>3947</v>
      </c>
      <c r="N3890" s="95"/>
    </row>
    <row r="3891" spans="1:14" s="94" customFormat="1" ht="30" customHeight="1" x14ac:dyDescent="0.2">
      <c r="A3891" s="320">
        <v>3888</v>
      </c>
      <c r="B3891" s="236" t="s">
        <v>6211</v>
      </c>
      <c r="C3891" s="238">
        <f>'2022'!E189</f>
        <v>3366.7</v>
      </c>
      <c r="D3891" s="238">
        <f>'2022'!F189</f>
        <v>696</v>
      </c>
      <c r="E3891" s="102" t="s">
        <v>5379</v>
      </c>
      <c r="F3891" s="99" t="s">
        <v>2815</v>
      </c>
      <c r="N3891" s="95"/>
    </row>
    <row r="3892" spans="1:14" s="94" customFormat="1" ht="30" customHeight="1" x14ac:dyDescent="0.2">
      <c r="A3892" s="114">
        <v>3889</v>
      </c>
      <c r="B3892" s="96" t="s">
        <v>3853</v>
      </c>
      <c r="C3892" s="238">
        <f>'1993 - 2019 m.'!C3444</f>
        <v>3355.69</v>
      </c>
      <c r="D3892" s="238">
        <f>'1993 - 2019 m.'!D3444</f>
        <v>634</v>
      </c>
      <c r="E3892" s="102">
        <v>42860</v>
      </c>
      <c r="F3892" s="99" t="s">
        <v>3720</v>
      </c>
      <c r="N3892" s="95"/>
    </row>
    <row r="3893" spans="1:14" s="94" customFormat="1" ht="30" customHeight="1" x14ac:dyDescent="0.2">
      <c r="A3893" s="320">
        <v>3890</v>
      </c>
      <c r="B3893" s="96" t="s">
        <v>3562</v>
      </c>
      <c r="C3893" s="238">
        <f>'1993 - 2019 m.'!C3445</f>
        <v>3342.6</v>
      </c>
      <c r="D3893" s="238">
        <f>'1993 - 2019 m.'!D3445</f>
        <v>1188</v>
      </c>
      <c r="E3893" s="322">
        <v>42608</v>
      </c>
      <c r="F3893" s="99" t="s">
        <v>3472</v>
      </c>
      <c r="N3893" s="95"/>
    </row>
    <row r="3894" spans="1:14" s="94" customFormat="1" ht="30" customHeight="1" x14ac:dyDescent="0.2">
      <c r="A3894" s="114">
        <v>3891</v>
      </c>
      <c r="B3894" s="96" t="s">
        <v>3759</v>
      </c>
      <c r="C3894" s="238">
        <f>'1993 - 2019 m.'!C3447</f>
        <v>3316.36</v>
      </c>
      <c r="D3894" s="238">
        <f>'1993 - 2019 m.'!D3447</f>
        <v>664</v>
      </c>
      <c r="E3894" s="102">
        <v>43049</v>
      </c>
      <c r="F3894" s="99" t="s">
        <v>3187</v>
      </c>
      <c r="N3894" s="95"/>
    </row>
    <row r="3895" spans="1:14" s="94" customFormat="1" ht="30" customHeight="1" x14ac:dyDescent="0.2">
      <c r="A3895" s="320">
        <v>3892</v>
      </c>
      <c r="B3895" s="236" t="s">
        <v>6212</v>
      </c>
      <c r="C3895" s="238">
        <f>'2022'!E190</f>
        <v>3316.0999999999995</v>
      </c>
      <c r="D3895" s="238">
        <f>'2022'!F190</f>
        <v>601</v>
      </c>
      <c r="E3895" s="102" t="s">
        <v>5232</v>
      </c>
      <c r="F3895" s="99" t="s">
        <v>5652</v>
      </c>
      <c r="N3895" s="95"/>
    </row>
    <row r="3896" spans="1:14" s="94" customFormat="1" ht="30" customHeight="1" x14ac:dyDescent="0.2">
      <c r="A3896" s="114">
        <v>3893</v>
      </c>
      <c r="B3896" s="96" t="s">
        <v>2075</v>
      </c>
      <c r="C3896" s="238">
        <f>'1993 - 2019 m.'!C3448</f>
        <v>3312.6737720111214</v>
      </c>
      <c r="D3896" s="238">
        <f>'1993 - 2019 m.'!D3448</f>
        <v>1147</v>
      </c>
      <c r="E3896" s="106">
        <v>38065</v>
      </c>
      <c r="F3896" s="99" t="s">
        <v>2254</v>
      </c>
      <c r="N3896" s="95"/>
    </row>
    <row r="3897" spans="1:14" s="94" customFormat="1" ht="30" customHeight="1" x14ac:dyDescent="0.2">
      <c r="A3897" s="320">
        <v>3894</v>
      </c>
      <c r="B3897" s="236" t="s">
        <v>6213</v>
      </c>
      <c r="C3897" s="238">
        <f>'2022'!E191</f>
        <v>3309.7</v>
      </c>
      <c r="D3897" s="238">
        <f>'2022'!F191</f>
        <v>591</v>
      </c>
      <c r="E3897" s="102" t="s">
        <v>5353</v>
      </c>
      <c r="F3897" s="99" t="s">
        <v>4713</v>
      </c>
      <c r="N3897" s="95"/>
    </row>
    <row r="3898" spans="1:14" s="94" customFormat="1" ht="30" customHeight="1" x14ac:dyDescent="0.2">
      <c r="A3898" s="114">
        <v>3895</v>
      </c>
      <c r="B3898" s="96" t="s">
        <v>1147</v>
      </c>
      <c r="C3898" s="238">
        <f>'1993 - 2019 m.'!C3449</f>
        <v>3307.2868396663575</v>
      </c>
      <c r="D3898" s="238">
        <f>'1993 - 2019 m.'!D3449</f>
        <v>1048</v>
      </c>
      <c r="E3898" s="106">
        <v>39003</v>
      </c>
      <c r="F3898" s="99" t="s">
        <v>548</v>
      </c>
      <c r="N3898" s="95"/>
    </row>
    <row r="3899" spans="1:14" s="94" customFormat="1" ht="30" customHeight="1" x14ac:dyDescent="0.2">
      <c r="A3899" s="320">
        <v>3896</v>
      </c>
      <c r="B3899" s="128" t="s">
        <v>2185</v>
      </c>
      <c r="C3899" s="238">
        <f>'1993 - 2019 m.'!C3450</f>
        <v>3304.5644114921224</v>
      </c>
      <c r="D3899" s="238">
        <f>'1993 - 2019 m.'!D3450</f>
        <v>4492</v>
      </c>
      <c r="E3899" s="322">
        <v>34719</v>
      </c>
      <c r="F3899" s="99" t="s">
        <v>1069</v>
      </c>
      <c r="N3899" s="95"/>
    </row>
    <row r="3900" spans="1:14" s="94" customFormat="1" ht="30" customHeight="1" x14ac:dyDescent="0.2">
      <c r="A3900" s="114">
        <v>3897</v>
      </c>
      <c r="B3900" s="96" t="s">
        <v>1782</v>
      </c>
      <c r="C3900" s="238">
        <f>'1993 - 2019 m.'!C3451</f>
        <v>3291.5315106580169</v>
      </c>
      <c r="D3900" s="238">
        <f>'1993 - 2019 m.'!D3451</f>
        <v>1106</v>
      </c>
      <c r="E3900" s="106">
        <v>38898</v>
      </c>
      <c r="F3900" s="99" t="s">
        <v>511</v>
      </c>
      <c r="N3900" s="95"/>
    </row>
    <row r="3901" spans="1:14" s="94" customFormat="1" ht="30" customHeight="1" x14ac:dyDescent="0.2">
      <c r="A3901" s="320">
        <v>3898</v>
      </c>
      <c r="B3901" s="96" t="s">
        <v>1645</v>
      </c>
      <c r="C3901" s="238">
        <f>'1993 - 2019 m.'!C3452</f>
        <v>3283.132530120482</v>
      </c>
      <c r="D3901" s="238">
        <f>'1993 - 2019 m.'!D3452</f>
        <v>1632</v>
      </c>
      <c r="E3901" s="106">
        <v>39059</v>
      </c>
      <c r="F3901" s="99" t="s">
        <v>3333</v>
      </c>
      <c r="N3901" s="95"/>
    </row>
    <row r="3902" spans="1:14" s="94" customFormat="1" ht="30" customHeight="1" x14ac:dyDescent="0.2">
      <c r="A3902" s="114">
        <v>3899</v>
      </c>
      <c r="B3902" s="96" t="s">
        <v>2232</v>
      </c>
      <c r="C3902" s="238">
        <f>'1993 - 2019 m.'!C3453</f>
        <v>3282.7849860982392</v>
      </c>
      <c r="D3902" s="238">
        <f>'1993 - 2019 m.'!D3453</f>
        <v>1028</v>
      </c>
      <c r="E3902" s="106">
        <v>38450</v>
      </c>
      <c r="F3902" s="99" t="s">
        <v>368</v>
      </c>
      <c r="N3902" s="95"/>
    </row>
    <row r="3903" spans="1:14" s="94" customFormat="1" ht="30" customHeight="1" x14ac:dyDescent="0.2">
      <c r="A3903" s="320">
        <v>3900</v>
      </c>
      <c r="B3903" s="96" t="s">
        <v>4447</v>
      </c>
      <c r="C3903" s="238">
        <f>'1993 - 2019 m.'!C3454</f>
        <v>3280.8199999999997</v>
      </c>
      <c r="D3903" s="238">
        <f>'1993 - 2019 m.'!D3454</f>
        <v>676</v>
      </c>
      <c r="E3903" s="102" t="s">
        <v>4597</v>
      </c>
      <c r="F3903" s="99" t="s">
        <v>725</v>
      </c>
      <c r="N3903" s="95"/>
    </row>
    <row r="3904" spans="1:14" s="94" customFormat="1" ht="30" customHeight="1" x14ac:dyDescent="0.2">
      <c r="A3904" s="114">
        <v>3901</v>
      </c>
      <c r="B3904" s="321" t="s">
        <v>4906</v>
      </c>
      <c r="C3904" s="323">
        <f>'2021'!C143</f>
        <v>3280.5</v>
      </c>
      <c r="D3904" s="323">
        <f>'2021'!D143</f>
        <v>578</v>
      </c>
      <c r="E3904" s="99" t="s">
        <v>4657</v>
      </c>
      <c r="F3904" s="99" t="s">
        <v>725</v>
      </c>
      <c r="N3904" s="95"/>
    </row>
    <row r="3905" spans="1:14" s="94" customFormat="1" ht="30" customHeight="1" x14ac:dyDescent="0.2">
      <c r="A3905" s="320">
        <v>3902</v>
      </c>
      <c r="B3905" s="96" t="s">
        <v>1095</v>
      </c>
      <c r="C3905" s="238">
        <f>'1993 - 2019 m.'!C3455</f>
        <v>3278.788229842447</v>
      </c>
      <c r="D3905" s="238">
        <f>'1993 - 2019 m.'!D3455</f>
        <v>1255</v>
      </c>
      <c r="E3905" s="106">
        <v>39717</v>
      </c>
      <c r="F3905" s="99" t="s">
        <v>606</v>
      </c>
      <c r="N3905" s="95"/>
    </row>
    <row r="3906" spans="1:14" s="94" customFormat="1" ht="30" customHeight="1" x14ac:dyDescent="0.2">
      <c r="A3906" s="114">
        <v>3903</v>
      </c>
      <c r="B3906" s="96" t="s">
        <v>3873</v>
      </c>
      <c r="C3906" s="238">
        <f>'1993 - 2019 m.'!C3456</f>
        <v>3272</v>
      </c>
      <c r="D3906" s="238">
        <f>'1993 - 2019 m.'!D3456</f>
        <v>799</v>
      </c>
      <c r="E3906" s="102">
        <v>42832</v>
      </c>
      <c r="F3906" s="99" t="s">
        <v>2319</v>
      </c>
      <c r="N3906" s="95"/>
    </row>
    <row r="3907" spans="1:14" s="94" customFormat="1" ht="30" customHeight="1" x14ac:dyDescent="0.2">
      <c r="A3907" s="320">
        <v>3904</v>
      </c>
      <c r="B3907" s="96" t="s">
        <v>4486</v>
      </c>
      <c r="C3907" s="238">
        <f>'1993 - 2019 m.'!C3457</f>
        <v>3270.6</v>
      </c>
      <c r="D3907" s="238">
        <f>'1993 - 2019 m.'!D3457</f>
        <v>679</v>
      </c>
      <c r="E3907" s="102" t="s">
        <v>4611</v>
      </c>
      <c r="F3907" s="99" t="s">
        <v>1424</v>
      </c>
      <c r="N3907" s="95"/>
    </row>
    <row r="3908" spans="1:14" s="94" customFormat="1" ht="30" customHeight="1" x14ac:dyDescent="0.2">
      <c r="A3908" s="114">
        <v>3905</v>
      </c>
      <c r="B3908" s="330" t="s">
        <v>3911</v>
      </c>
      <c r="C3908" s="238">
        <f>'1993 - 2019 m.'!C3458</f>
        <v>3265.08</v>
      </c>
      <c r="D3908" s="238">
        <f>'1993 - 2019 m.'!D3458</f>
        <v>848</v>
      </c>
      <c r="E3908" s="102">
        <v>42783</v>
      </c>
      <c r="F3908" s="99" t="s">
        <v>3473</v>
      </c>
      <c r="N3908" s="95"/>
    </row>
    <row r="3909" spans="1:14" s="94" customFormat="1" ht="30" customHeight="1" x14ac:dyDescent="0.2">
      <c r="A3909" s="320">
        <v>3906</v>
      </c>
      <c r="B3909" s="96" t="s">
        <v>1091</v>
      </c>
      <c r="C3909" s="238">
        <f>'1993 - 2019 m.'!C3459</f>
        <v>3263.14874884152</v>
      </c>
      <c r="D3909" s="238">
        <f>'1993 - 2019 m.'!D3459</f>
        <v>1343</v>
      </c>
      <c r="E3909" s="106">
        <v>40306</v>
      </c>
      <c r="F3909" s="99" t="s">
        <v>1424</v>
      </c>
      <c r="N3909" s="95"/>
    </row>
    <row r="3910" spans="1:14" s="94" customFormat="1" ht="30" customHeight="1" x14ac:dyDescent="0.2">
      <c r="A3910" s="114">
        <v>3907</v>
      </c>
      <c r="B3910" s="96" t="s">
        <v>3447</v>
      </c>
      <c r="C3910" s="238">
        <f>'1993 - 2019 m.'!C3460</f>
        <v>3252.14</v>
      </c>
      <c r="D3910" s="238">
        <f>'1993 - 2019 m.'!D3460</f>
        <v>989</v>
      </c>
      <c r="E3910" s="102">
        <v>42223</v>
      </c>
      <c r="F3910" s="99" t="s">
        <v>2815</v>
      </c>
      <c r="N3910" s="95"/>
    </row>
    <row r="3911" spans="1:14" s="94" customFormat="1" ht="30" customHeight="1" x14ac:dyDescent="0.2">
      <c r="A3911" s="320">
        <v>3908</v>
      </c>
      <c r="B3911" s="236" t="s">
        <v>6214</v>
      </c>
      <c r="C3911" s="238">
        <f>'2022'!E192</f>
        <v>3251.06</v>
      </c>
      <c r="D3911" s="238">
        <f>'2022'!F192</f>
        <v>484</v>
      </c>
      <c r="E3911" s="102" t="s">
        <v>5478</v>
      </c>
      <c r="F3911" s="99" t="s">
        <v>38</v>
      </c>
      <c r="N3911" s="95"/>
    </row>
    <row r="3912" spans="1:14" s="94" customFormat="1" ht="30" customHeight="1" x14ac:dyDescent="0.2">
      <c r="A3912" s="114">
        <v>3909</v>
      </c>
      <c r="B3912" s="96" t="s">
        <v>1554</v>
      </c>
      <c r="C3912" s="238">
        <f>'1993 - 2019 m.'!C3461</f>
        <v>3243.4545875810936</v>
      </c>
      <c r="D3912" s="238">
        <f>'1993 - 2019 m.'!D3461</f>
        <v>1178</v>
      </c>
      <c r="E3912" s="106">
        <v>38191</v>
      </c>
      <c r="F3912" s="99" t="s">
        <v>870</v>
      </c>
      <c r="N3912" s="95"/>
    </row>
    <row r="3913" spans="1:14" s="94" customFormat="1" ht="30" customHeight="1" x14ac:dyDescent="0.2">
      <c r="A3913" s="320">
        <v>3910</v>
      </c>
      <c r="B3913" s="96" t="s">
        <v>4369</v>
      </c>
      <c r="C3913" s="238">
        <f>'1993 - 2019 m.'!C3494+'2020'!C225</f>
        <v>3235.1</v>
      </c>
      <c r="D3913" s="238">
        <f>'1993 - 2019 m.'!D3494+'2020'!D225</f>
        <v>626</v>
      </c>
      <c r="E3913" s="102" t="s">
        <v>4571</v>
      </c>
      <c r="F3913" s="99" t="s">
        <v>4572</v>
      </c>
      <c r="N3913" s="95"/>
    </row>
    <row r="3914" spans="1:14" s="94" customFormat="1" ht="30" customHeight="1" x14ac:dyDescent="0.2">
      <c r="A3914" s="114">
        <v>3911</v>
      </c>
      <c r="B3914" s="96" t="s">
        <v>654</v>
      </c>
      <c r="C3914" s="238">
        <f>'1993 - 2019 m.'!C3462</f>
        <v>3227.4675625579239</v>
      </c>
      <c r="D3914" s="238">
        <f>'1993 - 2019 m.'!D3462</f>
        <v>950</v>
      </c>
      <c r="E3914" s="106">
        <v>38681</v>
      </c>
      <c r="F3914" s="99" t="s">
        <v>383</v>
      </c>
      <c r="N3914" s="95"/>
    </row>
    <row r="3915" spans="1:14" s="94" customFormat="1" ht="30" customHeight="1" x14ac:dyDescent="0.2">
      <c r="A3915" s="320">
        <v>3912</v>
      </c>
      <c r="B3915" s="96" t="s">
        <v>3162</v>
      </c>
      <c r="C3915" s="238">
        <f>'1993 - 2019 m.'!C3463</f>
        <v>3223</v>
      </c>
      <c r="D3915" s="238">
        <f>'1993 - 2019 m.'!D3463</f>
        <v>1653</v>
      </c>
      <c r="E3915" s="102">
        <v>41895</v>
      </c>
      <c r="F3915" s="99" t="s">
        <v>2386</v>
      </c>
      <c r="N3915" s="95"/>
    </row>
    <row r="3916" spans="1:14" s="94" customFormat="1" ht="30" customHeight="1" x14ac:dyDescent="0.2">
      <c r="A3916" s="114">
        <v>3913</v>
      </c>
      <c r="B3916" s="96" t="s">
        <v>1644</v>
      </c>
      <c r="C3916" s="238">
        <f>'1993 - 2019 m.'!C3464</f>
        <v>3219.0106580166826</v>
      </c>
      <c r="D3916" s="238">
        <f>'1993 - 2019 m.'!D3464</f>
        <v>930</v>
      </c>
      <c r="E3916" s="106">
        <v>39283</v>
      </c>
      <c r="F3916" s="99" t="s">
        <v>1642</v>
      </c>
      <c r="N3916" s="95"/>
    </row>
    <row r="3917" spans="1:14" s="94" customFormat="1" ht="30" customHeight="1" x14ac:dyDescent="0.2">
      <c r="A3917" s="320">
        <v>3914</v>
      </c>
      <c r="B3917" s="96" t="s">
        <v>3907</v>
      </c>
      <c r="C3917" s="238">
        <f>'1993 - 2019 m.'!C3465</f>
        <v>3217</v>
      </c>
      <c r="D3917" s="238">
        <f>'1993 - 2019 m.'!D3465</f>
        <v>835</v>
      </c>
      <c r="E3917" s="102">
        <v>42790</v>
      </c>
      <c r="F3917" s="99" t="s">
        <v>3455</v>
      </c>
      <c r="N3917" s="95"/>
    </row>
    <row r="3918" spans="1:14" s="94" customFormat="1" ht="30" customHeight="1" x14ac:dyDescent="0.2">
      <c r="A3918" s="114">
        <v>3915</v>
      </c>
      <c r="B3918" s="96" t="s">
        <v>1789</v>
      </c>
      <c r="C3918" s="238">
        <f>'1993 - 2019 m.'!C3466</f>
        <v>3211.0171455050972</v>
      </c>
      <c r="D3918" s="238">
        <f>'1993 - 2019 m.'!D3466</f>
        <v>907</v>
      </c>
      <c r="E3918" s="106">
        <v>37680</v>
      </c>
      <c r="F3918" s="99" t="s">
        <v>640</v>
      </c>
      <c r="N3918" s="95"/>
    </row>
    <row r="3919" spans="1:14" s="94" customFormat="1" ht="30" customHeight="1" x14ac:dyDescent="0.2">
      <c r="A3919" s="320">
        <v>3916</v>
      </c>
      <c r="B3919" s="321" t="s">
        <v>5115</v>
      </c>
      <c r="C3919" s="238">
        <f>'2020'!C154</f>
        <v>3197.69</v>
      </c>
      <c r="D3919" s="238">
        <f>'2020'!D154</f>
        <v>758</v>
      </c>
      <c r="E3919" s="99" t="s">
        <v>4704</v>
      </c>
      <c r="F3919" s="99" t="s">
        <v>4750</v>
      </c>
      <c r="N3919" s="95"/>
    </row>
    <row r="3920" spans="1:14" s="94" customFormat="1" ht="30" customHeight="1" x14ac:dyDescent="0.2">
      <c r="A3920" s="114">
        <v>3917</v>
      </c>
      <c r="B3920" s="96" t="s">
        <v>3307</v>
      </c>
      <c r="C3920" s="238">
        <f>'1993 - 2019 m.'!C3467</f>
        <v>3187.6</v>
      </c>
      <c r="D3920" s="238">
        <f>'1993 - 2019 m.'!D3467</f>
        <v>927</v>
      </c>
      <c r="E3920" s="102">
        <v>42125</v>
      </c>
      <c r="F3920" s="99" t="s">
        <v>2815</v>
      </c>
      <c r="N3920" s="95"/>
    </row>
    <row r="3921" spans="1:16" s="94" customFormat="1" ht="30" customHeight="1" x14ac:dyDescent="0.2">
      <c r="A3921" s="320">
        <v>3918</v>
      </c>
      <c r="B3921" s="321" t="s">
        <v>4907</v>
      </c>
      <c r="C3921" s="323">
        <f>'2021'!C144</f>
        <v>3186</v>
      </c>
      <c r="D3921" s="323">
        <f>'2021'!D144</f>
        <v>551</v>
      </c>
      <c r="E3921" s="99" t="s">
        <v>4659</v>
      </c>
      <c r="F3921" s="99" t="s">
        <v>38</v>
      </c>
      <c r="N3921" s="95"/>
    </row>
    <row r="3922" spans="1:16" s="94" customFormat="1" ht="30" customHeight="1" x14ac:dyDescent="0.2">
      <c r="A3922" s="114">
        <v>3919</v>
      </c>
      <c r="B3922" s="321" t="s">
        <v>5116</v>
      </c>
      <c r="C3922" s="238">
        <f>'2020'!C155</f>
        <v>3180</v>
      </c>
      <c r="D3922" s="238">
        <f>'2020'!D155</f>
        <v>811</v>
      </c>
      <c r="E3922" s="233" t="s">
        <v>4683</v>
      </c>
      <c r="F3922" s="99" t="s">
        <v>2815</v>
      </c>
      <c r="P3922" s="116"/>
    </row>
    <row r="3923" spans="1:16" s="94" customFormat="1" ht="30" customHeight="1" x14ac:dyDescent="0.2">
      <c r="A3923" s="320">
        <v>3920</v>
      </c>
      <c r="B3923" s="96" t="s">
        <v>2917</v>
      </c>
      <c r="C3923" s="238">
        <f>'1993 - 2019 m.'!C3468</f>
        <v>3170.4413809082484</v>
      </c>
      <c r="D3923" s="238">
        <f>'1993 - 2019 m.'!D3468</f>
        <v>1389</v>
      </c>
      <c r="E3923" s="106">
        <v>40417</v>
      </c>
      <c r="F3923" s="99" t="s">
        <v>2386</v>
      </c>
      <c r="H3923" s="116"/>
    </row>
    <row r="3924" spans="1:16" s="94" customFormat="1" ht="30" customHeight="1" x14ac:dyDescent="0.2">
      <c r="A3924" s="114">
        <v>3921</v>
      </c>
      <c r="B3924" s="96" t="s">
        <v>3306</v>
      </c>
      <c r="C3924" s="238">
        <f>'1993 - 2019 m.'!C3469</f>
        <v>3145.04</v>
      </c>
      <c r="D3924" s="238">
        <f>'1993 - 2019 m.'!D3469</f>
        <v>854</v>
      </c>
      <c r="E3924" s="102">
        <v>42118</v>
      </c>
      <c r="F3924" s="99" t="s">
        <v>3180</v>
      </c>
      <c r="N3924" s="95"/>
    </row>
    <row r="3925" spans="1:16" s="94" customFormat="1" ht="30" customHeight="1" x14ac:dyDescent="0.2">
      <c r="A3925" s="320">
        <v>3922</v>
      </c>
      <c r="B3925" s="236" t="s">
        <v>6215</v>
      </c>
      <c r="C3925" s="238">
        <f>'2022'!E193</f>
        <v>3132.77</v>
      </c>
      <c r="D3925" s="238">
        <f>'2022'!F193</f>
        <v>720</v>
      </c>
      <c r="E3925" s="102" t="s">
        <v>5278</v>
      </c>
      <c r="F3925" s="99" t="s">
        <v>3947</v>
      </c>
      <c r="N3925" s="95"/>
    </row>
    <row r="3926" spans="1:16" s="94" customFormat="1" ht="30" customHeight="1" x14ac:dyDescent="0.2">
      <c r="A3926" s="114">
        <v>3923</v>
      </c>
      <c r="B3926" s="96" t="s">
        <v>854</v>
      </c>
      <c r="C3926" s="238">
        <f>'1993 - 2019 m.'!C3470</f>
        <v>3129.0546802594995</v>
      </c>
      <c r="D3926" s="238">
        <f>'1993 - 2019 m.'!D3470</f>
        <v>1157</v>
      </c>
      <c r="E3926" s="106">
        <v>37694</v>
      </c>
      <c r="F3926" s="99" t="s">
        <v>1891</v>
      </c>
      <c r="N3926" s="95"/>
    </row>
    <row r="3927" spans="1:16" s="94" customFormat="1" ht="30" customHeight="1" x14ac:dyDescent="0.2">
      <c r="A3927" s="320">
        <v>3924</v>
      </c>
      <c r="B3927" s="236" t="s">
        <v>6216</v>
      </c>
      <c r="C3927" s="238">
        <f>'2022'!E194</f>
        <v>3127.4300000000003</v>
      </c>
      <c r="D3927" s="238">
        <f>'2022'!F194</f>
        <v>702</v>
      </c>
      <c r="E3927" s="102" t="s">
        <v>5216</v>
      </c>
      <c r="F3927" s="99" t="s">
        <v>2815</v>
      </c>
      <c r="N3927" s="95"/>
    </row>
    <row r="3928" spans="1:16" s="94" customFormat="1" ht="30" customHeight="1" x14ac:dyDescent="0.2">
      <c r="A3928" s="114">
        <v>3925</v>
      </c>
      <c r="B3928" s="321" t="s">
        <v>4908</v>
      </c>
      <c r="C3928" s="323">
        <f>'2021'!C145</f>
        <v>3111.1200000000003</v>
      </c>
      <c r="D3928" s="323">
        <f>'2021'!D145</f>
        <v>557</v>
      </c>
      <c r="E3928" s="99" t="s">
        <v>4667</v>
      </c>
      <c r="F3928" s="240" t="s">
        <v>3187</v>
      </c>
      <c r="N3928" s="95"/>
    </row>
    <row r="3929" spans="1:16" s="94" customFormat="1" ht="30" customHeight="1" x14ac:dyDescent="0.2">
      <c r="A3929" s="320">
        <v>3926</v>
      </c>
      <c r="B3929" s="96" t="s">
        <v>2464</v>
      </c>
      <c r="C3929" s="238">
        <f>'1993 - 2019 m.'!C3471</f>
        <v>3109.650139017609</v>
      </c>
      <c r="D3929" s="238">
        <f>'1993 - 2019 m.'!D3471</f>
        <v>1374</v>
      </c>
      <c r="E3929" s="136">
        <v>36588</v>
      </c>
      <c r="F3929" s="99" t="s">
        <v>1433</v>
      </c>
      <c r="H3929" s="324"/>
      <c r="I3929" s="324"/>
      <c r="J3929" s="324"/>
      <c r="K3929" s="324"/>
      <c r="L3929" s="324"/>
      <c r="M3929" s="324"/>
      <c r="N3929" s="332"/>
      <c r="O3929" s="324"/>
      <c r="P3929" s="324"/>
    </row>
    <row r="3930" spans="1:16" s="94" customFormat="1" ht="30" customHeight="1" x14ac:dyDescent="0.2">
      <c r="A3930" s="114">
        <v>3927</v>
      </c>
      <c r="B3930" s="96" t="s">
        <v>2309</v>
      </c>
      <c r="C3930" s="238">
        <f>'1993 - 2019 m.'!C3472</f>
        <v>3105.3058387395736</v>
      </c>
      <c r="D3930" s="238">
        <f>'1993 - 2019 m.'!D3472</f>
        <v>1253</v>
      </c>
      <c r="E3930" s="106">
        <v>40443</v>
      </c>
      <c r="F3930" s="99" t="s">
        <v>901</v>
      </c>
      <c r="N3930" s="95"/>
    </row>
    <row r="3931" spans="1:16" s="94" customFormat="1" ht="30" customHeight="1" x14ac:dyDescent="0.2">
      <c r="A3931" s="320">
        <v>3928</v>
      </c>
      <c r="B3931" s="236" t="s">
        <v>6217</v>
      </c>
      <c r="C3931" s="238">
        <f>'2022'!E196</f>
        <v>3084</v>
      </c>
      <c r="D3931" s="238">
        <f>'2022'!F196</f>
        <v>630</v>
      </c>
      <c r="E3931" s="102" t="s">
        <v>5391</v>
      </c>
      <c r="F3931" s="99" t="s">
        <v>2815</v>
      </c>
      <c r="N3931" s="95"/>
    </row>
    <row r="3932" spans="1:16" s="94" customFormat="1" ht="30" customHeight="1" x14ac:dyDescent="0.2">
      <c r="A3932" s="114">
        <v>3929</v>
      </c>
      <c r="B3932" s="96" t="s">
        <v>2026</v>
      </c>
      <c r="C3932" s="238">
        <f>'1993 - 2019 m.'!C3473</f>
        <v>3079.5296570898981</v>
      </c>
      <c r="D3932" s="238">
        <f>'1993 - 2019 m.'!D3473</f>
        <v>871</v>
      </c>
      <c r="E3932" s="106">
        <v>40067</v>
      </c>
      <c r="F3932" s="99" t="s">
        <v>1069</v>
      </c>
      <c r="N3932" s="95"/>
    </row>
    <row r="3933" spans="1:16" s="94" customFormat="1" ht="30" customHeight="1" x14ac:dyDescent="0.2">
      <c r="A3933" s="320">
        <v>3930</v>
      </c>
      <c r="B3933" s="236" t="s">
        <v>6218</v>
      </c>
      <c r="C3933" s="238">
        <f>'2022'!E197</f>
        <v>3075.67</v>
      </c>
      <c r="D3933" s="238">
        <f>'2022'!F197</f>
        <v>504</v>
      </c>
      <c r="E3933" s="102" t="s">
        <v>5267</v>
      </c>
      <c r="F3933" s="99" t="s">
        <v>4640</v>
      </c>
      <c r="N3933" s="95"/>
    </row>
    <row r="3934" spans="1:16" s="94" customFormat="1" ht="30" customHeight="1" x14ac:dyDescent="0.2">
      <c r="A3934" s="114">
        <v>3931</v>
      </c>
      <c r="B3934" s="96" t="s">
        <v>3989</v>
      </c>
      <c r="C3934" s="238">
        <f>'1993 - 2019 m.'!C3474</f>
        <v>3072.58</v>
      </c>
      <c r="D3934" s="238">
        <f>'1993 - 2019 m.'!D3474</f>
        <v>759</v>
      </c>
      <c r="E3934" s="102">
        <v>43224</v>
      </c>
      <c r="F3934" s="99" t="s">
        <v>3940</v>
      </c>
      <c r="N3934" s="95"/>
    </row>
    <row r="3935" spans="1:16" s="94" customFormat="1" ht="30" customHeight="1" x14ac:dyDescent="0.2">
      <c r="A3935" s="320">
        <v>3932</v>
      </c>
      <c r="B3935" s="96" t="s">
        <v>1813</v>
      </c>
      <c r="C3935" s="238">
        <f>'1993 - 2019 m.'!C3475</f>
        <v>3069.6825764596852</v>
      </c>
      <c r="D3935" s="238">
        <f>'1993 - 2019 m.'!D3475</f>
        <v>1127</v>
      </c>
      <c r="E3935" s="136">
        <v>36616</v>
      </c>
      <c r="F3935" s="99" t="s">
        <v>1340</v>
      </c>
      <c r="N3935" s="95"/>
    </row>
    <row r="3936" spans="1:16" s="94" customFormat="1" ht="30" customHeight="1" x14ac:dyDescent="0.2">
      <c r="A3936" s="114">
        <v>3933</v>
      </c>
      <c r="B3936" s="321" t="s">
        <v>5117</v>
      </c>
      <c r="C3936" s="238">
        <f>'2020'!C157</f>
        <v>3051.6</v>
      </c>
      <c r="D3936" s="238">
        <f>'2020'!D157</f>
        <v>445</v>
      </c>
      <c r="E3936" s="233" t="s">
        <v>4749</v>
      </c>
      <c r="F3936" s="240" t="s">
        <v>3187</v>
      </c>
      <c r="N3936" s="95"/>
    </row>
    <row r="3937" spans="1:17" s="94" customFormat="1" ht="30" customHeight="1" x14ac:dyDescent="0.2">
      <c r="A3937" s="320">
        <v>3934</v>
      </c>
      <c r="B3937" s="96" t="s">
        <v>2088</v>
      </c>
      <c r="C3937" s="238">
        <f>'1993 - 2019 m.'!C3476</f>
        <v>3031.7423540315108</v>
      </c>
      <c r="D3937" s="238">
        <f>'1993 - 2019 m.'!D3476</f>
        <v>1091</v>
      </c>
      <c r="E3937" s="106">
        <v>37939</v>
      </c>
      <c r="F3937" s="99" t="s">
        <v>1069</v>
      </c>
      <c r="N3937" s="95"/>
    </row>
    <row r="3938" spans="1:17" s="94" customFormat="1" ht="30" customHeight="1" x14ac:dyDescent="0.2">
      <c r="A3938" s="114">
        <v>3935</v>
      </c>
      <c r="B3938" s="96" t="s">
        <v>3437</v>
      </c>
      <c r="C3938" s="238">
        <f>'1993 - 2019 m.'!C3477</f>
        <v>3030.5600000000004</v>
      </c>
      <c r="D3938" s="238">
        <f>'1993 - 2019 m.'!D3477</f>
        <v>839</v>
      </c>
      <c r="E3938" s="102">
        <v>42244</v>
      </c>
      <c r="F3938" s="99" t="s">
        <v>3186</v>
      </c>
      <c r="N3938" s="95"/>
    </row>
    <row r="3939" spans="1:17" s="94" customFormat="1" ht="30" customHeight="1" x14ac:dyDescent="0.2">
      <c r="A3939" s="320">
        <v>3936</v>
      </c>
      <c r="B3939" s="96" t="s">
        <v>4507</v>
      </c>
      <c r="C3939" s="238">
        <f>'1993 - 2019 m.'!C3478</f>
        <v>3026.1</v>
      </c>
      <c r="D3939" s="238">
        <f>'1993 - 2019 m.'!D3478</f>
        <v>671</v>
      </c>
      <c r="E3939" s="102" t="s">
        <v>4600</v>
      </c>
      <c r="F3939" s="99" t="s">
        <v>2319</v>
      </c>
      <c r="N3939" s="95"/>
      <c r="Q3939" s="324"/>
    </row>
    <row r="3940" spans="1:17" s="94" customFormat="1" ht="30" customHeight="1" x14ac:dyDescent="0.2">
      <c r="A3940" s="114">
        <v>3937</v>
      </c>
      <c r="B3940" s="321" t="s">
        <v>4909</v>
      </c>
      <c r="C3940" s="323">
        <f>'2021'!C146</f>
        <v>3025</v>
      </c>
      <c r="D3940" s="323">
        <f>'2021'!D146</f>
        <v>551</v>
      </c>
      <c r="E3940" s="99" t="s">
        <v>4658</v>
      </c>
      <c r="F3940" s="99" t="s">
        <v>2815</v>
      </c>
      <c r="N3940" s="95"/>
    </row>
    <row r="3941" spans="1:17" s="94" customFormat="1" ht="30" customHeight="1" x14ac:dyDescent="0.2">
      <c r="A3941" s="320">
        <v>3938</v>
      </c>
      <c r="B3941" s="96" t="s">
        <v>826</v>
      </c>
      <c r="C3941" s="238">
        <f>'1993 - 2019 m.'!C3479</f>
        <v>3020.3023632993513</v>
      </c>
      <c r="D3941" s="238">
        <f>'1993 - 2019 m.'!D3479</f>
        <v>1464</v>
      </c>
      <c r="E3941" s="106" t="s">
        <v>2325</v>
      </c>
      <c r="F3941" s="99" t="s">
        <v>326</v>
      </c>
      <c r="N3941" s="95"/>
    </row>
    <row r="3942" spans="1:17" s="94" customFormat="1" ht="30" customHeight="1" x14ac:dyDescent="0.2">
      <c r="A3942" s="114">
        <v>3939</v>
      </c>
      <c r="B3942" s="96" t="s">
        <v>660</v>
      </c>
      <c r="C3942" s="238">
        <f>'1993 - 2019 m.'!C3480</f>
        <v>3020.1575532900833</v>
      </c>
      <c r="D3942" s="238">
        <f>'1993 - 2019 m.'!D3480</f>
        <v>1127</v>
      </c>
      <c r="E3942" s="106">
        <v>37946</v>
      </c>
      <c r="F3942" s="99" t="s">
        <v>1539</v>
      </c>
      <c r="N3942" s="95"/>
    </row>
    <row r="3943" spans="1:17" s="94" customFormat="1" ht="30" customHeight="1" x14ac:dyDescent="0.2">
      <c r="A3943" s="320">
        <v>3940</v>
      </c>
      <c r="B3943" s="96" t="s">
        <v>2833</v>
      </c>
      <c r="C3943" s="238">
        <f>'1993 - 2019 m.'!C3481</f>
        <v>3017.9854031510658</v>
      </c>
      <c r="D3943" s="238">
        <f>'1993 - 2019 m.'!D3481</f>
        <v>880</v>
      </c>
      <c r="E3943" s="102">
        <v>40865</v>
      </c>
      <c r="F3943" s="99" t="s">
        <v>2492</v>
      </c>
      <c r="N3943" s="95"/>
    </row>
    <row r="3944" spans="1:17" s="94" customFormat="1" ht="30" customHeight="1" x14ac:dyDescent="0.2">
      <c r="A3944" s="114">
        <v>3941</v>
      </c>
      <c r="B3944" s="96" t="s">
        <v>2903</v>
      </c>
      <c r="C3944" s="238">
        <f>'1993 - 2019 m.'!C3482</f>
        <v>3015.2919369786841</v>
      </c>
      <c r="D3944" s="238">
        <f>'1993 - 2019 m.'!D3482</f>
        <v>1579</v>
      </c>
      <c r="E3944" s="106" t="s">
        <v>1128</v>
      </c>
      <c r="F3944" s="99" t="s">
        <v>549</v>
      </c>
      <c r="N3944" s="95"/>
    </row>
    <row r="3945" spans="1:17" s="94" customFormat="1" ht="30" customHeight="1" x14ac:dyDescent="0.2">
      <c r="A3945" s="320">
        <v>3942</v>
      </c>
      <c r="B3945" s="128" t="s">
        <v>1676</v>
      </c>
      <c r="C3945" s="238">
        <f>'1993 - 2019 m.'!C3483</f>
        <v>3007.7038924930494</v>
      </c>
      <c r="D3945" s="238">
        <f>'1993 - 2019 m.'!D3483</f>
        <v>5153</v>
      </c>
      <c r="E3945" s="322">
        <v>34691</v>
      </c>
      <c r="F3945" s="99" t="s">
        <v>2265</v>
      </c>
      <c r="N3945" s="95"/>
    </row>
    <row r="3946" spans="1:17" s="94" customFormat="1" ht="30" customHeight="1" x14ac:dyDescent="0.2">
      <c r="A3946" s="114">
        <v>3943</v>
      </c>
      <c r="B3946" s="96" t="s">
        <v>1843</v>
      </c>
      <c r="C3946" s="238">
        <f>'1993 - 2019 m.'!C3484</f>
        <v>3007.0088044485638</v>
      </c>
      <c r="D3946" s="238">
        <f>'1993 - 2019 m.'!D3484</f>
        <v>856</v>
      </c>
      <c r="E3946" s="106">
        <v>38646</v>
      </c>
      <c r="F3946" s="99" t="s">
        <v>426</v>
      </c>
      <c r="N3946" s="95"/>
    </row>
    <row r="3947" spans="1:17" s="94" customFormat="1" ht="30" customHeight="1" x14ac:dyDescent="0.2">
      <c r="A3947" s="320">
        <v>3944</v>
      </c>
      <c r="B3947" s="96" t="s">
        <v>4508</v>
      </c>
      <c r="C3947" s="238">
        <f>'1993 - 2019 m.'!C3485</f>
        <v>2991.4999999999991</v>
      </c>
      <c r="D3947" s="238">
        <f>'1993 - 2019 m.'!D3485</f>
        <v>575</v>
      </c>
      <c r="E3947" s="102" t="s">
        <v>4600</v>
      </c>
      <c r="F3947" s="99" t="s">
        <v>2319</v>
      </c>
      <c r="N3947" s="95"/>
    </row>
    <row r="3948" spans="1:17" s="94" customFormat="1" ht="30" customHeight="1" x14ac:dyDescent="0.2">
      <c r="A3948" s="114">
        <v>3945</v>
      </c>
      <c r="B3948" s="96" t="s">
        <v>2483</v>
      </c>
      <c r="C3948" s="238">
        <f>'1993 - 2019 m.'!C3486</f>
        <v>2982.7965708989805</v>
      </c>
      <c r="D3948" s="238">
        <f>'1993 - 2019 m.'!D3486</f>
        <v>1085</v>
      </c>
      <c r="E3948" s="106">
        <v>40557</v>
      </c>
      <c r="F3948" s="99" t="s">
        <v>1424</v>
      </c>
      <c r="G3948" s="324"/>
      <c r="N3948" s="95"/>
    </row>
    <row r="3949" spans="1:17" s="324" customFormat="1" ht="30" customHeight="1" x14ac:dyDescent="0.2">
      <c r="A3949" s="320">
        <v>3946</v>
      </c>
      <c r="B3949" s="96" t="s">
        <v>4033</v>
      </c>
      <c r="C3949" s="238">
        <f>'1993 - 2019 m.'!C3498+'2022'!E332</f>
        <v>2968.25</v>
      </c>
      <c r="D3949" s="238">
        <f>'1993 - 2019 m.'!D3498+'2022'!F332</f>
        <v>609</v>
      </c>
      <c r="E3949" s="102">
        <v>43189</v>
      </c>
      <c r="F3949" s="99" t="s">
        <v>2319</v>
      </c>
      <c r="G3949" s="94"/>
      <c r="H3949" s="94"/>
      <c r="I3949" s="94"/>
      <c r="J3949" s="94"/>
      <c r="K3949" s="94"/>
      <c r="L3949" s="94"/>
      <c r="M3949" s="94"/>
      <c r="N3949" s="95"/>
      <c r="O3949" s="94"/>
      <c r="P3949" s="94"/>
      <c r="Q3949" s="94"/>
    </row>
    <row r="3950" spans="1:17" s="94" customFormat="1" ht="30" customHeight="1" x14ac:dyDescent="0.2">
      <c r="A3950" s="114">
        <v>3947</v>
      </c>
      <c r="B3950" s="96" t="s">
        <v>3651</v>
      </c>
      <c r="C3950" s="238">
        <f>'1993 - 2019 m.'!C3487</f>
        <v>2966.47</v>
      </c>
      <c r="D3950" s="238">
        <f>'1993 - 2019 m.'!D3487</f>
        <v>692</v>
      </c>
      <c r="E3950" s="136">
        <v>42433</v>
      </c>
      <c r="F3950" s="102" t="s">
        <v>3460</v>
      </c>
      <c r="N3950" s="95"/>
    </row>
    <row r="3951" spans="1:17" s="94" customFormat="1" ht="30" customHeight="1" x14ac:dyDescent="0.2">
      <c r="A3951" s="320">
        <v>3948</v>
      </c>
      <c r="B3951" s="128" t="s">
        <v>1828</v>
      </c>
      <c r="C3951" s="238">
        <f>'1993 - 2019 m.'!C3488</f>
        <v>2951.8072289156626</v>
      </c>
      <c r="D3951" s="238">
        <f>'1993 - 2019 m.'!D3488</f>
        <v>5774</v>
      </c>
      <c r="E3951" s="322">
        <v>34677</v>
      </c>
      <c r="F3951" s="99" t="s">
        <v>1069</v>
      </c>
      <c r="N3951" s="95"/>
    </row>
    <row r="3952" spans="1:17" s="94" customFormat="1" ht="30" customHeight="1" x14ac:dyDescent="0.2">
      <c r="A3952" s="114">
        <v>3949</v>
      </c>
      <c r="B3952" s="96" t="s">
        <v>941</v>
      </c>
      <c r="C3952" s="238">
        <f>'1993 - 2019 m.'!C3489</f>
        <v>2945.7252085264136</v>
      </c>
      <c r="D3952" s="238">
        <f>'1993 - 2019 m.'!D3489</f>
        <v>1215</v>
      </c>
      <c r="E3952" s="106">
        <v>39598</v>
      </c>
      <c r="F3952" s="99" t="s">
        <v>1069</v>
      </c>
      <c r="N3952" s="95"/>
    </row>
    <row r="3953" spans="1:14" s="94" customFormat="1" ht="30" customHeight="1" x14ac:dyDescent="0.2">
      <c r="A3953" s="320">
        <v>3950</v>
      </c>
      <c r="B3953" s="321" t="s">
        <v>5118</v>
      </c>
      <c r="C3953" s="238">
        <f>'2020'!C158</f>
        <v>2945</v>
      </c>
      <c r="D3953" s="238">
        <f>'2020'!D158</f>
        <v>583</v>
      </c>
      <c r="E3953" s="99" t="s">
        <v>4717</v>
      </c>
      <c r="F3953" s="99" t="s">
        <v>4196</v>
      </c>
      <c r="N3953" s="95"/>
    </row>
    <row r="3954" spans="1:14" s="94" customFormat="1" ht="30" customHeight="1" x14ac:dyDescent="0.2">
      <c r="A3954" s="114">
        <v>3951</v>
      </c>
      <c r="B3954" s="96" t="s">
        <v>4032</v>
      </c>
      <c r="C3954" s="238">
        <f>'1993 - 2019 m.'!C3490</f>
        <v>2939.65</v>
      </c>
      <c r="D3954" s="238">
        <f>'1993 - 2019 m.'!D3490</f>
        <v>814</v>
      </c>
      <c r="E3954" s="102">
        <v>43189</v>
      </c>
      <c r="F3954" s="99" t="s">
        <v>2319</v>
      </c>
      <c r="N3954" s="95"/>
    </row>
    <row r="3955" spans="1:14" s="94" customFormat="1" ht="30" customHeight="1" x14ac:dyDescent="0.2">
      <c r="A3955" s="320">
        <v>3952</v>
      </c>
      <c r="B3955" s="128" t="s">
        <v>991</v>
      </c>
      <c r="C3955" s="238">
        <f>'1993 - 2019 m.'!C3491</f>
        <v>2929.2168674698796</v>
      </c>
      <c r="D3955" s="238">
        <f>'1993 - 2019 m.'!D3491</f>
        <v>1311</v>
      </c>
      <c r="E3955" s="322">
        <v>36462</v>
      </c>
      <c r="F3955" s="99" t="s">
        <v>1069</v>
      </c>
      <c r="G3955" s="113"/>
      <c r="N3955" s="95"/>
    </row>
    <row r="3956" spans="1:14" s="94" customFormat="1" ht="30" customHeight="1" x14ac:dyDescent="0.2">
      <c r="A3956" s="114">
        <v>3953</v>
      </c>
      <c r="B3956" s="236" t="s">
        <v>6219</v>
      </c>
      <c r="C3956" s="238">
        <f>'2022'!E198</f>
        <v>2928</v>
      </c>
      <c r="D3956" s="238">
        <f>'2022'!F198</f>
        <v>610</v>
      </c>
      <c r="E3956" s="102" t="s">
        <v>5673</v>
      </c>
      <c r="F3956" s="99" t="s">
        <v>2815</v>
      </c>
      <c r="N3956" s="95"/>
    </row>
    <row r="3957" spans="1:14" s="94" customFormat="1" ht="30" customHeight="1" x14ac:dyDescent="0.2">
      <c r="A3957" s="320">
        <v>3954</v>
      </c>
      <c r="B3957" s="96" t="s">
        <v>2972</v>
      </c>
      <c r="C3957" s="238">
        <f>'1993 - 2019 m.'!C3492</f>
        <v>2925.4518072289156</v>
      </c>
      <c r="D3957" s="238">
        <f>'1993 - 2019 m.'!D3492</f>
        <v>1027</v>
      </c>
      <c r="E3957" s="106">
        <v>40515</v>
      </c>
      <c r="F3957" s="99" t="s">
        <v>2033</v>
      </c>
      <c r="N3957" s="95"/>
    </row>
    <row r="3958" spans="1:14" s="94" customFormat="1" ht="30" customHeight="1" x14ac:dyDescent="0.2">
      <c r="A3958" s="114">
        <v>3955</v>
      </c>
      <c r="B3958" s="96" t="s">
        <v>2501</v>
      </c>
      <c r="C3958" s="238">
        <f>'1993 - 2019 m.'!C3493</f>
        <v>2920.8178869323447</v>
      </c>
      <c r="D3958" s="238">
        <f>'1993 - 2019 m.'!D3493</f>
        <v>890</v>
      </c>
      <c r="E3958" s="106">
        <v>40487</v>
      </c>
      <c r="F3958" s="99" t="s">
        <v>66</v>
      </c>
      <c r="N3958" s="95"/>
    </row>
    <row r="3959" spans="1:14" s="94" customFormat="1" ht="30" customHeight="1" x14ac:dyDescent="0.2">
      <c r="A3959" s="320">
        <v>3956</v>
      </c>
      <c r="B3959" s="96" t="s">
        <v>4426</v>
      </c>
      <c r="C3959" s="238">
        <f>'1993 - 2019 m.'!C3495+'2020'!C274</f>
        <v>2915.3</v>
      </c>
      <c r="D3959" s="238">
        <f>'1993 - 2019 m.'!D3495+'2020'!D274</f>
        <v>1002</v>
      </c>
      <c r="E3959" s="102" t="s">
        <v>4593</v>
      </c>
      <c r="F3959" s="99" t="s">
        <v>4196</v>
      </c>
      <c r="N3959" s="95"/>
    </row>
    <row r="3960" spans="1:14" s="94" customFormat="1" ht="30" customHeight="1" x14ac:dyDescent="0.2">
      <c r="A3960" s="114">
        <v>3957</v>
      </c>
      <c r="B3960" s="321" t="s">
        <v>4963</v>
      </c>
      <c r="C3960" s="237">
        <f>'2021'!C211+'2022'!E203</f>
        <v>2912.5</v>
      </c>
      <c r="D3960" s="237">
        <f>'2021'!D211+'2022'!F203</f>
        <v>1022</v>
      </c>
      <c r="E3960" s="233" t="s">
        <v>4712</v>
      </c>
      <c r="F3960" s="99" t="s">
        <v>3371</v>
      </c>
      <c r="N3960" s="95"/>
    </row>
    <row r="3961" spans="1:14" s="94" customFormat="1" ht="30" customHeight="1" x14ac:dyDescent="0.2">
      <c r="A3961" s="320">
        <v>3958</v>
      </c>
      <c r="B3961" s="96" t="s">
        <v>920</v>
      </c>
      <c r="C3961" s="238">
        <f>'1993 - 2019 m.'!C3496</f>
        <v>2901.9925857275257</v>
      </c>
      <c r="D3961" s="238">
        <f>'1993 - 2019 m.'!D3496</f>
        <v>1306</v>
      </c>
      <c r="E3961" s="106">
        <v>37099</v>
      </c>
      <c r="F3961" s="99" t="s">
        <v>798</v>
      </c>
      <c r="N3961" s="95"/>
    </row>
    <row r="3962" spans="1:14" s="94" customFormat="1" ht="30" customHeight="1" x14ac:dyDescent="0.2">
      <c r="A3962" s="114">
        <v>3959</v>
      </c>
      <c r="B3962" s="321" t="s">
        <v>4910</v>
      </c>
      <c r="C3962" s="323">
        <f>'2021'!C147</f>
        <v>2899</v>
      </c>
      <c r="D3962" s="323">
        <f>'2021'!D147</f>
        <v>496</v>
      </c>
      <c r="E3962" s="99" t="s">
        <v>4671</v>
      </c>
      <c r="F3962" s="240" t="s">
        <v>3187</v>
      </c>
      <c r="N3962" s="95"/>
    </row>
    <row r="3963" spans="1:14" s="94" customFormat="1" ht="30" customHeight="1" x14ac:dyDescent="0.2">
      <c r="A3963" s="320">
        <v>3960</v>
      </c>
      <c r="B3963" s="96" t="s">
        <v>878</v>
      </c>
      <c r="C3963" s="238">
        <f>'1993 - 2019 m.'!C3497</f>
        <v>2891.2766450417053</v>
      </c>
      <c r="D3963" s="238">
        <f>'1993 - 2019 m.'!D3497</f>
        <v>1179</v>
      </c>
      <c r="E3963" s="106">
        <v>38485</v>
      </c>
      <c r="F3963" s="99" t="s">
        <v>1335</v>
      </c>
      <c r="N3963" s="95"/>
    </row>
    <row r="3964" spans="1:14" s="94" customFormat="1" ht="30" customHeight="1" x14ac:dyDescent="0.2">
      <c r="A3964" s="114">
        <v>3961</v>
      </c>
      <c r="B3964" s="96" t="s">
        <v>142</v>
      </c>
      <c r="C3964" s="238">
        <f>'1993 - 2019 m.'!C3499</f>
        <v>2887.3667747914737</v>
      </c>
      <c r="D3964" s="238">
        <f>'1993 - 2019 m.'!D3499</f>
        <v>775</v>
      </c>
      <c r="E3964" s="102">
        <v>41390</v>
      </c>
      <c r="F3964" s="99" t="s">
        <v>32</v>
      </c>
      <c r="N3964" s="95"/>
    </row>
    <row r="3965" spans="1:14" s="94" customFormat="1" ht="30" customHeight="1" x14ac:dyDescent="0.2">
      <c r="A3965" s="320">
        <v>3962</v>
      </c>
      <c r="B3965" s="96" t="s">
        <v>3155</v>
      </c>
      <c r="C3965" s="238">
        <f>'1993 - 2019 m.'!C3500</f>
        <v>2884.3257645968492</v>
      </c>
      <c r="D3965" s="238">
        <f>'1993 - 2019 m.'!D3500</f>
        <v>867</v>
      </c>
      <c r="E3965" s="102">
        <v>41656</v>
      </c>
      <c r="F3965" s="99" t="s">
        <v>545</v>
      </c>
      <c r="N3965" s="95"/>
    </row>
    <row r="3966" spans="1:14" s="94" customFormat="1" ht="30" customHeight="1" x14ac:dyDescent="0.2">
      <c r="A3966" s="114">
        <v>3963</v>
      </c>
      <c r="B3966" s="96" t="s">
        <v>3820</v>
      </c>
      <c r="C3966" s="238">
        <f>'1993 - 2019 m.'!C3501</f>
        <v>2877.56</v>
      </c>
      <c r="D3966" s="238">
        <f>'1993 - 2019 m.'!D3501</f>
        <v>750</v>
      </c>
      <c r="E3966" s="102">
        <v>42937</v>
      </c>
      <c r="F3966" s="99" t="s">
        <v>38</v>
      </c>
      <c r="N3966" s="95"/>
    </row>
    <row r="3967" spans="1:14" s="94" customFormat="1" ht="30" customHeight="1" x14ac:dyDescent="0.2">
      <c r="A3967" s="320">
        <v>3964</v>
      </c>
      <c r="B3967" s="96" t="s">
        <v>1808</v>
      </c>
      <c r="C3967" s="238">
        <f>'1993 - 2019 m.'!C3502</f>
        <v>2877.0852641334568</v>
      </c>
      <c r="D3967" s="238">
        <f>'1993 - 2019 m.'!D3502</f>
        <v>1320</v>
      </c>
      <c r="E3967" s="106">
        <v>37036</v>
      </c>
      <c r="F3967" s="99" t="s">
        <v>1433</v>
      </c>
      <c r="N3967" s="95"/>
    </row>
    <row r="3968" spans="1:14" s="94" customFormat="1" ht="30" customHeight="1" x14ac:dyDescent="0.2">
      <c r="A3968" s="114">
        <v>3965</v>
      </c>
      <c r="B3968" s="96" t="s">
        <v>2737</v>
      </c>
      <c r="C3968" s="238">
        <f>'1993 - 2019 m.'!C3503</f>
        <v>2870.9742817423539</v>
      </c>
      <c r="D3968" s="238">
        <f>'1993 - 2019 m.'!D3503</f>
        <v>1483</v>
      </c>
      <c r="E3968" s="106" t="s">
        <v>1128</v>
      </c>
      <c r="F3968" s="99" t="s">
        <v>520</v>
      </c>
      <c r="N3968" s="95"/>
    </row>
    <row r="3969" spans="1:14" s="94" customFormat="1" ht="30" customHeight="1" x14ac:dyDescent="0.2">
      <c r="A3969" s="320">
        <v>3966</v>
      </c>
      <c r="B3969" s="321" t="s">
        <v>4911</v>
      </c>
      <c r="C3969" s="323">
        <f>'2021'!C148</f>
        <v>2869.03</v>
      </c>
      <c r="D3969" s="323">
        <f>'2021'!D148</f>
        <v>476</v>
      </c>
      <c r="E3969" s="99" t="s">
        <v>4646</v>
      </c>
      <c r="F3969" s="99" t="s">
        <v>38</v>
      </c>
      <c r="N3969" s="95"/>
    </row>
    <row r="3970" spans="1:14" s="94" customFormat="1" ht="30" customHeight="1" x14ac:dyDescent="0.2">
      <c r="A3970" s="114">
        <v>3967</v>
      </c>
      <c r="B3970" s="321" t="s">
        <v>5119</v>
      </c>
      <c r="C3970" s="238">
        <f>'2020'!C160</f>
        <v>2861.17</v>
      </c>
      <c r="D3970" s="238">
        <f>'2020'!D160</f>
        <v>467</v>
      </c>
      <c r="E3970" s="233" t="s">
        <v>4716</v>
      </c>
      <c r="F3970" s="240" t="s">
        <v>3187</v>
      </c>
      <c r="N3970" s="95"/>
    </row>
    <row r="3971" spans="1:14" s="94" customFormat="1" ht="30" customHeight="1" x14ac:dyDescent="0.2">
      <c r="A3971" s="320">
        <v>3968</v>
      </c>
      <c r="B3971" s="96" t="s">
        <v>998</v>
      </c>
      <c r="C3971" s="238">
        <f>'1993 - 2019 m.'!C3504</f>
        <v>2838.5658016682114</v>
      </c>
      <c r="D3971" s="238">
        <f>'1993 - 2019 m.'!D3504</f>
        <v>983</v>
      </c>
      <c r="E3971" s="106" t="s">
        <v>1478</v>
      </c>
      <c r="F3971" s="99" t="s">
        <v>66</v>
      </c>
      <c r="N3971" s="95"/>
    </row>
    <row r="3972" spans="1:14" s="94" customFormat="1" ht="30" customHeight="1" x14ac:dyDescent="0.2">
      <c r="A3972" s="114">
        <v>3969</v>
      </c>
      <c r="B3972" s="321" t="s">
        <v>5120</v>
      </c>
      <c r="C3972" s="238">
        <f>'2020'!C161</f>
        <v>2831.94</v>
      </c>
      <c r="D3972" s="238">
        <f>'2020'!D161</f>
        <v>465</v>
      </c>
      <c r="E3972" s="99" t="s">
        <v>4731</v>
      </c>
      <c r="F3972" s="240" t="s">
        <v>3187</v>
      </c>
      <c r="N3972" s="95"/>
    </row>
    <row r="3973" spans="1:14" s="94" customFormat="1" ht="30" customHeight="1" x14ac:dyDescent="0.2">
      <c r="A3973" s="320">
        <v>3970</v>
      </c>
      <c r="B3973" s="96" t="s">
        <v>4261</v>
      </c>
      <c r="C3973" s="238">
        <f>'1993 - 2019 m.'!C3505</f>
        <v>2818</v>
      </c>
      <c r="D3973" s="238">
        <f>'1993 - 2019 m.'!D3505</f>
        <v>687</v>
      </c>
      <c r="E3973" s="102">
        <v>43315</v>
      </c>
      <c r="F3973" s="99" t="s">
        <v>3455</v>
      </c>
      <c r="N3973" s="95"/>
    </row>
    <row r="3974" spans="1:14" s="94" customFormat="1" ht="30" customHeight="1" x14ac:dyDescent="0.2">
      <c r="A3974" s="114">
        <v>3971</v>
      </c>
      <c r="B3974" s="96" t="s">
        <v>987</v>
      </c>
      <c r="C3974" s="238">
        <f>'1993 - 2019 m.'!C3506</f>
        <v>2808.734939759036</v>
      </c>
      <c r="D3974" s="238">
        <f>'1993 - 2019 m.'!D3506</f>
        <v>724</v>
      </c>
      <c r="E3974" s="106">
        <v>37771</v>
      </c>
      <c r="F3974" s="99" t="s">
        <v>2673</v>
      </c>
      <c r="N3974" s="95"/>
    </row>
    <row r="3975" spans="1:14" s="94" customFormat="1" ht="30" customHeight="1" x14ac:dyDescent="0.2">
      <c r="A3975" s="320">
        <v>3972</v>
      </c>
      <c r="B3975" s="96" t="s">
        <v>539</v>
      </c>
      <c r="C3975" s="238">
        <f>'1993 - 2019 m.'!C3507</f>
        <v>2782.6691380908251</v>
      </c>
      <c r="D3975" s="238">
        <f>'1993 - 2019 m.'!D3507</f>
        <v>1438</v>
      </c>
      <c r="E3975" s="106">
        <v>40277</v>
      </c>
      <c r="F3975" s="99" t="s">
        <v>1004</v>
      </c>
      <c r="N3975" s="95"/>
    </row>
    <row r="3976" spans="1:14" s="94" customFormat="1" ht="30" customHeight="1" x14ac:dyDescent="0.2">
      <c r="A3976" s="114">
        <v>3973</v>
      </c>
      <c r="B3976" s="321" t="s">
        <v>4912</v>
      </c>
      <c r="C3976" s="323">
        <f>'2021'!C149</f>
        <v>2773.2</v>
      </c>
      <c r="D3976" s="323">
        <f>'2021'!D149</f>
        <v>484</v>
      </c>
      <c r="E3976" s="99" t="s">
        <v>4661</v>
      </c>
      <c r="F3976" s="240" t="s">
        <v>3187</v>
      </c>
      <c r="N3976" s="95"/>
    </row>
    <row r="3977" spans="1:14" s="94" customFormat="1" ht="30" customHeight="1" x14ac:dyDescent="0.2">
      <c r="A3977" s="320">
        <v>3974</v>
      </c>
      <c r="B3977" s="96" t="s">
        <v>3512</v>
      </c>
      <c r="C3977" s="238">
        <f>'1993 - 2019 m.'!C3508</f>
        <v>2763.1</v>
      </c>
      <c r="D3977" s="238">
        <f>'1993 - 2019 m.'!D3508</f>
        <v>775</v>
      </c>
      <c r="E3977" s="102">
        <v>42692</v>
      </c>
      <c r="F3977" s="99" t="s">
        <v>3465</v>
      </c>
      <c r="N3977" s="95"/>
    </row>
    <row r="3978" spans="1:14" s="94" customFormat="1" ht="30" customHeight="1" x14ac:dyDescent="0.2">
      <c r="A3978" s="114">
        <v>3975</v>
      </c>
      <c r="B3978" s="96" t="s">
        <v>2085</v>
      </c>
      <c r="C3978" s="238">
        <f>'1993 - 2019 m.'!C3509</f>
        <v>2759.4995366079706</v>
      </c>
      <c r="D3978" s="238">
        <f>'1993 - 2019 m.'!D3509</f>
        <v>1011</v>
      </c>
      <c r="E3978" s="106">
        <v>39906</v>
      </c>
      <c r="F3978" s="99" t="s">
        <v>2386</v>
      </c>
      <c r="N3978" s="95"/>
    </row>
    <row r="3979" spans="1:14" s="94" customFormat="1" ht="30" customHeight="1" x14ac:dyDescent="0.2">
      <c r="A3979" s="320">
        <v>3976</v>
      </c>
      <c r="B3979" s="96" t="s">
        <v>4364</v>
      </c>
      <c r="C3979" s="238">
        <f>'1993 - 2019 m.'!C3601+'2020'!C202</f>
        <v>2756</v>
      </c>
      <c r="D3979" s="238">
        <f>'1993 - 2019 m.'!D3601+'2020'!D202</f>
        <v>739</v>
      </c>
      <c r="E3979" s="102" t="s">
        <v>4570</v>
      </c>
      <c r="F3979" s="99" t="s">
        <v>4114</v>
      </c>
      <c r="N3979" s="95"/>
    </row>
    <row r="3980" spans="1:14" s="94" customFormat="1" ht="30" customHeight="1" x14ac:dyDescent="0.2">
      <c r="A3980" s="114">
        <v>3977</v>
      </c>
      <c r="B3980" s="96" t="s">
        <v>2985</v>
      </c>
      <c r="C3980" s="238">
        <f>'1993 - 2019 m.'!C3510</f>
        <v>2743.5704355885082</v>
      </c>
      <c r="D3980" s="238">
        <f>'1993 - 2019 m.'!D3510</f>
        <v>821</v>
      </c>
      <c r="E3980" s="102">
        <v>41138</v>
      </c>
      <c r="F3980" s="99" t="s">
        <v>448</v>
      </c>
      <c r="N3980" s="95"/>
    </row>
    <row r="3981" spans="1:14" s="94" customFormat="1" ht="30" customHeight="1" x14ac:dyDescent="0.2">
      <c r="A3981" s="320">
        <v>3978</v>
      </c>
      <c r="B3981" s="96" t="s">
        <v>3803</v>
      </c>
      <c r="C3981" s="238">
        <f>'1993 - 2019 m.'!C3511</f>
        <v>2740.2000000000003</v>
      </c>
      <c r="D3981" s="238">
        <f>'1993 - 2019 m.'!D3511</f>
        <v>804</v>
      </c>
      <c r="E3981" s="102">
        <v>42972</v>
      </c>
      <c r="F3981" s="99" t="s">
        <v>1424</v>
      </c>
      <c r="N3981" s="95"/>
    </row>
    <row r="3982" spans="1:14" s="94" customFormat="1" ht="30" customHeight="1" x14ac:dyDescent="0.2">
      <c r="A3982" s="114">
        <v>3979</v>
      </c>
      <c r="B3982" s="96" t="s">
        <v>2700</v>
      </c>
      <c r="C3982" s="238">
        <f>'1993 - 2019 m.'!C3512</f>
        <v>2731.9856348470807</v>
      </c>
      <c r="D3982" s="238">
        <f>'1993 - 2019 m.'!D3512</f>
        <v>984</v>
      </c>
      <c r="E3982" s="102">
        <v>40844</v>
      </c>
      <c r="F3982" s="99" t="s">
        <v>819</v>
      </c>
      <c r="N3982" s="95"/>
    </row>
    <row r="3983" spans="1:14" s="94" customFormat="1" ht="30" customHeight="1" x14ac:dyDescent="0.2">
      <c r="A3983" s="320">
        <v>3980</v>
      </c>
      <c r="B3983" s="96" t="s">
        <v>3157</v>
      </c>
      <c r="C3983" s="238">
        <f>'1993 - 2019 m.'!C3513</f>
        <v>2725.0347544022243</v>
      </c>
      <c r="D3983" s="238">
        <f>'1993 - 2019 m.'!D3513</f>
        <v>669</v>
      </c>
      <c r="E3983" s="102">
        <v>41957</v>
      </c>
      <c r="F3983" s="99" t="s">
        <v>3180</v>
      </c>
      <c r="N3983" s="95"/>
    </row>
    <row r="3984" spans="1:14" s="94" customFormat="1" ht="30" customHeight="1" x14ac:dyDescent="0.2">
      <c r="A3984" s="114">
        <v>3981</v>
      </c>
      <c r="B3984" s="96" t="s">
        <v>701</v>
      </c>
      <c r="C3984" s="238">
        <f>'1993 - 2019 m.'!C3514</f>
        <v>2712.0018535681188</v>
      </c>
      <c r="D3984" s="238">
        <f>'1993 - 2019 m.'!D3514</f>
        <v>905</v>
      </c>
      <c r="E3984" s="106">
        <v>39445</v>
      </c>
      <c r="F3984" s="99" t="s">
        <v>557</v>
      </c>
      <c r="N3984" s="95"/>
    </row>
    <row r="3985" spans="1:14" s="94" customFormat="1" ht="30" customHeight="1" x14ac:dyDescent="0.2">
      <c r="A3985" s="320">
        <v>3982</v>
      </c>
      <c r="B3985" s="96" t="s">
        <v>2668</v>
      </c>
      <c r="C3985" s="238">
        <f>'1993 - 2019 m.'!C3515</f>
        <v>2695.2038924930494</v>
      </c>
      <c r="D3985" s="238">
        <f>'1993 - 2019 m.'!D3515</f>
        <v>1103</v>
      </c>
      <c r="E3985" s="102">
        <v>41138</v>
      </c>
      <c r="F3985" s="99" t="s">
        <v>32</v>
      </c>
      <c r="N3985" s="95"/>
    </row>
    <row r="3986" spans="1:14" s="94" customFormat="1" ht="30" customHeight="1" x14ac:dyDescent="0.2">
      <c r="A3986" s="114">
        <v>3983</v>
      </c>
      <c r="B3986" s="128" t="s">
        <v>1679</v>
      </c>
      <c r="C3986" s="238">
        <f>'1993 - 2019 m.'!C3516</f>
        <v>2691.7284522706209</v>
      </c>
      <c r="D3986" s="238">
        <f>'1993 - 2019 m.'!D3516</f>
        <v>1183</v>
      </c>
      <c r="E3986" s="322">
        <v>36364</v>
      </c>
      <c r="F3986" s="99" t="s">
        <v>1614</v>
      </c>
      <c r="N3986" s="95"/>
    </row>
    <row r="3987" spans="1:14" s="94" customFormat="1" ht="30" customHeight="1" x14ac:dyDescent="0.2">
      <c r="A3987" s="320">
        <v>3984</v>
      </c>
      <c r="B3987" s="96" t="s">
        <v>772</v>
      </c>
      <c r="C3987" s="238">
        <f>'1993 - 2019 m.'!C3517</f>
        <v>2690.5699721964784</v>
      </c>
      <c r="D3987" s="238">
        <f>'1993 - 2019 m.'!D3517</f>
        <v>1003</v>
      </c>
      <c r="E3987" s="106" t="s">
        <v>1478</v>
      </c>
      <c r="F3987" s="99" t="s">
        <v>640</v>
      </c>
      <c r="N3987" s="95"/>
    </row>
    <row r="3988" spans="1:14" s="94" customFormat="1" ht="30" customHeight="1" x14ac:dyDescent="0.2">
      <c r="A3988" s="114">
        <v>3985</v>
      </c>
      <c r="B3988" s="96" t="s">
        <v>2747</v>
      </c>
      <c r="C3988" s="238">
        <f>'1993 - 2019 m.'!C3518</f>
        <v>2687.6737720111214</v>
      </c>
      <c r="D3988" s="238">
        <f>'1993 - 2019 m.'!D3518</f>
        <v>779</v>
      </c>
      <c r="E3988" s="102">
        <v>41186</v>
      </c>
      <c r="F3988" s="99" t="s">
        <v>723</v>
      </c>
      <c r="N3988" s="95"/>
    </row>
    <row r="3989" spans="1:14" s="94" customFormat="1" ht="30" customHeight="1" x14ac:dyDescent="0.2">
      <c r="A3989" s="320">
        <v>3986</v>
      </c>
      <c r="B3989" s="96" t="s">
        <v>1901</v>
      </c>
      <c r="C3989" s="238">
        <f>'1993 - 2019 m.'!C3519</f>
        <v>2683.155699721965</v>
      </c>
      <c r="D3989" s="238">
        <f>'1993 - 2019 m.'!D3519</f>
        <v>855</v>
      </c>
      <c r="E3989" s="106">
        <v>38751</v>
      </c>
      <c r="F3989" s="99" t="s">
        <v>1616</v>
      </c>
      <c r="N3989" s="95"/>
    </row>
    <row r="3990" spans="1:14" s="94" customFormat="1" ht="30" customHeight="1" x14ac:dyDescent="0.2">
      <c r="A3990" s="114">
        <v>3987</v>
      </c>
      <c r="B3990" s="96" t="s">
        <v>4034</v>
      </c>
      <c r="C3990" s="238">
        <f>'1993 - 2019 m.'!C3524+'2021'!C246</f>
        <v>2682.5</v>
      </c>
      <c r="D3990" s="238">
        <f>'1993 - 2019 m.'!D3524+'2021'!D246</f>
        <v>601</v>
      </c>
      <c r="E3990" s="102">
        <v>43189</v>
      </c>
      <c r="F3990" s="99" t="s">
        <v>2319</v>
      </c>
      <c r="N3990" s="95"/>
    </row>
    <row r="3991" spans="1:14" s="94" customFormat="1" ht="30" customHeight="1" x14ac:dyDescent="0.2">
      <c r="A3991" s="320">
        <v>3988</v>
      </c>
      <c r="B3991" s="96" t="s">
        <v>4091</v>
      </c>
      <c r="C3991" s="238">
        <f>'1993 - 2019 m.'!C3520</f>
        <v>2681</v>
      </c>
      <c r="D3991" s="238">
        <f>'1993 - 2019 m.'!D3520</f>
        <v>770</v>
      </c>
      <c r="E3991" s="102">
        <v>43105</v>
      </c>
      <c r="F3991" s="99" t="s">
        <v>3455</v>
      </c>
      <c r="N3991" s="95"/>
    </row>
    <row r="3992" spans="1:14" s="94" customFormat="1" ht="30" customHeight="1" x14ac:dyDescent="0.2">
      <c r="A3992" s="114">
        <v>3989</v>
      </c>
      <c r="B3992" s="96" t="s">
        <v>1319</v>
      </c>
      <c r="C3992" s="238">
        <f>'1993 - 2019 m.'!C3521</f>
        <v>2677.652919369787</v>
      </c>
      <c r="D3992" s="238">
        <f>'1993 - 2019 m.'!D3521</f>
        <v>780</v>
      </c>
      <c r="E3992" s="106">
        <v>39206</v>
      </c>
      <c r="F3992" s="99" t="s">
        <v>1642</v>
      </c>
      <c r="N3992" s="95"/>
    </row>
    <row r="3993" spans="1:14" s="94" customFormat="1" ht="30" customHeight="1" x14ac:dyDescent="0.2">
      <c r="A3993" s="320">
        <v>3990</v>
      </c>
      <c r="B3993" s="96" t="s">
        <v>1948</v>
      </c>
      <c r="C3993" s="238">
        <f>'1993 - 2019 m.'!C3522</f>
        <v>2660.4494902687675</v>
      </c>
      <c r="D3993" s="238">
        <f>'1993 - 2019 m.'!D3522</f>
        <v>1104</v>
      </c>
      <c r="E3993" s="106">
        <v>37519</v>
      </c>
      <c r="F3993" s="99" t="s">
        <v>645</v>
      </c>
      <c r="N3993" s="95"/>
    </row>
    <row r="3994" spans="1:14" s="94" customFormat="1" ht="30" customHeight="1" x14ac:dyDescent="0.2">
      <c r="A3994" s="114">
        <v>3991</v>
      </c>
      <c r="B3994" s="96" t="s">
        <v>2201</v>
      </c>
      <c r="C3994" s="238">
        <f>'1993 - 2019 m.'!C3523</f>
        <v>2652.0505097312325</v>
      </c>
      <c r="D3994" s="238">
        <f>'1993 - 2019 m.'!D3523</f>
        <v>765</v>
      </c>
      <c r="E3994" s="106">
        <v>38240</v>
      </c>
      <c r="F3994" s="99" t="s">
        <v>391</v>
      </c>
      <c r="N3994" s="95"/>
    </row>
    <row r="3995" spans="1:14" s="94" customFormat="1" ht="30" customHeight="1" x14ac:dyDescent="0.2">
      <c r="A3995" s="320">
        <v>3992</v>
      </c>
      <c r="B3995" s="321" t="s">
        <v>5121</v>
      </c>
      <c r="C3995" s="238">
        <f>'2020'!C162</f>
        <v>2645</v>
      </c>
      <c r="D3995" s="238">
        <f>'2020'!D162</f>
        <v>508</v>
      </c>
      <c r="E3995" s="328" t="s">
        <v>4694</v>
      </c>
      <c r="F3995" s="235" t="s">
        <v>4119</v>
      </c>
      <c r="N3995" s="95"/>
    </row>
    <row r="3996" spans="1:14" s="94" customFormat="1" ht="30" customHeight="1" x14ac:dyDescent="0.2">
      <c r="A3996" s="114">
        <v>3993</v>
      </c>
      <c r="B3996" s="96" t="s">
        <v>3499</v>
      </c>
      <c r="C3996" s="238">
        <f>'1993 - 2019 m.'!C3525</f>
        <v>2640.6</v>
      </c>
      <c r="D3996" s="238">
        <f>'1993 - 2019 m.'!D3525</f>
        <v>690</v>
      </c>
      <c r="E3996" s="102">
        <v>42713</v>
      </c>
      <c r="F3996" s="235" t="s">
        <v>3455</v>
      </c>
      <c r="N3996" s="95"/>
    </row>
    <row r="3997" spans="1:14" s="94" customFormat="1" ht="30" customHeight="1" x14ac:dyDescent="0.2">
      <c r="A3997" s="320">
        <v>3994</v>
      </c>
      <c r="B3997" s="96" t="s">
        <v>782</v>
      </c>
      <c r="C3997" s="238">
        <f>'1993 - 2019 m.'!C3526</f>
        <v>2638.293558850788</v>
      </c>
      <c r="D3997" s="238">
        <f>'1993 - 2019 m.'!D3526</f>
        <v>848</v>
      </c>
      <c r="E3997" s="106">
        <v>39696</v>
      </c>
      <c r="F3997" s="99" t="s">
        <v>193</v>
      </c>
      <c r="N3997" s="95"/>
    </row>
    <row r="3998" spans="1:14" s="94" customFormat="1" ht="30" customHeight="1" x14ac:dyDescent="0.2">
      <c r="A3998" s="114">
        <v>3995</v>
      </c>
      <c r="B3998" s="96" t="s">
        <v>3750</v>
      </c>
      <c r="C3998" s="238">
        <f>'1993 - 2019 m.'!C3527</f>
        <v>2635.68</v>
      </c>
      <c r="D3998" s="238">
        <f>'1993 - 2019 m.'!D3527</f>
        <v>497</v>
      </c>
      <c r="E3998" s="102">
        <v>43063</v>
      </c>
      <c r="F3998" s="99" t="s">
        <v>3187</v>
      </c>
      <c r="N3998" s="95"/>
    </row>
    <row r="3999" spans="1:14" s="94" customFormat="1" ht="30" customHeight="1" x14ac:dyDescent="0.2">
      <c r="A3999" s="320">
        <v>3996</v>
      </c>
      <c r="B3999" s="96" t="s">
        <v>291</v>
      </c>
      <c r="C3999" s="238">
        <f>'1993 - 2019 m.'!C3528</f>
        <v>2626.8535681186286</v>
      </c>
      <c r="D3999" s="238">
        <f>'1993 - 2019 m.'!D3528</f>
        <v>764</v>
      </c>
      <c r="E3999" s="106">
        <v>36868</v>
      </c>
      <c r="F3999" s="99" t="s">
        <v>1029</v>
      </c>
      <c r="N3999" s="95"/>
    </row>
    <row r="4000" spans="1:14" s="94" customFormat="1" ht="30" customHeight="1" x14ac:dyDescent="0.2">
      <c r="A4000" s="114">
        <v>3997</v>
      </c>
      <c r="B4000" s="321" t="s">
        <v>5122</v>
      </c>
      <c r="C4000" s="238">
        <f>'2020'!C163</f>
        <v>2621.16</v>
      </c>
      <c r="D4000" s="238">
        <f>'2020'!D163</f>
        <v>454</v>
      </c>
      <c r="E4000" s="99" t="s">
        <v>4735</v>
      </c>
      <c r="F4000" s="99" t="s">
        <v>725</v>
      </c>
      <c r="N4000" s="95"/>
    </row>
    <row r="4001" spans="1:17" s="94" customFormat="1" ht="30" customHeight="1" x14ac:dyDescent="0.2">
      <c r="A4001" s="320">
        <v>3998</v>
      </c>
      <c r="B4001" s="96" t="s">
        <v>4128</v>
      </c>
      <c r="C4001" s="238">
        <f>'1993 - 2019 m.'!C3529</f>
        <v>2612.8200000000002</v>
      </c>
      <c r="D4001" s="238">
        <f>'1993 - 2019 m.'!D3529</f>
        <v>488</v>
      </c>
      <c r="E4001" s="102" t="s">
        <v>4123</v>
      </c>
      <c r="F4001" s="99" t="s">
        <v>3187</v>
      </c>
      <c r="N4001" s="95"/>
    </row>
    <row r="4002" spans="1:17" s="94" customFormat="1" ht="30" customHeight="1" x14ac:dyDescent="0.2">
      <c r="A4002" s="114">
        <v>3999</v>
      </c>
      <c r="B4002" s="236" t="s">
        <v>6220</v>
      </c>
      <c r="C4002" s="238">
        <f>'2022'!E201</f>
        <v>2599.6200000000003</v>
      </c>
      <c r="D4002" s="238">
        <f>'2022'!F201</f>
        <v>453</v>
      </c>
      <c r="E4002" s="102" t="s">
        <v>5404</v>
      </c>
      <c r="F4002" s="99" t="s">
        <v>2319</v>
      </c>
      <c r="N4002" s="95"/>
    </row>
    <row r="4003" spans="1:17" s="94" customFormat="1" ht="30" customHeight="1" x14ac:dyDescent="0.2">
      <c r="A4003" s="320">
        <v>4000</v>
      </c>
      <c r="B4003" s="96" t="s">
        <v>3833</v>
      </c>
      <c r="C4003" s="238">
        <f>'1993 - 2019 m.'!C3530</f>
        <v>2599.5</v>
      </c>
      <c r="D4003" s="238">
        <f>'1993 - 2019 m.'!D3530</f>
        <v>704</v>
      </c>
      <c r="E4003" s="102">
        <v>42902</v>
      </c>
      <c r="F4003" s="99" t="s">
        <v>38</v>
      </c>
      <c r="N4003" s="95"/>
    </row>
    <row r="4004" spans="1:17" s="94" customFormat="1" ht="30" customHeight="1" x14ac:dyDescent="0.2">
      <c r="A4004" s="114">
        <v>4001</v>
      </c>
      <c r="B4004" s="96" t="s">
        <v>3646</v>
      </c>
      <c r="C4004" s="238">
        <f>'1993 - 2019 m.'!C3531</f>
        <v>2595.0800000000004</v>
      </c>
      <c r="D4004" s="238">
        <f>'1993 - 2019 m.'!D3531</f>
        <v>695</v>
      </c>
      <c r="E4004" s="102">
        <v>42440</v>
      </c>
      <c r="F4004" s="99" t="s">
        <v>3322</v>
      </c>
      <c r="N4004" s="95"/>
    </row>
    <row r="4005" spans="1:17" s="94" customFormat="1" ht="30" customHeight="1" x14ac:dyDescent="0.2">
      <c r="A4005" s="320">
        <v>4002</v>
      </c>
      <c r="B4005" s="96" t="s">
        <v>4630</v>
      </c>
      <c r="C4005" s="238">
        <f>'1993 - 2019 m.'!C3532</f>
        <v>2587</v>
      </c>
      <c r="D4005" s="238">
        <f>'1993 - 2019 m.'!D3532</f>
        <v>824</v>
      </c>
      <c r="E4005" s="102" t="s">
        <v>4631</v>
      </c>
      <c r="F4005" s="99" t="s">
        <v>3371</v>
      </c>
      <c r="N4005" s="95"/>
    </row>
    <row r="4006" spans="1:17" s="94" customFormat="1" ht="30" customHeight="1" x14ac:dyDescent="0.2">
      <c r="A4006" s="114">
        <v>4003</v>
      </c>
      <c r="B4006" s="96" t="s">
        <v>123</v>
      </c>
      <c r="C4006" s="238">
        <f>'1993 - 2019 m.'!C3533</f>
        <v>2585.7275254865617</v>
      </c>
      <c r="D4006" s="238">
        <f>'1993 - 2019 m.'!D3533</f>
        <v>663</v>
      </c>
      <c r="E4006" s="102">
        <v>41495</v>
      </c>
      <c r="F4006" s="99" t="s">
        <v>129</v>
      </c>
      <c r="N4006" s="95"/>
    </row>
    <row r="4007" spans="1:17" s="324" customFormat="1" ht="30" customHeight="1" x14ac:dyDescent="0.2">
      <c r="A4007" s="320">
        <v>4004</v>
      </c>
      <c r="B4007" s="96" t="s">
        <v>117</v>
      </c>
      <c r="C4007" s="238">
        <f>'1993 - 2019 m.'!C3534</f>
        <v>2581.0936051899907</v>
      </c>
      <c r="D4007" s="238">
        <f>'1993 - 2019 m.'!D3534</f>
        <v>688</v>
      </c>
      <c r="E4007" s="102">
        <v>41502</v>
      </c>
      <c r="F4007" s="99" t="s">
        <v>32</v>
      </c>
      <c r="G4007" s="94"/>
      <c r="H4007" s="94"/>
      <c r="I4007" s="94"/>
      <c r="J4007" s="94"/>
      <c r="K4007" s="94"/>
      <c r="L4007" s="94"/>
      <c r="M4007" s="94"/>
      <c r="N4007" s="95"/>
      <c r="O4007" s="94"/>
      <c r="P4007" s="94"/>
      <c r="Q4007" s="94"/>
    </row>
    <row r="4008" spans="1:17" s="94" customFormat="1" ht="30" customHeight="1" x14ac:dyDescent="0.2">
      <c r="A4008" s="114">
        <v>4005</v>
      </c>
      <c r="B4008" s="236" t="s">
        <v>6221</v>
      </c>
      <c r="C4008" s="238">
        <f>'2022'!E204</f>
        <v>2578.02</v>
      </c>
      <c r="D4008" s="238">
        <f>'2022'!F204</f>
        <v>459</v>
      </c>
      <c r="E4008" s="102" t="s">
        <v>5282</v>
      </c>
      <c r="F4008" s="99" t="s">
        <v>38</v>
      </c>
      <c r="N4008" s="95"/>
    </row>
    <row r="4009" spans="1:17" s="94" customFormat="1" ht="30" customHeight="1" x14ac:dyDescent="0.2">
      <c r="A4009" s="320">
        <v>4006</v>
      </c>
      <c r="B4009" s="96" t="s">
        <v>3652</v>
      </c>
      <c r="C4009" s="238">
        <f>'1993 - 2019 m.'!C3535</f>
        <v>2565.5099999999998</v>
      </c>
      <c r="D4009" s="238">
        <f>'1993 - 2019 m.'!D3535</f>
        <v>816</v>
      </c>
      <c r="E4009" s="102">
        <v>42433</v>
      </c>
      <c r="F4009" s="99" t="s">
        <v>3322</v>
      </c>
      <c r="N4009" s="95"/>
    </row>
    <row r="4010" spans="1:17" s="94" customFormat="1" ht="30" customHeight="1" x14ac:dyDescent="0.2">
      <c r="A4010" s="114">
        <v>4007</v>
      </c>
      <c r="B4010" s="96" t="s">
        <v>2655</v>
      </c>
      <c r="C4010" s="238">
        <f>'1993 - 2019 m.'!C3536</f>
        <v>2557.0551436515293</v>
      </c>
      <c r="D4010" s="238">
        <f>'1993 - 2019 m.'!D3536</f>
        <v>766</v>
      </c>
      <c r="E4010" s="322">
        <v>40739</v>
      </c>
      <c r="F4010" s="99" t="s">
        <v>2938</v>
      </c>
      <c r="N4010" s="95"/>
    </row>
    <row r="4011" spans="1:17" s="94" customFormat="1" ht="30" customHeight="1" x14ac:dyDescent="0.2">
      <c r="A4011" s="320">
        <v>4008</v>
      </c>
      <c r="B4011" s="96" t="s">
        <v>4290</v>
      </c>
      <c r="C4011" s="238">
        <f>'1993 - 2019 m.'!C3537</f>
        <v>2543.6999999999998</v>
      </c>
      <c r="D4011" s="238">
        <f>'1993 - 2019 m.'!D3537</f>
        <v>1118</v>
      </c>
      <c r="E4011" s="102" t="s">
        <v>4604</v>
      </c>
      <c r="F4011" s="99" t="s">
        <v>4577</v>
      </c>
      <c r="N4011" s="95"/>
    </row>
    <row r="4012" spans="1:17" s="94" customFormat="1" ht="30" customHeight="1" x14ac:dyDescent="0.2">
      <c r="A4012" s="114">
        <v>4009</v>
      </c>
      <c r="B4012" s="96" t="s">
        <v>2516</v>
      </c>
      <c r="C4012" s="238">
        <f>'1993 - 2019 m.'!C3538</f>
        <v>2536.4921223354959</v>
      </c>
      <c r="D4012" s="238">
        <f>'1993 - 2019 m.'!D3538</f>
        <v>2334</v>
      </c>
      <c r="E4012" s="106">
        <v>40557</v>
      </c>
      <c r="F4012" s="99" t="s">
        <v>2607</v>
      </c>
      <c r="N4012" s="95"/>
    </row>
    <row r="4013" spans="1:17" s="94" customFormat="1" ht="30" customHeight="1" x14ac:dyDescent="0.2">
      <c r="A4013" s="320">
        <v>4010</v>
      </c>
      <c r="B4013" s="96" t="s">
        <v>2395</v>
      </c>
      <c r="C4013" s="238">
        <f>'1993 - 2019 m.'!C3539</f>
        <v>2535.6232622798889</v>
      </c>
      <c r="D4013" s="238">
        <f>'1993 - 2019 m.'!D3539</f>
        <v>911</v>
      </c>
      <c r="E4013" s="322">
        <v>40634</v>
      </c>
      <c r="F4013" s="99" t="s">
        <v>725</v>
      </c>
      <c r="N4013" s="95"/>
    </row>
    <row r="4014" spans="1:17" s="94" customFormat="1" ht="30" customHeight="1" x14ac:dyDescent="0.2">
      <c r="A4014" s="114">
        <v>4011</v>
      </c>
      <c r="B4014" s="321" t="s">
        <v>4914</v>
      </c>
      <c r="C4014" s="323">
        <f>'2021'!C151</f>
        <v>2527</v>
      </c>
      <c r="D4014" s="323">
        <f>'2021'!D151</f>
        <v>420</v>
      </c>
      <c r="E4014" s="233" t="s">
        <v>4647</v>
      </c>
      <c r="F4014" s="99" t="s">
        <v>38</v>
      </c>
      <c r="H4014" s="324"/>
      <c r="I4014" s="324"/>
      <c r="J4014" s="324"/>
      <c r="K4014" s="324"/>
      <c r="L4014" s="324"/>
      <c r="M4014" s="324"/>
      <c r="N4014" s="332"/>
      <c r="O4014" s="324"/>
      <c r="P4014" s="324"/>
    </row>
    <row r="4015" spans="1:17" s="94" customFormat="1" ht="30" customHeight="1" x14ac:dyDescent="0.2">
      <c r="A4015" s="320">
        <v>4012</v>
      </c>
      <c r="B4015" s="96" t="s">
        <v>2532</v>
      </c>
      <c r="C4015" s="238">
        <f>'1993 - 2019 m.'!C3540</f>
        <v>2513.9017608897129</v>
      </c>
      <c r="D4015" s="238">
        <f>'1993 - 2019 m.'!D3540</f>
        <v>792</v>
      </c>
      <c r="E4015" s="106">
        <v>38618</v>
      </c>
      <c r="F4015" s="99" t="s">
        <v>558</v>
      </c>
      <c r="N4015" s="95"/>
    </row>
    <row r="4016" spans="1:17" s="94" customFormat="1" ht="30" customHeight="1" x14ac:dyDescent="0.2">
      <c r="A4016" s="114">
        <v>4013</v>
      </c>
      <c r="B4016" s="96" t="s">
        <v>834</v>
      </c>
      <c r="C4016" s="238">
        <f>'1993 - 2019 m.'!C3541</f>
        <v>2512.74328081557</v>
      </c>
      <c r="D4016" s="238">
        <f>'1993 - 2019 m.'!D3541</f>
        <v>892</v>
      </c>
      <c r="E4016" s="106">
        <v>37421</v>
      </c>
      <c r="F4016" s="99" t="s">
        <v>1336</v>
      </c>
      <c r="N4016" s="95"/>
    </row>
    <row r="4017" spans="1:15" s="94" customFormat="1" ht="30" customHeight="1" x14ac:dyDescent="0.2">
      <c r="A4017" s="320">
        <v>4014</v>
      </c>
      <c r="B4017" s="96" t="s">
        <v>334</v>
      </c>
      <c r="C4017" s="238">
        <f>'1993 - 2019 m.'!C3542</f>
        <v>2478.8577386468955</v>
      </c>
      <c r="D4017" s="238">
        <f>'1993 - 2019 m.'!D3542</f>
        <v>720</v>
      </c>
      <c r="E4017" s="102">
        <v>41026</v>
      </c>
      <c r="F4017" s="99" t="s">
        <v>14</v>
      </c>
      <c r="N4017" s="95"/>
    </row>
    <row r="4018" spans="1:15" s="94" customFormat="1" ht="30" customHeight="1" x14ac:dyDescent="0.2">
      <c r="A4018" s="114">
        <v>4015</v>
      </c>
      <c r="B4018" s="96" t="s">
        <v>2165</v>
      </c>
      <c r="C4018" s="238">
        <f>'1993 - 2019 m.'!C3543</f>
        <v>2472.4860982391106</v>
      </c>
      <c r="D4018" s="238">
        <f>'1993 - 2019 m.'!D3543</f>
        <v>811</v>
      </c>
      <c r="E4018" s="106">
        <v>37925</v>
      </c>
      <c r="F4018" s="99" t="s">
        <v>2254</v>
      </c>
      <c r="N4018" s="95"/>
    </row>
    <row r="4019" spans="1:15" s="94" customFormat="1" ht="30" customHeight="1" x14ac:dyDescent="0.2">
      <c r="A4019" s="320">
        <v>4016</v>
      </c>
      <c r="B4019" s="96" t="s">
        <v>4144</v>
      </c>
      <c r="C4019" s="238">
        <f>'1993 - 2019 m.'!C3544</f>
        <v>2470</v>
      </c>
      <c r="D4019" s="238">
        <f>'1993 - 2019 m.'!D3544</f>
        <v>562</v>
      </c>
      <c r="E4019" s="102" t="s">
        <v>4145</v>
      </c>
      <c r="F4019" s="99" t="s">
        <v>3455</v>
      </c>
      <c r="N4019" s="95"/>
    </row>
    <row r="4020" spans="1:15" s="94" customFormat="1" ht="30" customHeight="1" x14ac:dyDescent="0.2">
      <c r="A4020" s="114">
        <v>4017</v>
      </c>
      <c r="B4020" s="96" t="s">
        <v>9</v>
      </c>
      <c r="C4020" s="238">
        <f>'1993 - 2019 m.'!C3644</f>
        <v>2465.2455977757181</v>
      </c>
      <c r="D4020" s="238">
        <f>'1993 - 2019 m.'!D3644</f>
        <v>1966</v>
      </c>
      <c r="E4020" s="102">
        <v>41242</v>
      </c>
      <c r="F4020" s="99" t="s">
        <v>10</v>
      </c>
      <c r="N4020" s="95"/>
    </row>
    <row r="4021" spans="1:15" s="94" customFormat="1" ht="30" customHeight="1" x14ac:dyDescent="0.2">
      <c r="A4021" s="320">
        <v>4018</v>
      </c>
      <c r="B4021" s="321" t="s">
        <v>4916</v>
      </c>
      <c r="C4021" s="323">
        <f>'2021'!C153</f>
        <v>2451.54</v>
      </c>
      <c r="D4021" s="323">
        <f>'2021'!D153</f>
        <v>478</v>
      </c>
      <c r="E4021" s="99" t="s">
        <v>4658</v>
      </c>
      <c r="F4021" s="99" t="s">
        <v>38</v>
      </c>
      <c r="N4021" s="95"/>
    </row>
    <row r="4022" spans="1:15" s="94" customFormat="1" ht="30" customHeight="1" x14ac:dyDescent="0.2">
      <c r="A4022" s="114">
        <v>4019</v>
      </c>
      <c r="B4022" s="96" t="s">
        <v>2664</v>
      </c>
      <c r="C4022" s="238">
        <f>'1993 - 2019 m.'!C3545</f>
        <v>2450.1853568118631</v>
      </c>
      <c r="D4022" s="238">
        <f>'1993 - 2019 m.'!D3545</f>
        <v>717</v>
      </c>
      <c r="E4022" s="102">
        <v>40851</v>
      </c>
      <c r="F4022" s="99" t="s">
        <v>2396</v>
      </c>
      <c r="N4022" s="95"/>
    </row>
    <row r="4023" spans="1:15" s="94" customFormat="1" ht="30" customHeight="1" x14ac:dyDescent="0.2">
      <c r="A4023" s="320">
        <v>4020</v>
      </c>
      <c r="B4023" s="96" t="s">
        <v>2594</v>
      </c>
      <c r="C4023" s="238">
        <f>'1993 - 2019 m.'!C3546</f>
        <v>2450.1853568118631</v>
      </c>
      <c r="D4023" s="238">
        <f>'1993 - 2019 m.'!D3546</f>
        <v>846</v>
      </c>
      <c r="E4023" s="322">
        <v>36231</v>
      </c>
      <c r="F4023" s="99" t="s">
        <v>1069</v>
      </c>
      <c r="N4023" s="95"/>
    </row>
    <row r="4024" spans="1:15" s="94" customFormat="1" ht="30" customHeight="1" x14ac:dyDescent="0.2">
      <c r="A4024" s="114">
        <v>4021</v>
      </c>
      <c r="B4024" s="96" t="s">
        <v>3304</v>
      </c>
      <c r="C4024" s="238">
        <f>'1993 - 2019 m.'!C3547</f>
        <v>2448</v>
      </c>
      <c r="D4024" s="238">
        <f>'1993 - 2019 m.'!D3547</f>
        <v>695</v>
      </c>
      <c r="E4024" s="102">
        <v>42104</v>
      </c>
      <c r="F4024" s="99" t="s">
        <v>3180</v>
      </c>
      <c r="N4024" s="95"/>
    </row>
    <row r="4025" spans="1:15" s="94" customFormat="1" ht="30" customHeight="1" x14ac:dyDescent="0.2">
      <c r="A4025" s="320">
        <v>4022</v>
      </c>
      <c r="B4025" s="96" t="s">
        <v>499</v>
      </c>
      <c r="C4025" s="238">
        <f>'1993 - 2019 m.'!C3548</f>
        <v>2438.4007182576461</v>
      </c>
      <c r="D4025" s="238">
        <f>'1993 - 2019 m.'!D3548</f>
        <v>819</v>
      </c>
      <c r="E4025" s="102">
        <v>40788</v>
      </c>
      <c r="F4025" s="99" t="s">
        <v>66</v>
      </c>
      <c r="N4025" s="95"/>
    </row>
    <row r="4026" spans="1:15" s="94" customFormat="1" ht="30" customHeight="1" x14ac:dyDescent="0.2">
      <c r="A4026" s="114">
        <v>4023</v>
      </c>
      <c r="B4026" s="321" t="s">
        <v>4917</v>
      </c>
      <c r="C4026" s="323">
        <f>'2021'!C154</f>
        <v>2429.5</v>
      </c>
      <c r="D4026" s="323">
        <f>'2021'!D154</f>
        <v>478</v>
      </c>
      <c r="E4026" s="99" t="s">
        <v>4673</v>
      </c>
      <c r="F4026" s="99" t="s">
        <v>2815</v>
      </c>
      <c r="N4026" s="95"/>
    </row>
    <row r="4027" spans="1:15" s="94" customFormat="1" ht="30" customHeight="1" x14ac:dyDescent="0.2">
      <c r="A4027" s="320">
        <v>4024</v>
      </c>
      <c r="B4027" s="96" t="s">
        <v>4212</v>
      </c>
      <c r="C4027" s="238">
        <f>'1993 - 2019 m.'!C3549</f>
        <v>2415.52</v>
      </c>
      <c r="D4027" s="238">
        <f>'1993 - 2019 m.'!D3549</f>
        <v>455</v>
      </c>
      <c r="E4027" s="102">
        <v>43378</v>
      </c>
      <c r="F4027" s="99" t="s">
        <v>3187</v>
      </c>
      <c r="N4027" s="95"/>
    </row>
    <row r="4028" spans="1:15" s="94" customFormat="1" ht="30" customHeight="1" x14ac:dyDescent="0.2">
      <c r="A4028" s="114">
        <v>4025</v>
      </c>
      <c r="B4028" s="96" t="s">
        <v>2418</v>
      </c>
      <c r="C4028" s="238">
        <f>'1993 - 2019 m.'!C3550</f>
        <v>2407.9008341056533</v>
      </c>
      <c r="D4028" s="238">
        <f>'1993 - 2019 m.'!D3550</f>
        <v>1060</v>
      </c>
      <c r="E4028" s="106">
        <v>38037</v>
      </c>
      <c r="F4028" s="99" t="s">
        <v>1336</v>
      </c>
      <c r="N4028" s="95"/>
    </row>
    <row r="4029" spans="1:15" s="94" customFormat="1" ht="30" customHeight="1" x14ac:dyDescent="0.2">
      <c r="A4029" s="320">
        <v>4026</v>
      </c>
      <c r="B4029" s="96" t="s">
        <v>3158</v>
      </c>
      <c r="C4029" s="238">
        <f>'1993 - 2019 m.'!C3551</f>
        <v>2402.2532437442078</v>
      </c>
      <c r="D4029" s="238">
        <f>'1993 - 2019 m.'!D3551</f>
        <v>588</v>
      </c>
      <c r="E4029" s="102">
        <v>41782</v>
      </c>
      <c r="F4029" s="99" t="s">
        <v>2033</v>
      </c>
      <c r="N4029" s="95"/>
    </row>
    <row r="4030" spans="1:15" s="94" customFormat="1" ht="30" customHeight="1" x14ac:dyDescent="0.2">
      <c r="A4030" s="114">
        <v>4027</v>
      </c>
      <c r="B4030" s="96" t="s">
        <v>2931</v>
      </c>
      <c r="C4030" s="238">
        <f>'1993 - 2019 m.'!C3552</f>
        <v>2398.0537534754403</v>
      </c>
      <c r="D4030" s="238">
        <f>'1993 - 2019 m.'!D3552</f>
        <v>922</v>
      </c>
      <c r="E4030" s="106">
        <v>40606</v>
      </c>
      <c r="F4030" s="99" t="s">
        <v>819</v>
      </c>
      <c r="N4030" s="95"/>
    </row>
    <row r="4031" spans="1:15" s="94" customFormat="1" ht="30" customHeight="1" x14ac:dyDescent="0.2">
      <c r="A4031" s="320">
        <v>4028</v>
      </c>
      <c r="B4031" s="321" t="s">
        <v>4930</v>
      </c>
      <c r="C4031" s="323">
        <f>'2021'!C169+'2022'!E277</f>
        <v>2394.79</v>
      </c>
      <c r="D4031" s="323">
        <f>'2021'!D169+'2022'!F277</f>
        <v>437</v>
      </c>
      <c r="E4031" s="234" t="s">
        <v>4655</v>
      </c>
      <c r="F4031" s="99" t="s">
        <v>1424</v>
      </c>
      <c r="L4031" s="115"/>
      <c r="N4031" s="113"/>
      <c r="O4031" s="117"/>
    </row>
    <row r="4032" spans="1:15" s="94" customFormat="1" ht="30" customHeight="1" x14ac:dyDescent="0.2">
      <c r="A4032" s="114">
        <v>4029</v>
      </c>
      <c r="B4032" s="96" t="s">
        <v>4629</v>
      </c>
      <c r="C4032" s="238">
        <f>'1993 - 2019 m.'!C3553</f>
        <v>2390</v>
      </c>
      <c r="D4032" s="238">
        <f>'1993 - 2019 m.'!D3553</f>
        <v>501</v>
      </c>
      <c r="E4032" s="102">
        <v>43504</v>
      </c>
      <c r="F4032" s="99" t="s">
        <v>1424</v>
      </c>
      <c r="N4032" s="95"/>
    </row>
    <row r="4033" spans="1:14" s="94" customFormat="1" ht="30" customHeight="1" x14ac:dyDescent="0.2">
      <c r="A4033" s="320">
        <v>4030</v>
      </c>
      <c r="B4033" s="96" t="s">
        <v>4480</v>
      </c>
      <c r="C4033" s="238">
        <f>'1993 - 2019 m.'!C3554</f>
        <v>2384.8200000000002</v>
      </c>
      <c r="D4033" s="238">
        <f>'1993 - 2019 m.'!D3554</f>
        <v>462</v>
      </c>
      <c r="E4033" s="102" t="s">
        <v>4612</v>
      </c>
      <c r="F4033" s="99" t="s">
        <v>3187</v>
      </c>
      <c r="N4033" s="95"/>
    </row>
    <row r="4034" spans="1:14" s="94" customFormat="1" ht="30" customHeight="1" x14ac:dyDescent="0.2">
      <c r="A4034" s="114">
        <v>4031</v>
      </c>
      <c r="B4034" s="128" t="s">
        <v>2544</v>
      </c>
      <c r="C4034" s="238">
        <f>'1993 - 2019 m.'!C3555</f>
        <v>2379.2284522706209</v>
      </c>
      <c r="D4034" s="238">
        <f>'1993 - 2019 m.'!D3555</f>
        <v>2179</v>
      </c>
      <c r="E4034" s="322">
        <v>35468</v>
      </c>
      <c r="F4034" s="99" t="s">
        <v>1987</v>
      </c>
      <c r="N4034" s="95"/>
    </row>
    <row r="4035" spans="1:14" s="94" customFormat="1" ht="30" customHeight="1" x14ac:dyDescent="0.2">
      <c r="A4035" s="320">
        <v>4032</v>
      </c>
      <c r="B4035" s="321" t="s">
        <v>4924</v>
      </c>
      <c r="C4035" s="323">
        <f>'2021'!C163+'2022'!E302</f>
        <v>2379.06</v>
      </c>
      <c r="D4035" s="323">
        <f>'2021'!D163+'2022'!F302</f>
        <v>566</v>
      </c>
      <c r="E4035" s="99" t="s">
        <v>4690</v>
      </c>
      <c r="F4035" s="99" t="s">
        <v>2815</v>
      </c>
      <c r="N4035" s="95"/>
    </row>
    <row r="4036" spans="1:14" s="94" customFormat="1" ht="30" customHeight="1" x14ac:dyDescent="0.2">
      <c r="A4036" s="114">
        <v>4033</v>
      </c>
      <c r="B4036" s="96" t="s">
        <v>2567</v>
      </c>
      <c r="C4036" s="238">
        <f>'1993 - 2019 m.'!C3556</f>
        <v>2373.1464318813719</v>
      </c>
      <c r="D4036" s="238">
        <f>'1993 - 2019 m.'!D3556</f>
        <v>613</v>
      </c>
      <c r="E4036" s="102">
        <v>41089</v>
      </c>
      <c r="F4036" s="99" t="s">
        <v>66</v>
      </c>
      <c r="N4036" s="95"/>
    </row>
    <row r="4037" spans="1:14" s="94" customFormat="1" ht="30" customHeight="1" x14ac:dyDescent="0.2">
      <c r="A4037" s="320">
        <v>4034</v>
      </c>
      <c r="B4037" s="96" t="s">
        <v>1030</v>
      </c>
      <c r="C4037" s="238">
        <f>'1993 - 2019 m.'!C3557</f>
        <v>2365.2108433734943</v>
      </c>
      <c r="D4037" s="238">
        <f>'1993 - 2019 m.'!D3557</f>
        <v>866</v>
      </c>
      <c r="E4037" s="106">
        <v>38793</v>
      </c>
      <c r="F4037" s="99" t="s">
        <v>2934</v>
      </c>
      <c r="N4037" s="95"/>
    </row>
    <row r="4038" spans="1:14" s="94" customFormat="1" ht="30" customHeight="1" x14ac:dyDescent="0.2">
      <c r="A4038" s="114">
        <v>4035</v>
      </c>
      <c r="B4038" s="96" t="s">
        <v>1495</v>
      </c>
      <c r="C4038" s="238">
        <f>'1993 - 2019 m.'!C3558</f>
        <v>2357.5069508804449</v>
      </c>
      <c r="D4038" s="238">
        <f>'1993 - 2019 m.'!D3558</f>
        <v>821</v>
      </c>
      <c r="E4038" s="106">
        <v>37715</v>
      </c>
      <c r="F4038" s="99" t="s">
        <v>672</v>
      </c>
      <c r="N4038" s="95"/>
    </row>
    <row r="4039" spans="1:14" s="94" customFormat="1" ht="30" customHeight="1" x14ac:dyDescent="0.2">
      <c r="A4039" s="320">
        <v>4036</v>
      </c>
      <c r="B4039" s="96" t="s">
        <v>3676</v>
      </c>
      <c r="C4039" s="238">
        <f>'1993 - 2019 m.'!C3559</f>
        <v>2353.71</v>
      </c>
      <c r="D4039" s="238">
        <f>'1993 - 2019 m.'!D3559</f>
        <v>711</v>
      </c>
      <c r="E4039" s="322">
        <v>42398</v>
      </c>
      <c r="F4039" s="102" t="s">
        <v>3460</v>
      </c>
      <c r="G4039" s="324"/>
      <c r="N4039" s="95"/>
    </row>
    <row r="4040" spans="1:14" s="94" customFormat="1" ht="30" customHeight="1" x14ac:dyDescent="0.2">
      <c r="A4040" s="114">
        <v>4037</v>
      </c>
      <c r="B4040" s="96" t="s">
        <v>783</v>
      </c>
      <c r="C4040" s="238">
        <f>'1993 - 2019 m.'!C3560</f>
        <v>2352.2937905468025</v>
      </c>
      <c r="D4040" s="238">
        <f>'1993 - 2019 m.'!D3560</f>
        <v>738</v>
      </c>
      <c r="E4040" s="106">
        <v>39458</v>
      </c>
      <c r="F4040" s="99" t="s">
        <v>249</v>
      </c>
      <c r="N4040" s="95"/>
    </row>
    <row r="4041" spans="1:14" s="94" customFormat="1" ht="30" customHeight="1" x14ac:dyDescent="0.2">
      <c r="A4041" s="320">
        <v>4038</v>
      </c>
      <c r="B4041" s="96" t="s">
        <v>2499</v>
      </c>
      <c r="C4041" s="238">
        <f>'1993 - 2019 m.'!C3561</f>
        <v>2337.233549582947</v>
      </c>
      <c r="D4041" s="238">
        <f>'1993 - 2019 m.'!D3561</f>
        <v>805</v>
      </c>
      <c r="E4041" s="106">
        <v>37652</v>
      </c>
      <c r="F4041" s="99" t="s">
        <v>1069</v>
      </c>
      <c r="N4041" s="95"/>
    </row>
    <row r="4042" spans="1:14" s="94" customFormat="1" ht="30" customHeight="1" x14ac:dyDescent="0.2">
      <c r="A4042" s="114">
        <v>4039</v>
      </c>
      <c r="B4042" s="96" t="s">
        <v>2682</v>
      </c>
      <c r="C4042" s="238">
        <f>'1993 - 2019 m.'!C3562</f>
        <v>2325.3591288229845</v>
      </c>
      <c r="D4042" s="238">
        <f>'1993 - 2019 m.'!D3562</f>
        <v>734</v>
      </c>
      <c r="E4042" s="106">
        <v>38191</v>
      </c>
      <c r="F4042" s="99" t="s">
        <v>242</v>
      </c>
      <c r="N4042" s="95"/>
    </row>
    <row r="4043" spans="1:14" s="94" customFormat="1" ht="30" customHeight="1" x14ac:dyDescent="0.2">
      <c r="A4043" s="320">
        <v>4040</v>
      </c>
      <c r="B4043" s="236" t="s">
        <v>6222</v>
      </c>
      <c r="C4043" s="238">
        <f>'2022'!E205</f>
        <v>2324</v>
      </c>
      <c r="D4043" s="238">
        <f>'2022'!F205</f>
        <v>429</v>
      </c>
      <c r="E4043" s="102" t="s">
        <v>5384</v>
      </c>
      <c r="F4043" s="99" t="s">
        <v>38</v>
      </c>
      <c r="N4043" s="95"/>
    </row>
    <row r="4044" spans="1:14" s="94" customFormat="1" ht="30" customHeight="1" x14ac:dyDescent="0.2">
      <c r="A4044" s="114">
        <v>4041</v>
      </c>
      <c r="B4044" s="96" t="s">
        <v>1797</v>
      </c>
      <c r="C4044" s="238">
        <f>'1993 - 2019 m.'!C3563</f>
        <v>2323.6214087117701</v>
      </c>
      <c r="D4044" s="238">
        <f>'1993 - 2019 m.'!D3563</f>
        <v>775</v>
      </c>
      <c r="E4044" s="106">
        <v>40137</v>
      </c>
      <c r="F4044" s="99" t="s">
        <v>1312</v>
      </c>
      <c r="N4044" s="95"/>
    </row>
    <row r="4045" spans="1:14" s="94" customFormat="1" ht="30" customHeight="1" x14ac:dyDescent="0.2">
      <c r="A4045" s="320">
        <v>4042</v>
      </c>
      <c r="B4045" s="96" t="s">
        <v>2261</v>
      </c>
      <c r="C4045" s="238">
        <f>'1993 - 2019 m.'!C3564</f>
        <v>2322.7525486561631</v>
      </c>
      <c r="D4045" s="238">
        <f>'1993 - 2019 m.'!D3564</f>
        <v>868</v>
      </c>
      <c r="E4045" s="106">
        <v>39843</v>
      </c>
      <c r="F4045" s="99" t="s">
        <v>2386</v>
      </c>
      <c r="N4045" s="95"/>
    </row>
    <row r="4046" spans="1:14" s="94" customFormat="1" ht="30" customHeight="1" x14ac:dyDescent="0.2">
      <c r="A4046" s="114">
        <v>4043</v>
      </c>
      <c r="B4046" s="236" t="s">
        <v>6223</v>
      </c>
      <c r="C4046" s="238">
        <f>'2022'!E206</f>
        <v>2320</v>
      </c>
      <c r="D4046" s="238">
        <f>'2022'!F206</f>
        <v>692</v>
      </c>
      <c r="E4046" s="102" t="s">
        <v>5692</v>
      </c>
      <c r="F4046" s="99" t="s">
        <v>3950</v>
      </c>
      <c r="N4046" s="95"/>
    </row>
    <row r="4047" spans="1:14" s="94" customFormat="1" ht="30" customHeight="1" x14ac:dyDescent="0.2">
      <c r="A4047" s="320">
        <v>4044</v>
      </c>
      <c r="B4047" s="236" t="s">
        <v>6224</v>
      </c>
      <c r="C4047" s="238">
        <f>'2022'!E207</f>
        <v>2314.5</v>
      </c>
      <c r="D4047" s="238">
        <f>'2022'!F207</f>
        <v>412</v>
      </c>
      <c r="E4047" s="102" t="s">
        <v>5695</v>
      </c>
      <c r="F4047" s="99" t="s">
        <v>3464</v>
      </c>
      <c r="N4047" s="95"/>
    </row>
    <row r="4048" spans="1:14" s="94" customFormat="1" ht="30" customHeight="1" x14ac:dyDescent="0.2">
      <c r="A4048" s="114">
        <v>4045</v>
      </c>
      <c r="B4048" s="236" t="s">
        <v>6225</v>
      </c>
      <c r="C4048" s="238">
        <f>'2022'!E208</f>
        <v>2314.5</v>
      </c>
      <c r="D4048" s="238">
        <f>'2022'!F208</f>
        <v>412</v>
      </c>
      <c r="E4048" s="102" t="s">
        <v>5698</v>
      </c>
      <c r="F4048" s="99" t="s">
        <v>3464</v>
      </c>
      <c r="N4048" s="95"/>
    </row>
    <row r="4049" spans="1:14" s="94" customFormat="1" ht="30" customHeight="1" x14ac:dyDescent="0.2">
      <c r="A4049" s="320">
        <v>4046</v>
      </c>
      <c r="B4049" s="321" t="s">
        <v>4919</v>
      </c>
      <c r="C4049" s="238">
        <f>'2021'!C156</f>
        <v>2300</v>
      </c>
      <c r="D4049" s="238">
        <f>'2021'!D156</f>
        <v>392</v>
      </c>
      <c r="E4049" s="233" t="s">
        <v>4652</v>
      </c>
      <c r="F4049" s="99" t="s">
        <v>4672</v>
      </c>
      <c r="N4049" s="95"/>
    </row>
    <row r="4050" spans="1:14" s="94" customFormat="1" ht="30" customHeight="1" x14ac:dyDescent="0.2">
      <c r="A4050" s="114">
        <v>4047</v>
      </c>
      <c r="B4050" s="236" t="s">
        <v>6226</v>
      </c>
      <c r="C4050" s="238">
        <f>'2022'!E210</f>
        <v>2295.1999999999998</v>
      </c>
      <c r="D4050" s="238">
        <f>'2022'!F210</f>
        <v>324</v>
      </c>
      <c r="E4050" s="102" t="s">
        <v>5301</v>
      </c>
      <c r="F4050" s="99" t="s">
        <v>4701</v>
      </c>
      <c r="N4050" s="95"/>
    </row>
    <row r="4051" spans="1:14" s="94" customFormat="1" ht="30" customHeight="1" x14ac:dyDescent="0.2">
      <c r="A4051" s="320">
        <v>4048</v>
      </c>
      <c r="B4051" s="236" t="s">
        <v>6227</v>
      </c>
      <c r="C4051" s="238">
        <f>'2022'!E212</f>
        <v>2289.9700000000003</v>
      </c>
      <c r="D4051" s="238">
        <f>'2022'!F212</f>
        <v>398</v>
      </c>
      <c r="E4051" s="102" t="s">
        <v>5404</v>
      </c>
      <c r="F4051" s="99" t="s">
        <v>2319</v>
      </c>
      <c r="N4051" s="95"/>
    </row>
    <row r="4052" spans="1:14" s="94" customFormat="1" ht="30" customHeight="1" x14ac:dyDescent="0.2">
      <c r="A4052" s="114">
        <v>4049</v>
      </c>
      <c r="B4052" s="96" t="s">
        <v>3299</v>
      </c>
      <c r="C4052" s="238">
        <f>'1993 - 2019 m.'!C3565</f>
        <v>2289.6</v>
      </c>
      <c r="D4052" s="238">
        <f>'1993 - 2019 m.'!D3565</f>
        <v>747</v>
      </c>
      <c r="E4052" s="102">
        <v>42139</v>
      </c>
      <c r="F4052" s="99" t="s">
        <v>2386</v>
      </c>
      <c r="N4052" s="95"/>
    </row>
    <row r="4053" spans="1:14" s="94" customFormat="1" ht="30" customHeight="1" x14ac:dyDescent="0.2">
      <c r="A4053" s="320">
        <v>4050</v>
      </c>
      <c r="B4053" s="236" t="s">
        <v>6228</v>
      </c>
      <c r="C4053" s="238">
        <f>'2022'!E213</f>
        <v>2289</v>
      </c>
      <c r="D4053" s="238">
        <f>'2022'!F213</f>
        <v>899</v>
      </c>
      <c r="E4053" s="102" t="s">
        <v>5400</v>
      </c>
      <c r="F4053" s="99" t="s">
        <v>3950</v>
      </c>
      <c r="N4053" s="95"/>
    </row>
    <row r="4054" spans="1:14" s="94" customFormat="1" ht="30" customHeight="1" x14ac:dyDescent="0.2">
      <c r="A4054" s="114">
        <v>4051</v>
      </c>
      <c r="B4054" s="96" t="s">
        <v>1877</v>
      </c>
      <c r="C4054" s="238">
        <f>'1993 - 2019 m.'!C3566</f>
        <v>2286.2604263206672</v>
      </c>
      <c r="D4054" s="238">
        <f>'1993 - 2019 m.'!D3566</f>
        <v>888</v>
      </c>
      <c r="E4054" s="106" t="s">
        <v>1128</v>
      </c>
      <c r="F4054" s="99" t="s">
        <v>1610</v>
      </c>
      <c r="N4054" s="95"/>
    </row>
    <row r="4055" spans="1:14" s="94" customFormat="1" ht="30" customHeight="1" x14ac:dyDescent="0.2">
      <c r="A4055" s="320">
        <v>4052</v>
      </c>
      <c r="B4055" s="236" t="s">
        <v>6229</v>
      </c>
      <c r="C4055" s="238">
        <f>'2022'!E214</f>
        <v>2281.6999999999998</v>
      </c>
      <c r="D4055" s="238">
        <f>'2022'!F214</f>
        <v>441</v>
      </c>
      <c r="E4055" s="102" t="s">
        <v>4703</v>
      </c>
      <c r="F4055" s="99" t="s">
        <v>38</v>
      </c>
      <c r="N4055" s="95"/>
    </row>
    <row r="4056" spans="1:14" s="94" customFormat="1" ht="30" customHeight="1" x14ac:dyDescent="0.2">
      <c r="A4056" s="114">
        <v>4053</v>
      </c>
      <c r="B4056" s="96" t="s">
        <v>4624</v>
      </c>
      <c r="C4056" s="238">
        <f>'1993 - 2019 m.'!C3567</f>
        <v>2267</v>
      </c>
      <c r="D4056" s="238">
        <f>'1993 - 2019 m.'!D3567</f>
        <v>570</v>
      </c>
      <c r="E4056" s="102">
        <v>43574</v>
      </c>
      <c r="F4056" s="99" t="s">
        <v>1424</v>
      </c>
      <c r="N4056" s="95"/>
    </row>
    <row r="4057" spans="1:14" s="94" customFormat="1" ht="30" customHeight="1" x14ac:dyDescent="0.2">
      <c r="A4057" s="320">
        <v>4054</v>
      </c>
      <c r="B4057" s="96" t="s">
        <v>3625</v>
      </c>
      <c r="C4057" s="238">
        <f>'1993 - 2019 m.'!C3568</f>
        <v>2265.89</v>
      </c>
      <c r="D4057" s="238">
        <f>'1993 - 2019 m.'!D3568</f>
        <v>465</v>
      </c>
      <c r="E4057" s="322">
        <v>42482</v>
      </c>
      <c r="F4057" s="99" t="s">
        <v>3475</v>
      </c>
      <c r="N4057" s="95"/>
    </row>
    <row r="4058" spans="1:14" s="94" customFormat="1" ht="30" customHeight="1" x14ac:dyDescent="0.2">
      <c r="A4058" s="114">
        <v>4055</v>
      </c>
      <c r="B4058" s="96" t="s">
        <v>118</v>
      </c>
      <c r="C4058" s="238">
        <f>'1993 - 2019 m.'!C3569</f>
        <v>2265.4077849860982</v>
      </c>
      <c r="D4058" s="238">
        <f>'1993 - 2019 m.'!D3569</f>
        <v>727</v>
      </c>
      <c r="E4058" s="102">
        <v>41376</v>
      </c>
      <c r="F4058" s="99" t="s">
        <v>122</v>
      </c>
      <c r="N4058" s="95"/>
    </row>
    <row r="4059" spans="1:14" s="94" customFormat="1" ht="30" customHeight="1" x14ac:dyDescent="0.2">
      <c r="A4059" s="320">
        <v>4056</v>
      </c>
      <c r="B4059" s="96" t="s">
        <v>2875</v>
      </c>
      <c r="C4059" s="238">
        <f>'1993 - 2019 m.'!C3570</f>
        <v>2247.1617238183503</v>
      </c>
      <c r="D4059" s="238">
        <f>'1993 - 2019 m.'!D3570</f>
        <v>854</v>
      </c>
      <c r="E4059" s="106">
        <v>40578</v>
      </c>
      <c r="F4059" s="99" t="s">
        <v>725</v>
      </c>
      <c r="N4059" s="95"/>
    </row>
    <row r="4060" spans="1:14" s="94" customFormat="1" ht="30" customHeight="1" x14ac:dyDescent="0.2">
      <c r="A4060" s="114">
        <v>4057</v>
      </c>
      <c r="B4060" s="96" t="s">
        <v>4397</v>
      </c>
      <c r="C4060" s="238">
        <f>'1993 - 2019 m.'!C3571</f>
        <v>2247</v>
      </c>
      <c r="D4060" s="238">
        <f>'1993 - 2019 m.'!D3571</f>
        <v>452</v>
      </c>
      <c r="E4060" s="102" t="s">
        <v>4581</v>
      </c>
      <c r="F4060" s="99" t="s">
        <v>3455</v>
      </c>
      <c r="N4060" s="95"/>
    </row>
    <row r="4061" spans="1:14" s="94" customFormat="1" ht="30" customHeight="1" x14ac:dyDescent="0.2">
      <c r="A4061" s="320">
        <v>4058</v>
      </c>
      <c r="B4061" s="96" t="s">
        <v>2307</v>
      </c>
      <c r="C4061" s="238">
        <f>'1993 - 2019 m.'!C3572</f>
        <v>2246.8721037998148</v>
      </c>
      <c r="D4061" s="238">
        <f>'1993 - 2019 m.'!D3572</f>
        <v>720</v>
      </c>
      <c r="E4061" s="106">
        <v>40347</v>
      </c>
      <c r="F4061" s="99" t="s">
        <v>66</v>
      </c>
      <c r="N4061" s="95"/>
    </row>
    <row r="4062" spans="1:14" s="94" customFormat="1" ht="30" customHeight="1" x14ac:dyDescent="0.2">
      <c r="A4062" s="114">
        <v>4059</v>
      </c>
      <c r="B4062" s="321" t="s">
        <v>4920</v>
      </c>
      <c r="C4062" s="238">
        <f>'2021'!C157</f>
        <v>2243</v>
      </c>
      <c r="D4062" s="238">
        <f>'2021'!D157</f>
        <v>1017</v>
      </c>
      <c r="E4062" s="233" t="s">
        <v>4666</v>
      </c>
      <c r="F4062" s="99" t="s">
        <v>38</v>
      </c>
      <c r="N4062" s="95"/>
    </row>
    <row r="4063" spans="1:14" s="94" customFormat="1" ht="30" customHeight="1" x14ac:dyDescent="0.2">
      <c r="A4063" s="320">
        <v>4060</v>
      </c>
      <c r="B4063" s="96" t="s">
        <v>1544</v>
      </c>
      <c r="C4063" s="238">
        <f>'1993 - 2019 m.'!C3573</f>
        <v>2232.1014828544949</v>
      </c>
      <c r="D4063" s="238">
        <f>'1993 - 2019 m.'!D3573</f>
        <v>1254</v>
      </c>
      <c r="E4063" s="106">
        <v>36868</v>
      </c>
      <c r="F4063" s="99" t="s">
        <v>1348</v>
      </c>
      <c r="N4063" s="95"/>
    </row>
    <row r="4064" spans="1:14" s="94" customFormat="1" ht="30" customHeight="1" x14ac:dyDescent="0.2">
      <c r="A4064" s="114">
        <v>4061</v>
      </c>
      <c r="B4064" s="321" t="s">
        <v>4949</v>
      </c>
      <c r="C4064" s="238">
        <f>'2020'!C178+'2021'!C193</f>
        <v>2230.89</v>
      </c>
      <c r="D4064" s="238">
        <f>'2020'!D178+'2021'!D193</f>
        <v>366</v>
      </c>
      <c r="E4064" s="102" t="s">
        <v>4700</v>
      </c>
      <c r="F4064" s="329" t="s">
        <v>4119</v>
      </c>
      <c r="N4064" s="95"/>
    </row>
    <row r="4065" spans="1:14" s="94" customFormat="1" ht="30" customHeight="1" x14ac:dyDescent="0.2">
      <c r="A4065" s="320">
        <v>4062</v>
      </c>
      <c r="B4065" s="96" t="s">
        <v>3493</v>
      </c>
      <c r="C4065" s="238">
        <f>'1993 - 2019 m.'!C3574</f>
        <v>2225.8000000000002</v>
      </c>
      <c r="D4065" s="238">
        <f>'1993 - 2019 m.'!D3574</f>
        <v>638</v>
      </c>
      <c r="E4065" s="102">
        <v>42720</v>
      </c>
      <c r="F4065" s="99" t="s">
        <v>3460</v>
      </c>
      <c r="N4065" s="95"/>
    </row>
    <row r="4066" spans="1:14" s="94" customFormat="1" ht="30" customHeight="1" x14ac:dyDescent="0.2">
      <c r="A4066" s="114">
        <v>4063</v>
      </c>
      <c r="B4066" s="96" t="s">
        <v>2478</v>
      </c>
      <c r="C4066" s="238">
        <f>'1993 - 2019 m.'!C3575</f>
        <v>2222.2544022242819</v>
      </c>
      <c r="D4066" s="238">
        <f>'1993 - 2019 m.'!D3575</f>
        <v>940</v>
      </c>
      <c r="E4066" s="106">
        <v>36938</v>
      </c>
      <c r="F4066" s="99" t="s">
        <v>233</v>
      </c>
      <c r="N4066" s="95"/>
    </row>
    <row r="4067" spans="1:14" s="94" customFormat="1" ht="30" customHeight="1" x14ac:dyDescent="0.2">
      <c r="A4067" s="320">
        <v>4064</v>
      </c>
      <c r="B4067" s="96" t="s">
        <v>1274</v>
      </c>
      <c r="C4067" s="238">
        <f>'1993 - 2019 m.'!C3576</f>
        <v>2195.0011584800741</v>
      </c>
      <c r="D4067" s="238">
        <f>'1993 - 2019 m.'!D3576</f>
        <v>623</v>
      </c>
      <c r="E4067" s="106">
        <v>38422</v>
      </c>
      <c r="F4067" s="99" t="s">
        <v>193</v>
      </c>
      <c r="N4067" s="95"/>
    </row>
    <row r="4068" spans="1:14" s="94" customFormat="1" ht="30" customHeight="1" x14ac:dyDescent="0.2">
      <c r="A4068" s="114">
        <v>4065</v>
      </c>
      <c r="B4068" s="321" t="s">
        <v>4921</v>
      </c>
      <c r="C4068" s="238">
        <f>'2021'!C158</f>
        <v>2192.52</v>
      </c>
      <c r="D4068" s="238">
        <f>'2021'!D158</f>
        <v>440</v>
      </c>
      <c r="E4068" s="99" t="s">
        <v>4643</v>
      </c>
      <c r="F4068" s="99" t="s">
        <v>2319</v>
      </c>
      <c r="N4068" s="95"/>
    </row>
    <row r="4069" spans="1:14" s="94" customFormat="1" ht="30" customHeight="1" x14ac:dyDescent="0.2">
      <c r="A4069" s="320">
        <v>4066</v>
      </c>
      <c r="B4069" s="321" t="s">
        <v>5124</v>
      </c>
      <c r="C4069" s="238">
        <f>'2020'!C166</f>
        <v>2191.5</v>
      </c>
      <c r="D4069" s="238">
        <f>'2020'!D166</f>
        <v>461</v>
      </c>
      <c r="E4069" s="99" t="s">
        <v>4751</v>
      </c>
      <c r="F4069" s="99" t="s">
        <v>2319</v>
      </c>
      <c r="N4069" s="95"/>
    </row>
    <row r="4070" spans="1:14" s="94" customFormat="1" ht="30" customHeight="1" x14ac:dyDescent="0.2">
      <c r="A4070" s="114">
        <v>4067</v>
      </c>
      <c r="B4070" s="96" t="s">
        <v>4448</v>
      </c>
      <c r="C4070" s="238">
        <f>'1993 - 2019 m.'!C3577</f>
        <v>2190.73</v>
      </c>
      <c r="D4070" s="238">
        <f>'1993 - 2019 m.'!D3577</f>
        <v>432</v>
      </c>
      <c r="E4070" s="102" t="s">
        <v>4597</v>
      </c>
      <c r="F4070" s="99" t="s">
        <v>4119</v>
      </c>
      <c r="N4070" s="95"/>
    </row>
    <row r="4071" spans="1:14" s="94" customFormat="1" ht="30" customHeight="1" x14ac:dyDescent="0.2">
      <c r="A4071" s="320">
        <v>4068</v>
      </c>
      <c r="B4071" s="96" t="s">
        <v>3283</v>
      </c>
      <c r="C4071" s="238">
        <f>'1993 - 2019 m.'!C3578</f>
        <v>2188.7922891566263</v>
      </c>
      <c r="D4071" s="238">
        <f>'1993 - 2019 m.'!D3578</f>
        <v>742</v>
      </c>
      <c r="E4071" s="102">
        <v>41768</v>
      </c>
      <c r="F4071" s="99" t="s">
        <v>2815</v>
      </c>
      <c r="N4071" s="95"/>
    </row>
    <row r="4072" spans="1:14" s="94" customFormat="1" ht="30" customHeight="1" x14ac:dyDescent="0.2">
      <c r="A4072" s="114">
        <v>4069</v>
      </c>
      <c r="B4072" s="96" t="s">
        <v>4305</v>
      </c>
      <c r="C4072" s="238">
        <f>'1993 - 2019 m.'!C3579</f>
        <v>2187</v>
      </c>
      <c r="D4072" s="238">
        <f>'1993 - 2019 m.'!D3579</f>
        <v>557</v>
      </c>
      <c r="E4072" s="102" t="s">
        <v>4550</v>
      </c>
      <c r="F4072" s="99" t="s">
        <v>3455</v>
      </c>
      <c r="N4072" s="95"/>
    </row>
    <row r="4073" spans="1:14" s="94" customFormat="1" ht="30" customHeight="1" x14ac:dyDescent="0.2">
      <c r="A4073" s="320">
        <v>4070</v>
      </c>
      <c r="B4073" s="96" t="s">
        <v>4270</v>
      </c>
      <c r="C4073" s="238">
        <f>'1993 - 2019 m.'!C3580</f>
        <v>2186</v>
      </c>
      <c r="D4073" s="238">
        <f>'1993 - 2019 m.'!D3580</f>
        <v>517</v>
      </c>
      <c r="E4073" s="102" t="s">
        <v>4552</v>
      </c>
      <c r="F4073" s="99" t="s">
        <v>545</v>
      </c>
      <c r="N4073" s="95"/>
    </row>
    <row r="4074" spans="1:14" s="94" customFormat="1" ht="30" customHeight="1" x14ac:dyDescent="0.2">
      <c r="A4074" s="114">
        <v>4071</v>
      </c>
      <c r="B4074" s="321" t="s">
        <v>4939</v>
      </c>
      <c r="C4074" s="323">
        <f>'2021'!C180+'2022'!E258</f>
        <v>2183.5</v>
      </c>
      <c r="D4074" s="323">
        <f>'2021'!D180+'2022'!F258</f>
        <v>539</v>
      </c>
      <c r="E4074" s="99" t="s">
        <v>4673</v>
      </c>
      <c r="F4074" s="99" t="s">
        <v>2319</v>
      </c>
      <c r="N4074" s="95"/>
    </row>
    <row r="4075" spans="1:14" s="94" customFormat="1" ht="30" customHeight="1" x14ac:dyDescent="0.2">
      <c r="A4075" s="320">
        <v>4072</v>
      </c>
      <c r="B4075" s="96" t="s">
        <v>3163</v>
      </c>
      <c r="C4075" s="238">
        <f>'1993 - 2019 m.'!C3648</f>
        <v>2180.6818999073203</v>
      </c>
      <c r="D4075" s="238">
        <f>'1993 - 2019 m.'!D3648</f>
        <v>1037</v>
      </c>
      <c r="E4075" s="102">
        <v>41906</v>
      </c>
      <c r="F4075" s="99" t="s">
        <v>2386</v>
      </c>
      <c r="N4075" s="95"/>
    </row>
    <row r="4076" spans="1:14" s="94" customFormat="1" ht="30" customHeight="1" x14ac:dyDescent="0.2">
      <c r="A4076" s="114">
        <v>4073</v>
      </c>
      <c r="B4076" s="236" t="s">
        <v>6230</v>
      </c>
      <c r="C4076" s="238">
        <f>'2022'!E217</f>
        <v>2163.88</v>
      </c>
      <c r="D4076" s="238">
        <f>'2022'!F217</f>
        <v>387</v>
      </c>
      <c r="E4076" s="102" t="s">
        <v>5404</v>
      </c>
      <c r="F4076" s="99" t="s">
        <v>2319</v>
      </c>
      <c r="N4076" s="95"/>
    </row>
    <row r="4077" spans="1:14" s="94" customFormat="1" ht="30" customHeight="1" x14ac:dyDescent="0.2">
      <c r="A4077" s="320">
        <v>4074</v>
      </c>
      <c r="B4077" s="96" t="s">
        <v>2414</v>
      </c>
      <c r="C4077" s="238">
        <f>'1993 - 2019 m.'!C3581</f>
        <v>2156.5106580166821</v>
      </c>
      <c r="D4077" s="238">
        <f>'1993 - 2019 m.'!D3581</f>
        <v>701</v>
      </c>
      <c r="E4077" s="106">
        <v>40417</v>
      </c>
      <c r="F4077" s="99" t="s">
        <v>2319</v>
      </c>
      <c r="N4077" s="95"/>
    </row>
    <row r="4078" spans="1:14" s="94" customFormat="1" ht="30" customHeight="1" x14ac:dyDescent="0.2">
      <c r="A4078" s="114">
        <v>4075</v>
      </c>
      <c r="B4078" s="96" t="s">
        <v>1988</v>
      </c>
      <c r="C4078" s="238">
        <f>'1993 - 2019 m.'!C3582</f>
        <v>2140.2919369786841</v>
      </c>
      <c r="D4078" s="238">
        <f>'1993 - 2019 m.'!D3582</f>
        <v>653</v>
      </c>
      <c r="E4078" s="106">
        <v>40053</v>
      </c>
      <c r="F4078" s="99" t="s">
        <v>1809</v>
      </c>
      <c r="N4078" s="95"/>
    </row>
    <row r="4079" spans="1:14" s="94" customFormat="1" ht="30" customHeight="1" x14ac:dyDescent="0.2">
      <c r="A4079" s="320">
        <v>4076</v>
      </c>
      <c r="B4079" s="96" t="s">
        <v>1507</v>
      </c>
      <c r="C4079" s="238">
        <f>'1993 - 2019 m.'!C3583</f>
        <v>2138.1197868396666</v>
      </c>
      <c r="D4079" s="238">
        <f>'1993 - 2019 m.'!D3583</f>
        <v>809</v>
      </c>
      <c r="E4079" s="106">
        <v>38464</v>
      </c>
      <c r="F4079" s="99" t="s">
        <v>237</v>
      </c>
      <c r="N4079" s="95"/>
    </row>
    <row r="4080" spans="1:14" s="94" customFormat="1" ht="30" customHeight="1" x14ac:dyDescent="0.2">
      <c r="A4080" s="114">
        <v>4077</v>
      </c>
      <c r="B4080" s="96" t="s">
        <v>27</v>
      </c>
      <c r="C4080" s="238">
        <f>'1993 - 2019 m.'!C3584</f>
        <v>2137.9749768303986</v>
      </c>
      <c r="D4080" s="238">
        <f>'1993 - 2019 m.'!D3584</f>
        <v>520</v>
      </c>
      <c r="E4080" s="102">
        <v>41243</v>
      </c>
      <c r="F4080" s="99" t="s">
        <v>28</v>
      </c>
      <c r="N4080" s="95"/>
    </row>
    <row r="4081" spans="1:14" s="94" customFormat="1" ht="30" customHeight="1" x14ac:dyDescent="0.2">
      <c r="A4081" s="320">
        <v>4078</v>
      </c>
      <c r="B4081" s="96" t="s">
        <v>4318</v>
      </c>
      <c r="C4081" s="238">
        <f>'1993 - 2019 m.'!C3846+'2020'!C196+'2021'!C184</f>
        <v>2134</v>
      </c>
      <c r="D4081" s="238">
        <f>'1993 - 2019 m.'!D3846+'2020'!D196+'2021'!D184</f>
        <v>545</v>
      </c>
      <c r="E4081" s="102" t="s">
        <v>4556</v>
      </c>
      <c r="F4081" s="99" t="s">
        <v>3371</v>
      </c>
      <c r="N4081" s="95"/>
    </row>
    <row r="4082" spans="1:14" s="94" customFormat="1" ht="30" customHeight="1" x14ac:dyDescent="0.2">
      <c r="A4082" s="114">
        <v>4079</v>
      </c>
      <c r="B4082" s="96" t="s">
        <v>3744</v>
      </c>
      <c r="C4082" s="238">
        <f>'1993 - 2019 m.'!C3585</f>
        <v>2132.6999999999998</v>
      </c>
      <c r="D4082" s="238">
        <f>'1993 - 2019 m.'!D3585</f>
        <v>610</v>
      </c>
      <c r="E4082" s="102">
        <v>43070</v>
      </c>
      <c r="F4082" s="99" t="s">
        <v>1424</v>
      </c>
      <c r="N4082" s="95"/>
    </row>
    <row r="4083" spans="1:14" s="94" customFormat="1" ht="30" customHeight="1" x14ac:dyDescent="0.2">
      <c r="A4083" s="320">
        <v>4080</v>
      </c>
      <c r="B4083" s="96" t="s">
        <v>3159</v>
      </c>
      <c r="C4083" s="238">
        <f>'1993 - 2019 m.'!C3586</f>
        <v>2102.3517145505098</v>
      </c>
      <c r="D4083" s="238">
        <f>'1993 - 2019 m.'!D3586</f>
        <v>463</v>
      </c>
      <c r="E4083" s="102">
        <v>41803</v>
      </c>
      <c r="F4083" s="99" t="s">
        <v>38</v>
      </c>
      <c r="N4083" s="95"/>
    </row>
    <row r="4084" spans="1:14" s="94" customFormat="1" ht="30" customHeight="1" x14ac:dyDescent="0.2">
      <c r="A4084" s="114">
        <v>4081</v>
      </c>
      <c r="B4084" s="128" t="s">
        <v>1443</v>
      </c>
      <c r="C4084" s="238">
        <f>'1993 - 2019 m.'!C3587</f>
        <v>2100.0347544022243</v>
      </c>
      <c r="D4084" s="238">
        <f>'1993 - 2019 m.'!D3587</f>
        <v>1137</v>
      </c>
      <c r="E4084" s="322">
        <v>36252</v>
      </c>
      <c r="F4084" s="99" t="s">
        <v>1872</v>
      </c>
      <c r="N4084" s="95"/>
    </row>
    <row r="4085" spans="1:14" s="94" customFormat="1" ht="30" customHeight="1" x14ac:dyDescent="0.2">
      <c r="A4085" s="320">
        <v>4082</v>
      </c>
      <c r="B4085" s="96" t="s">
        <v>3169</v>
      </c>
      <c r="C4085" s="238">
        <f>'1993 - 2019 m.'!C3588</f>
        <v>2097.5193697868399</v>
      </c>
      <c r="D4085" s="238">
        <f>'1993 - 2019 m.'!D3588</f>
        <v>1212</v>
      </c>
      <c r="E4085" s="102">
        <v>40821</v>
      </c>
      <c r="F4085" s="99" t="s">
        <v>2386</v>
      </c>
      <c r="N4085" s="95"/>
    </row>
    <row r="4086" spans="1:14" s="94" customFormat="1" ht="30" customHeight="1" x14ac:dyDescent="0.2">
      <c r="A4086" s="114">
        <v>4083</v>
      </c>
      <c r="B4086" s="96" t="s">
        <v>1926</v>
      </c>
      <c r="C4086" s="238">
        <f>'1993 - 2019 m.'!C3589</f>
        <v>2091.6357738646898</v>
      </c>
      <c r="D4086" s="238">
        <f>'1993 - 2019 m.'!D3589</f>
        <v>602</v>
      </c>
      <c r="E4086" s="106">
        <v>37862</v>
      </c>
      <c r="F4086" s="99" t="s">
        <v>751</v>
      </c>
      <c r="N4086" s="95"/>
    </row>
    <row r="4087" spans="1:14" s="94" customFormat="1" ht="30" customHeight="1" x14ac:dyDescent="0.2">
      <c r="A4087" s="320">
        <v>4084</v>
      </c>
      <c r="B4087" s="96" t="s">
        <v>3160</v>
      </c>
      <c r="C4087" s="238">
        <f>'1993 - 2019 m.'!C3590</f>
        <v>2085.2641334569048</v>
      </c>
      <c r="D4087" s="238">
        <f>'1993 - 2019 m.'!D3590</f>
        <v>489</v>
      </c>
      <c r="E4087" s="102">
        <v>41852</v>
      </c>
      <c r="F4087" s="99" t="s">
        <v>3187</v>
      </c>
      <c r="N4087" s="95"/>
    </row>
    <row r="4088" spans="1:14" s="94" customFormat="1" ht="30" customHeight="1" x14ac:dyDescent="0.2">
      <c r="A4088" s="114">
        <v>4085</v>
      </c>
      <c r="B4088" s="96" t="s">
        <v>124</v>
      </c>
      <c r="C4088" s="238">
        <f>'1993 - 2019 m.'!C3591</f>
        <v>2080.9198331788693</v>
      </c>
      <c r="D4088" s="238">
        <f>'1993 - 2019 m.'!D3591</f>
        <v>699</v>
      </c>
      <c r="E4088" s="102" t="s">
        <v>82</v>
      </c>
      <c r="F4088" s="99" t="s">
        <v>125</v>
      </c>
      <c r="N4088" s="95"/>
    </row>
    <row r="4089" spans="1:14" s="94" customFormat="1" ht="30" customHeight="1" x14ac:dyDescent="0.2">
      <c r="A4089" s="320">
        <v>4086</v>
      </c>
      <c r="B4089" s="96" t="s">
        <v>1897</v>
      </c>
      <c r="C4089" s="238">
        <f>'1993 - 2019 m.'!C3592</f>
        <v>2074.2585727525488</v>
      </c>
      <c r="D4089" s="238">
        <f>'1993 - 2019 m.'!D3592</f>
        <v>521</v>
      </c>
      <c r="E4089" s="106">
        <v>40011</v>
      </c>
      <c r="F4089" s="99" t="s">
        <v>66</v>
      </c>
      <c r="N4089" s="95"/>
    </row>
    <row r="4090" spans="1:14" s="94" customFormat="1" ht="30" customHeight="1" x14ac:dyDescent="0.2">
      <c r="A4090" s="114">
        <v>4087</v>
      </c>
      <c r="B4090" s="128" t="s">
        <v>2774</v>
      </c>
      <c r="C4090" s="238">
        <f>'1993 - 2019 m.'!C3593</f>
        <v>2069.9142724745134</v>
      </c>
      <c r="D4090" s="238">
        <f>'1993 - 2019 m.'!D3593</f>
        <v>891</v>
      </c>
      <c r="E4090" s="322">
        <v>36336</v>
      </c>
      <c r="F4090" s="99" t="s">
        <v>1069</v>
      </c>
      <c r="N4090" s="95"/>
    </row>
    <row r="4091" spans="1:14" s="94" customFormat="1" ht="30" customHeight="1" x14ac:dyDescent="0.2">
      <c r="A4091" s="320">
        <v>4088</v>
      </c>
      <c r="B4091" s="321" t="s">
        <v>5125</v>
      </c>
      <c r="C4091" s="238">
        <f>'2020'!C168</f>
        <v>2067.66</v>
      </c>
      <c r="D4091" s="238">
        <f>'2020'!D168</f>
        <v>328</v>
      </c>
      <c r="E4091" s="99" t="s">
        <v>4700</v>
      </c>
      <c r="F4091" s="99" t="s">
        <v>3365</v>
      </c>
      <c r="N4091" s="95"/>
    </row>
    <row r="4092" spans="1:14" s="94" customFormat="1" ht="30" customHeight="1" x14ac:dyDescent="0.2">
      <c r="A4092" s="114">
        <v>4089</v>
      </c>
      <c r="B4092" s="96" t="s">
        <v>215</v>
      </c>
      <c r="C4092" s="238">
        <f>'1993 - 2019 m.'!C3594</f>
        <v>2067.3076923076924</v>
      </c>
      <c r="D4092" s="238">
        <f>'1993 - 2019 m.'!D3594</f>
        <v>708</v>
      </c>
      <c r="E4092" s="102">
        <v>41369</v>
      </c>
      <c r="F4092" s="99" t="s">
        <v>5</v>
      </c>
      <c r="N4092" s="95"/>
    </row>
    <row r="4093" spans="1:14" s="94" customFormat="1" ht="30" customHeight="1" x14ac:dyDescent="0.2">
      <c r="A4093" s="320">
        <v>4090</v>
      </c>
      <c r="B4093" s="321" t="s">
        <v>4922</v>
      </c>
      <c r="C4093" s="323">
        <f>'2021'!C160</f>
        <v>2063</v>
      </c>
      <c r="D4093" s="323">
        <f>'2021'!D160</f>
        <v>392</v>
      </c>
      <c r="E4093" s="99" t="s">
        <v>4653</v>
      </c>
      <c r="F4093" s="99" t="s">
        <v>3947</v>
      </c>
      <c r="N4093" s="95"/>
    </row>
    <row r="4094" spans="1:14" s="94" customFormat="1" ht="30" customHeight="1" x14ac:dyDescent="0.2">
      <c r="A4094" s="114">
        <v>4091</v>
      </c>
      <c r="B4094" s="96" t="s">
        <v>2789</v>
      </c>
      <c r="C4094" s="238">
        <f>'1993 - 2019 m.'!C3595</f>
        <v>2061.2256719184429</v>
      </c>
      <c r="D4094" s="238">
        <f>'1993 - 2019 m.'!D3595</f>
        <v>698</v>
      </c>
      <c r="E4094" s="322">
        <v>40676</v>
      </c>
      <c r="F4094" s="99" t="s">
        <v>2815</v>
      </c>
      <c r="N4094" s="95"/>
    </row>
    <row r="4095" spans="1:14" s="94" customFormat="1" ht="30" customHeight="1" x14ac:dyDescent="0.2">
      <c r="A4095" s="320">
        <v>4092</v>
      </c>
      <c r="B4095" s="96" t="s">
        <v>3349</v>
      </c>
      <c r="C4095" s="238">
        <f>'1993 - 2019 m.'!C3596</f>
        <v>2060.1400000000003</v>
      </c>
      <c r="D4095" s="238">
        <f>'1993 - 2019 m.'!D3596</f>
        <v>484</v>
      </c>
      <c r="E4095" s="106">
        <v>42202</v>
      </c>
      <c r="F4095" s="99" t="s">
        <v>3186</v>
      </c>
      <c r="N4095" s="95"/>
    </row>
    <row r="4096" spans="1:14" s="94" customFormat="1" ht="30" customHeight="1" x14ac:dyDescent="0.2">
      <c r="A4096" s="114">
        <v>4093</v>
      </c>
      <c r="B4096" s="236" t="s">
        <v>6231</v>
      </c>
      <c r="C4096" s="238">
        <f>'2022'!E219</f>
        <v>2059</v>
      </c>
      <c r="D4096" s="238">
        <f>'2022'!F219</f>
        <v>122</v>
      </c>
      <c r="E4096" s="102" t="s">
        <v>5722</v>
      </c>
      <c r="F4096" s="99" t="s">
        <v>4650</v>
      </c>
      <c r="N4096" s="95"/>
    </row>
    <row r="4097" spans="1:14" s="94" customFormat="1" ht="30" customHeight="1" x14ac:dyDescent="0.2">
      <c r="A4097" s="320">
        <v>4094</v>
      </c>
      <c r="B4097" s="96" t="s">
        <v>3443</v>
      </c>
      <c r="C4097" s="238">
        <f>'1993 - 2019 m.'!C3597</f>
        <v>2044.44</v>
      </c>
      <c r="D4097" s="238">
        <f>'1993 - 2019 m.'!D3597</f>
        <v>590</v>
      </c>
      <c r="E4097" s="102">
        <v>42230</v>
      </c>
      <c r="F4097" s="99" t="s">
        <v>3180</v>
      </c>
      <c r="N4097" s="95"/>
    </row>
    <row r="4098" spans="1:14" s="94" customFormat="1" ht="30" customHeight="1" x14ac:dyDescent="0.2">
      <c r="A4098" s="114">
        <v>4095</v>
      </c>
      <c r="B4098" s="321" t="s">
        <v>4923</v>
      </c>
      <c r="C4098" s="323">
        <f>'2021'!C162</f>
        <v>2043.66</v>
      </c>
      <c r="D4098" s="323">
        <f>'2021'!D162</f>
        <v>446</v>
      </c>
      <c r="E4098" s="99" t="s">
        <v>4679</v>
      </c>
      <c r="F4098" s="99" t="s">
        <v>4689</v>
      </c>
      <c r="K4098" s="108"/>
      <c r="L4098" s="113"/>
    </row>
    <row r="4099" spans="1:14" s="94" customFormat="1" ht="30" customHeight="1" x14ac:dyDescent="0.2">
      <c r="A4099" s="320">
        <v>4096</v>
      </c>
      <c r="B4099" s="96" t="s">
        <v>835</v>
      </c>
      <c r="C4099" s="238">
        <f>'1993 - 2019 m.'!C3598</f>
        <v>2043.5588507877665</v>
      </c>
      <c r="D4099" s="238">
        <f>'1993 - 2019 m.'!D3598</f>
        <v>752</v>
      </c>
      <c r="E4099" s="106">
        <v>37659</v>
      </c>
      <c r="F4099" s="99" t="s">
        <v>1069</v>
      </c>
    </row>
    <row r="4100" spans="1:14" s="94" customFormat="1" ht="30" customHeight="1" x14ac:dyDescent="0.2">
      <c r="A4100" s="114">
        <v>4097</v>
      </c>
      <c r="B4100" s="96" t="s">
        <v>3874</v>
      </c>
      <c r="C4100" s="238">
        <f>'1993 - 2019 m.'!C3599</f>
        <v>2043</v>
      </c>
      <c r="D4100" s="238">
        <f>'1993 - 2019 m.'!D3599</f>
        <v>507</v>
      </c>
      <c r="E4100" s="102">
        <v>42832</v>
      </c>
      <c r="F4100" s="99" t="s">
        <v>2319</v>
      </c>
      <c r="N4100" s="95"/>
    </row>
    <row r="4101" spans="1:14" s="94" customFormat="1" ht="30" customHeight="1" x14ac:dyDescent="0.2">
      <c r="A4101" s="320">
        <v>4098</v>
      </c>
      <c r="B4101" s="96" t="s">
        <v>4509</v>
      </c>
      <c r="C4101" s="238">
        <f>'1993 - 2019 m.'!C3600</f>
        <v>2039</v>
      </c>
      <c r="D4101" s="238">
        <f>'1993 - 2019 m.'!D3600</f>
        <v>451</v>
      </c>
      <c r="E4101" s="102" t="s">
        <v>4600</v>
      </c>
      <c r="F4101" s="99" t="s">
        <v>2319</v>
      </c>
      <c r="N4101" s="95"/>
    </row>
    <row r="4102" spans="1:14" s="94" customFormat="1" ht="30" customHeight="1" x14ac:dyDescent="0.2">
      <c r="A4102" s="114">
        <v>4099</v>
      </c>
      <c r="B4102" s="321" t="s">
        <v>5126</v>
      </c>
      <c r="C4102" s="238">
        <f>'2020'!C169</f>
        <v>2022.5</v>
      </c>
      <c r="D4102" s="238">
        <f>'2020'!D169</f>
        <v>373</v>
      </c>
      <c r="E4102" s="99" t="s">
        <v>4717</v>
      </c>
      <c r="F4102" s="235" t="s">
        <v>2815</v>
      </c>
      <c r="N4102" s="95"/>
    </row>
    <row r="4103" spans="1:14" s="94" customFormat="1" ht="30" customHeight="1" x14ac:dyDescent="0.2">
      <c r="A4103" s="320">
        <v>4100</v>
      </c>
      <c r="B4103" s="96" t="s">
        <v>3161</v>
      </c>
      <c r="C4103" s="238">
        <f>'1993 - 2019 m.'!C3602</f>
        <v>2007.9355885078778</v>
      </c>
      <c r="D4103" s="238">
        <f>'1993 - 2019 m.'!D3602</f>
        <v>707</v>
      </c>
      <c r="E4103" s="102">
        <v>41768</v>
      </c>
      <c r="F4103" s="99" t="s">
        <v>2386</v>
      </c>
      <c r="N4103" s="95"/>
    </row>
    <row r="4104" spans="1:14" s="94" customFormat="1" ht="30" customHeight="1" x14ac:dyDescent="0.2">
      <c r="A4104" s="114">
        <v>4101</v>
      </c>
      <c r="B4104" s="321" t="s">
        <v>5127</v>
      </c>
      <c r="C4104" s="238">
        <f>'2020'!C170</f>
        <v>2001</v>
      </c>
      <c r="D4104" s="238">
        <f>'2020'!D170</f>
        <v>664</v>
      </c>
      <c r="E4104" s="99" t="s">
        <v>4717</v>
      </c>
      <c r="F4104" s="99" t="s">
        <v>38</v>
      </c>
      <c r="N4104" s="95"/>
    </row>
    <row r="4105" spans="1:14" s="94" customFormat="1" ht="30" customHeight="1" x14ac:dyDescent="0.2">
      <c r="A4105" s="320">
        <v>4102</v>
      </c>
      <c r="B4105" s="137" t="s">
        <v>2611</v>
      </c>
      <c r="C4105" s="238">
        <f>'1993 - 2019 m.'!C3603</f>
        <v>1996.3507877664506</v>
      </c>
      <c r="D4105" s="238">
        <f>'1993 - 2019 m.'!D3603</f>
        <v>702</v>
      </c>
      <c r="E4105" s="322">
        <v>40760</v>
      </c>
      <c r="F4105" s="99" t="s">
        <v>488</v>
      </c>
      <c r="N4105" s="95"/>
    </row>
    <row r="4106" spans="1:14" s="94" customFormat="1" ht="30" customHeight="1" x14ac:dyDescent="0.2">
      <c r="A4106" s="114">
        <v>4103</v>
      </c>
      <c r="B4106" s="96" t="s">
        <v>519</v>
      </c>
      <c r="C4106" s="238">
        <f>'1993 - 2019 m.'!C3604</f>
        <v>1989.6895273401299</v>
      </c>
      <c r="D4106" s="238">
        <f>'1993 - 2019 m.'!D3604</f>
        <v>590</v>
      </c>
      <c r="E4106" s="102">
        <v>40953</v>
      </c>
      <c r="F4106" s="99" t="s">
        <v>371</v>
      </c>
      <c r="N4106" s="95"/>
    </row>
    <row r="4107" spans="1:14" s="94" customFormat="1" ht="30" customHeight="1" x14ac:dyDescent="0.2">
      <c r="A4107" s="320">
        <v>4104</v>
      </c>
      <c r="B4107" s="236" t="s">
        <v>6232</v>
      </c>
      <c r="C4107" s="238">
        <f>'2022'!E220</f>
        <v>1984.63</v>
      </c>
      <c r="D4107" s="238">
        <f>'2022'!F220</f>
        <v>362</v>
      </c>
      <c r="E4107" s="102" t="s">
        <v>5478</v>
      </c>
      <c r="F4107" s="99" t="s">
        <v>2815</v>
      </c>
      <c r="N4107" s="95"/>
    </row>
    <row r="4108" spans="1:14" s="94" customFormat="1" ht="30" customHeight="1" x14ac:dyDescent="0.2">
      <c r="A4108" s="114">
        <v>4105</v>
      </c>
      <c r="B4108" s="96" t="s">
        <v>1973</v>
      </c>
      <c r="C4108" s="238">
        <f>'1993 - 2019 m.'!C3605</f>
        <v>1981.8697868396664</v>
      </c>
      <c r="D4108" s="238">
        <f>'1993 - 2019 m.'!D3605</f>
        <v>941</v>
      </c>
      <c r="E4108" s="106">
        <v>38814</v>
      </c>
      <c r="F4108" s="99" t="s">
        <v>1069</v>
      </c>
      <c r="N4108" s="95"/>
    </row>
    <row r="4109" spans="1:14" s="94" customFormat="1" ht="30" customHeight="1" x14ac:dyDescent="0.2">
      <c r="A4109" s="320">
        <v>4106</v>
      </c>
      <c r="B4109" s="321" t="s">
        <v>4961</v>
      </c>
      <c r="C4109" s="238">
        <f>'2020'!C177+'2021'!C209</f>
        <v>1981</v>
      </c>
      <c r="D4109" s="238">
        <f>'2020'!D177+'2021'!D209</f>
        <v>572</v>
      </c>
      <c r="E4109" s="233" t="s">
        <v>4706</v>
      </c>
      <c r="F4109" s="99" t="s">
        <v>3947</v>
      </c>
      <c r="N4109" s="95"/>
    </row>
    <row r="4110" spans="1:14" s="94" customFormat="1" ht="30" customHeight="1" x14ac:dyDescent="0.2">
      <c r="A4110" s="114">
        <v>4107</v>
      </c>
      <c r="B4110" s="321" t="s">
        <v>5128</v>
      </c>
      <c r="C4110" s="238">
        <f>'2020'!C171</f>
        <v>1979</v>
      </c>
      <c r="D4110" s="238">
        <f>'2020'!D171</f>
        <v>535</v>
      </c>
      <c r="E4110" s="233" t="s">
        <v>4732</v>
      </c>
      <c r="F4110" s="329" t="s">
        <v>4119</v>
      </c>
      <c r="N4110" s="95"/>
    </row>
    <row r="4111" spans="1:14" s="94" customFormat="1" ht="30" customHeight="1" x14ac:dyDescent="0.2">
      <c r="A4111" s="320">
        <v>4108</v>
      </c>
      <c r="B4111" s="321" t="s">
        <v>4925</v>
      </c>
      <c r="C4111" s="323">
        <f>'2021'!C164</f>
        <v>1959.44</v>
      </c>
      <c r="D4111" s="323">
        <f>'2021'!D164</f>
        <v>340</v>
      </c>
      <c r="E4111" s="99" t="s">
        <v>4657</v>
      </c>
      <c r="F4111" s="99" t="s">
        <v>4672</v>
      </c>
      <c r="N4111" s="95"/>
    </row>
    <row r="4112" spans="1:14" s="94" customFormat="1" ht="30" customHeight="1" x14ac:dyDescent="0.2">
      <c r="A4112" s="114">
        <v>4109</v>
      </c>
      <c r="B4112" s="236" t="s">
        <v>6233</v>
      </c>
      <c r="C4112" s="238">
        <f>'2022'!E221</f>
        <v>1959</v>
      </c>
      <c r="D4112" s="238">
        <f>'2022'!F221</f>
        <v>417</v>
      </c>
      <c r="E4112" s="102" t="s">
        <v>5400</v>
      </c>
      <c r="F4112" s="99" t="s">
        <v>2815</v>
      </c>
      <c r="N4112" s="95"/>
    </row>
    <row r="4113" spans="1:15" s="94" customFormat="1" ht="30" customHeight="1" x14ac:dyDescent="0.2">
      <c r="A4113" s="320">
        <v>4110</v>
      </c>
      <c r="B4113" s="96" t="s">
        <v>1838</v>
      </c>
      <c r="C4113" s="238">
        <f>'1993 - 2019 m.'!C3606</f>
        <v>1943.5240963855424</v>
      </c>
      <c r="D4113" s="238">
        <f>'1993 - 2019 m.'!D3606</f>
        <v>648</v>
      </c>
      <c r="E4113" s="106">
        <v>38492</v>
      </c>
      <c r="F4113" s="99" t="s">
        <v>250</v>
      </c>
      <c r="N4113" s="95"/>
    </row>
    <row r="4114" spans="1:15" s="94" customFormat="1" ht="30" customHeight="1" x14ac:dyDescent="0.2">
      <c r="A4114" s="114">
        <v>4111</v>
      </c>
      <c r="B4114" s="96" t="s">
        <v>1816</v>
      </c>
      <c r="C4114" s="238">
        <f>'1993 - 2019 m.'!C3607</f>
        <v>1943.3503243744208</v>
      </c>
      <c r="D4114" s="238">
        <f>'1993 - 2019 m.'!D3607</f>
        <v>614</v>
      </c>
      <c r="E4114" s="106">
        <v>37435</v>
      </c>
      <c r="F4114" s="99" t="s">
        <v>1433</v>
      </c>
      <c r="N4114" s="95"/>
    </row>
    <row r="4115" spans="1:15" s="94" customFormat="1" ht="30" customHeight="1" x14ac:dyDescent="0.2">
      <c r="A4115" s="320">
        <v>4112</v>
      </c>
      <c r="B4115" s="321" t="s">
        <v>4940</v>
      </c>
      <c r="C4115" s="237">
        <f>'2020'!C199+'2021'!C181</f>
        <v>1941</v>
      </c>
      <c r="D4115" s="237">
        <f>'2020'!D199+'2021'!D181</f>
        <v>677</v>
      </c>
      <c r="E4115" s="99" t="s">
        <v>4697</v>
      </c>
      <c r="F4115" s="99" t="s">
        <v>2319</v>
      </c>
      <c r="N4115" s="95"/>
    </row>
    <row r="4116" spans="1:15" s="94" customFormat="1" ht="30" customHeight="1" x14ac:dyDescent="0.2">
      <c r="A4116" s="114">
        <v>4113</v>
      </c>
      <c r="B4116" s="96" t="s">
        <v>2510</v>
      </c>
      <c r="C4116" s="238">
        <f>'1993 - 2019 m.'!C3608</f>
        <v>1938.4267840593143</v>
      </c>
      <c r="D4116" s="238">
        <f>'1993 - 2019 m.'!D3608</f>
        <v>846</v>
      </c>
      <c r="E4116" s="106">
        <v>38835</v>
      </c>
      <c r="F4116" s="99" t="s">
        <v>1069</v>
      </c>
      <c r="N4116" s="95"/>
    </row>
    <row r="4117" spans="1:15" s="94" customFormat="1" ht="30" customHeight="1" x14ac:dyDescent="0.2">
      <c r="A4117" s="320">
        <v>4114</v>
      </c>
      <c r="B4117" s="321" t="s">
        <v>4926</v>
      </c>
      <c r="C4117" s="323">
        <f>'2021'!C165</f>
        <v>1936.98</v>
      </c>
      <c r="D4117" s="323">
        <f>'2021'!D165</f>
        <v>329</v>
      </c>
      <c r="E4117" s="99" t="s">
        <v>4663</v>
      </c>
      <c r="F4117" s="240" t="s">
        <v>3187</v>
      </c>
      <c r="N4117" s="95"/>
    </row>
    <row r="4118" spans="1:15" s="94" customFormat="1" ht="30" customHeight="1" x14ac:dyDescent="0.2">
      <c r="A4118" s="114">
        <v>4115</v>
      </c>
      <c r="B4118" s="96" t="s">
        <v>3929</v>
      </c>
      <c r="C4118" s="238">
        <f>'1993 - 2019 m.'!C3609</f>
        <v>1931.8000000000002</v>
      </c>
      <c r="D4118" s="238">
        <f>'1993 - 2019 m.'!D3609</f>
        <v>593</v>
      </c>
      <c r="E4118" s="102">
        <v>42748</v>
      </c>
      <c r="F4118" s="99" t="s">
        <v>3322</v>
      </c>
      <c r="H4118" s="113"/>
      <c r="M4118" s="115"/>
      <c r="N4118" s="113"/>
      <c r="O4118" s="117"/>
    </row>
    <row r="4119" spans="1:15" s="94" customFormat="1" ht="30" customHeight="1" x14ac:dyDescent="0.2">
      <c r="A4119" s="320">
        <v>4116</v>
      </c>
      <c r="B4119" s="321" t="s">
        <v>4927</v>
      </c>
      <c r="C4119" s="323">
        <f>'2021'!C166</f>
        <v>1929</v>
      </c>
      <c r="D4119" s="323">
        <f>'2021'!D166</f>
        <v>422</v>
      </c>
      <c r="E4119" s="99" t="s">
        <v>4649</v>
      </c>
      <c r="F4119" s="99" t="s">
        <v>38</v>
      </c>
      <c r="N4119" s="95"/>
    </row>
    <row r="4120" spans="1:15" s="94" customFormat="1" ht="30" customHeight="1" x14ac:dyDescent="0.2">
      <c r="A4120" s="114">
        <v>4117</v>
      </c>
      <c r="B4120" s="321" t="s">
        <v>4928</v>
      </c>
      <c r="C4120" s="323">
        <f>'2021'!C167</f>
        <v>1921</v>
      </c>
      <c r="D4120" s="323">
        <f>'2021'!D167</f>
        <v>357</v>
      </c>
      <c r="E4120" s="99" t="s">
        <v>4668</v>
      </c>
      <c r="F4120" s="99" t="s">
        <v>2815</v>
      </c>
      <c r="N4120" s="95"/>
    </row>
    <row r="4121" spans="1:15" s="94" customFormat="1" ht="30" customHeight="1" x14ac:dyDescent="0.2">
      <c r="A4121" s="320">
        <v>4118</v>
      </c>
      <c r="B4121" s="96" t="s">
        <v>950</v>
      </c>
      <c r="C4121" s="238">
        <f>'1993 - 2019 m.'!C3610</f>
        <v>1890.4946709916589</v>
      </c>
      <c r="D4121" s="238">
        <f>'1993 - 2019 m.'!D3610</f>
        <v>594</v>
      </c>
      <c r="E4121" s="106">
        <v>38338</v>
      </c>
      <c r="F4121" s="99" t="s">
        <v>2934</v>
      </c>
      <c r="N4121" s="95"/>
    </row>
    <row r="4122" spans="1:15" s="94" customFormat="1" ht="30" customHeight="1" x14ac:dyDescent="0.2">
      <c r="A4122" s="114">
        <v>4119</v>
      </c>
      <c r="B4122" s="96" t="s">
        <v>3647</v>
      </c>
      <c r="C4122" s="238">
        <f>'1993 - 2019 m.'!C3611</f>
        <v>1881.54</v>
      </c>
      <c r="D4122" s="238">
        <f>'1993 - 2019 m.'!D3611</f>
        <v>549</v>
      </c>
      <c r="E4122" s="102">
        <v>42440</v>
      </c>
      <c r="F4122" s="99" t="s">
        <v>3322</v>
      </c>
      <c r="N4122" s="95"/>
    </row>
    <row r="4123" spans="1:15" s="94" customFormat="1" ht="30" customHeight="1" x14ac:dyDescent="0.2">
      <c r="A4123" s="320">
        <v>4120</v>
      </c>
      <c r="B4123" s="96" t="s">
        <v>4129</v>
      </c>
      <c r="C4123" s="238">
        <f>'1993 - 2019 m.'!C3612</f>
        <v>1877.83</v>
      </c>
      <c r="D4123" s="238">
        <f>'1993 - 2019 m.'!D3612</f>
        <v>508</v>
      </c>
      <c r="E4123" s="102" t="s">
        <v>4123</v>
      </c>
      <c r="F4123" s="99" t="s">
        <v>1498</v>
      </c>
      <c r="G4123" s="327"/>
      <c r="N4123" s="95"/>
    </row>
    <row r="4124" spans="1:15" s="94" customFormat="1" ht="30" customHeight="1" x14ac:dyDescent="0.2">
      <c r="A4124" s="114">
        <v>4121</v>
      </c>
      <c r="B4124" s="96" t="s">
        <v>1259</v>
      </c>
      <c r="C4124" s="238">
        <f>'1993 - 2019 m.'!C3613</f>
        <v>1875</v>
      </c>
      <c r="D4124" s="238">
        <f>'1993 - 2019 m.'!D3613</f>
        <v>893</v>
      </c>
      <c r="E4124" s="106">
        <v>40242</v>
      </c>
      <c r="F4124" s="99" t="s">
        <v>1163</v>
      </c>
      <c r="N4124" s="95"/>
    </row>
    <row r="4125" spans="1:15" s="94" customFormat="1" ht="30" customHeight="1" x14ac:dyDescent="0.2">
      <c r="A4125" s="320">
        <v>4122</v>
      </c>
      <c r="B4125" s="96" t="s">
        <v>3298</v>
      </c>
      <c r="C4125" s="238">
        <f>'1993 - 2019 m.'!C3614</f>
        <v>1871</v>
      </c>
      <c r="D4125" s="238">
        <f>'1993 - 2019 m.'!D3614</f>
        <v>496</v>
      </c>
      <c r="E4125" s="102">
        <v>42146</v>
      </c>
      <c r="F4125" s="99" t="s">
        <v>3186</v>
      </c>
      <c r="N4125" s="95"/>
    </row>
    <row r="4126" spans="1:15" s="94" customFormat="1" ht="30" customHeight="1" x14ac:dyDescent="0.2">
      <c r="A4126" s="114">
        <v>4123</v>
      </c>
      <c r="B4126" s="96" t="s">
        <v>4202</v>
      </c>
      <c r="C4126" s="238">
        <f>'1993 - 2019 m.'!C3615</f>
        <v>1867.4</v>
      </c>
      <c r="D4126" s="238">
        <f>'1993 - 2019 m.'!D3615</f>
        <v>537</v>
      </c>
      <c r="E4126" s="102">
        <v>43390</v>
      </c>
      <c r="F4126" s="99" t="s">
        <v>1498</v>
      </c>
      <c r="N4126" s="95"/>
    </row>
    <row r="4127" spans="1:15" s="94" customFormat="1" ht="30" customHeight="1" x14ac:dyDescent="0.2">
      <c r="A4127" s="320">
        <v>4124</v>
      </c>
      <c r="B4127" s="96" t="s">
        <v>1390</v>
      </c>
      <c r="C4127" s="238">
        <f>'1993 - 2019 m.'!C3616</f>
        <v>1866.890639481001</v>
      </c>
      <c r="D4127" s="238">
        <f>'1993 - 2019 m.'!D3616</f>
        <v>947</v>
      </c>
      <c r="E4127" s="106">
        <v>38037</v>
      </c>
      <c r="F4127" s="99" t="s">
        <v>1585</v>
      </c>
      <c r="N4127" s="95"/>
    </row>
    <row r="4128" spans="1:15" s="94" customFormat="1" ht="30" customHeight="1" x14ac:dyDescent="0.2">
      <c r="A4128" s="114">
        <v>4125</v>
      </c>
      <c r="B4128" s="96" t="s">
        <v>1281</v>
      </c>
      <c r="C4128" s="238">
        <f>'1993 - 2019 m.'!C3617</f>
        <v>1865.152919369787</v>
      </c>
      <c r="D4128" s="238">
        <f>'1993 - 2019 m.'!D3617</f>
        <v>653</v>
      </c>
      <c r="E4128" s="106" t="s">
        <v>1753</v>
      </c>
      <c r="F4128" s="99" t="s">
        <v>248</v>
      </c>
      <c r="N4128" s="95"/>
    </row>
    <row r="4129" spans="1:14" s="94" customFormat="1" ht="30" customHeight="1" x14ac:dyDescent="0.2">
      <c r="A4129" s="320">
        <v>4126</v>
      </c>
      <c r="B4129" s="236" t="s">
        <v>6234</v>
      </c>
      <c r="C4129" s="238">
        <f>'2022'!E222</f>
        <v>1862.5</v>
      </c>
      <c r="D4129" s="238">
        <f>'2022'!F222</f>
        <v>794</v>
      </c>
      <c r="E4129" s="102" t="s">
        <v>4706</v>
      </c>
      <c r="F4129" s="99" t="s">
        <v>3950</v>
      </c>
      <c r="N4129" s="95"/>
    </row>
    <row r="4130" spans="1:14" s="94" customFormat="1" ht="30" customHeight="1" x14ac:dyDescent="0.2">
      <c r="A4130" s="114">
        <v>4127</v>
      </c>
      <c r="B4130" s="236" t="s">
        <v>6235</v>
      </c>
      <c r="C4130" s="238">
        <f>'2022'!E223</f>
        <v>1846.5</v>
      </c>
      <c r="D4130" s="238">
        <f>'2022'!F223</f>
        <v>698</v>
      </c>
      <c r="E4130" s="102" t="s">
        <v>5733</v>
      </c>
      <c r="F4130" s="99" t="s">
        <v>3950</v>
      </c>
      <c r="N4130" s="95"/>
    </row>
    <row r="4131" spans="1:14" s="94" customFormat="1" ht="30" customHeight="1" x14ac:dyDescent="0.2">
      <c r="A4131" s="320">
        <v>4128</v>
      </c>
      <c r="B4131" s="96" t="s">
        <v>3638</v>
      </c>
      <c r="C4131" s="238">
        <f>'1993 - 2019 m.'!C3618</f>
        <v>1836</v>
      </c>
      <c r="D4131" s="238">
        <f>'1993 - 2019 m.'!D3618</f>
        <v>468</v>
      </c>
      <c r="E4131" s="102">
        <v>42454</v>
      </c>
      <c r="F4131" s="99" t="s">
        <v>545</v>
      </c>
      <c r="N4131" s="95"/>
    </row>
    <row r="4132" spans="1:14" s="94" customFormat="1" ht="30" customHeight="1" x14ac:dyDescent="0.2">
      <c r="A4132" s="114">
        <v>4129</v>
      </c>
      <c r="B4132" s="96" t="s">
        <v>3302</v>
      </c>
      <c r="C4132" s="238">
        <f>'1993 - 2019 m.'!C3619</f>
        <v>1830.99</v>
      </c>
      <c r="D4132" s="238">
        <f>'1993 - 2019 m.'!D3619</f>
        <v>492</v>
      </c>
      <c r="E4132" s="102">
        <v>42063</v>
      </c>
      <c r="F4132" s="99" t="s">
        <v>1424</v>
      </c>
      <c r="N4132" s="95"/>
    </row>
    <row r="4133" spans="1:14" s="94" customFormat="1" ht="30" customHeight="1" x14ac:dyDescent="0.2">
      <c r="A4133" s="320">
        <v>4130</v>
      </c>
      <c r="B4133" s="96" t="s">
        <v>933</v>
      </c>
      <c r="C4133" s="238">
        <f>'1993 - 2019 m.'!C3620</f>
        <v>1830.3985171455051</v>
      </c>
      <c r="D4133" s="238">
        <f>'1993 - 2019 m.'!D3620</f>
        <v>750</v>
      </c>
      <c r="E4133" s="106">
        <v>36931</v>
      </c>
      <c r="F4133" s="99" t="s">
        <v>1433</v>
      </c>
      <c r="N4133" s="95"/>
    </row>
    <row r="4134" spans="1:14" s="94" customFormat="1" ht="30" customHeight="1" x14ac:dyDescent="0.2">
      <c r="A4134" s="114">
        <v>4131</v>
      </c>
      <c r="B4134" s="96" t="s">
        <v>4510</v>
      </c>
      <c r="C4134" s="238">
        <f>'1993 - 2019 m.'!C3621</f>
        <v>1825</v>
      </c>
      <c r="D4134" s="238">
        <f>'1993 - 2019 m.'!D3621</f>
        <v>350</v>
      </c>
      <c r="E4134" s="102" t="s">
        <v>4600</v>
      </c>
      <c r="F4134" s="99" t="s">
        <v>2319</v>
      </c>
      <c r="N4134" s="95"/>
    </row>
    <row r="4135" spans="1:14" s="94" customFormat="1" ht="30" customHeight="1" x14ac:dyDescent="0.2">
      <c r="A4135" s="320">
        <v>4132</v>
      </c>
      <c r="B4135" s="96" t="s">
        <v>762</v>
      </c>
      <c r="C4135" s="238">
        <f>'1993 - 2019 m.'!C3622</f>
        <v>1824.2006487488418</v>
      </c>
      <c r="D4135" s="238">
        <f>'1993 - 2019 m.'!D3622</f>
        <v>637</v>
      </c>
      <c r="E4135" s="106">
        <v>38744</v>
      </c>
      <c r="F4135" s="99" t="s">
        <v>234</v>
      </c>
      <c r="N4135" s="95"/>
    </row>
    <row r="4136" spans="1:14" s="94" customFormat="1" ht="30" customHeight="1" x14ac:dyDescent="0.2">
      <c r="A4136" s="114">
        <v>4133</v>
      </c>
      <c r="B4136" s="96" t="s">
        <v>2702</v>
      </c>
      <c r="C4136" s="238">
        <f>'1993 - 2019 m.'!C3623</f>
        <v>1821.9995366079704</v>
      </c>
      <c r="D4136" s="238">
        <f>'1993 - 2019 m.'!D3623</f>
        <v>542</v>
      </c>
      <c r="E4136" s="322">
        <v>40617</v>
      </c>
      <c r="F4136" s="99" t="s">
        <v>725</v>
      </c>
      <c r="N4136" s="95"/>
    </row>
    <row r="4137" spans="1:14" s="94" customFormat="1" ht="30" customHeight="1" x14ac:dyDescent="0.2">
      <c r="A4137" s="320">
        <v>4134</v>
      </c>
      <c r="B4137" s="96" t="s">
        <v>2729</v>
      </c>
      <c r="C4137" s="238">
        <f>'1993 - 2019 m.'!C3624</f>
        <v>1811.8628359592215</v>
      </c>
      <c r="D4137" s="238">
        <f>'1993 - 2019 m.'!D3624</f>
        <v>671</v>
      </c>
      <c r="E4137" s="106">
        <v>40305</v>
      </c>
      <c r="F4137" s="99" t="s">
        <v>2815</v>
      </c>
      <c r="N4137" s="95"/>
    </row>
    <row r="4138" spans="1:14" s="94" customFormat="1" ht="30" customHeight="1" x14ac:dyDescent="0.2">
      <c r="A4138" s="114">
        <v>4135</v>
      </c>
      <c r="B4138" s="96" t="s">
        <v>3542</v>
      </c>
      <c r="C4138" s="238">
        <f>'1993 - 2019 m.'!C3625</f>
        <v>1799.7199999999998</v>
      </c>
      <c r="D4138" s="238">
        <f>'1993 - 2019 m.'!D3625</f>
        <v>570</v>
      </c>
      <c r="E4138" s="102">
        <v>42636</v>
      </c>
      <c r="F4138" s="99" t="s">
        <v>3460</v>
      </c>
      <c r="N4138" s="95"/>
    </row>
    <row r="4139" spans="1:14" s="94" customFormat="1" ht="30" customHeight="1" x14ac:dyDescent="0.2">
      <c r="A4139" s="320">
        <v>4136</v>
      </c>
      <c r="B4139" s="96" t="s">
        <v>2846</v>
      </c>
      <c r="C4139" s="238">
        <f>'1993 - 2019 m.'!C3626</f>
        <v>1796.8025949953662</v>
      </c>
      <c r="D4139" s="238">
        <f>'1993 - 2019 m.'!D3626</f>
        <v>671</v>
      </c>
      <c r="E4139" s="102">
        <v>40897</v>
      </c>
      <c r="F4139" s="99" t="s">
        <v>2986</v>
      </c>
      <c r="N4139" s="95"/>
    </row>
    <row r="4140" spans="1:14" s="94" customFormat="1" ht="30" customHeight="1" x14ac:dyDescent="0.2">
      <c r="A4140" s="114">
        <v>4137</v>
      </c>
      <c r="B4140" s="96" t="s">
        <v>3916</v>
      </c>
      <c r="C4140" s="238">
        <f>'1993 - 2019 m.'!C3627</f>
        <v>1795.9</v>
      </c>
      <c r="D4140" s="238">
        <f>'1993 - 2019 m.'!D3627</f>
        <v>646</v>
      </c>
      <c r="E4140" s="102">
        <v>42772</v>
      </c>
      <c r="F4140" s="99" t="s">
        <v>3322</v>
      </c>
      <c r="N4140" s="95"/>
    </row>
    <row r="4141" spans="1:14" s="94" customFormat="1" ht="30" customHeight="1" x14ac:dyDescent="0.2">
      <c r="A4141" s="320">
        <v>4138</v>
      </c>
      <c r="B4141" s="96" t="s">
        <v>1437</v>
      </c>
      <c r="C4141" s="238">
        <f>'1993 - 2019 m.'!C3628</f>
        <v>1791.8790546802595</v>
      </c>
      <c r="D4141" s="238">
        <f>'1993 - 2019 m.'!D3628</f>
        <v>521</v>
      </c>
      <c r="E4141" s="106" t="s">
        <v>2172</v>
      </c>
      <c r="F4141" s="99" t="s">
        <v>1158</v>
      </c>
      <c r="N4141" s="95"/>
    </row>
    <row r="4142" spans="1:14" s="94" customFormat="1" ht="30" customHeight="1" x14ac:dyDescent="0.2">
      <c r="A4142" s="114">
        <v>4139</v>
      </c>
      <c r="B4142" s="96" t="s">
        <v>2652</v>
      </c>
      <c r="C4142" s="238">
        <f>'1993 - 2019 m.'!C3629</f>
        <v>1789.706904541242</v>
      </c>
      <c r="D4142" s="238">
        <f>'1993 - 2019 m.'!D3629</f>
        <v>430</v>
      </c>
      <c r="E4142" s="102">
        <v>41152</v>
      </c>
      <c r="F4142" s="99" t="s">
        <v>2750</v>
      </c>
      <c r="G4142" s="113"/>
      <c r="N4142" s="95"/>
    </row>
    <row r="4143" spans="1:14" s="94" customFormat="1" ht="30" customHeight="1" x14ac:dyDescent="0.2">
      <c r="A4143" s="320">
        <v>4140</v>
      </c>
      <c r="B4143" s="96" t="s">
        <v>726</v>
      </c>
      <c r="C4143" s="238">
        <f>'1993 - 2019 m.'!C3630</f>
        <v>1788.69507877665</v>
      </c>
      <c r="D4143" s="238">
        <f>'1993 - 2019 m.'!D3630</f>
        <v>794</v>
      </c>
      <c r="E4143" s="102">
        <v>41039</v>
      </c>
      <c r="F4143" s="99" t="s">
        <v>406</v>
      </c>
      <c r="N4143" s="95"/>
    </row>
    <row r="4144" spans="1:14" s="94" customFormat="1" ht="30" customHeight="1" x14ac:dyDescent="0.2">
      <c r="A4144" s="114">
        <v>4141</v>
      </c>
      <c r="B4144" s="96" t="s">
        <v>4444</v>
      </c>
      <c r="C4144" s="238">
        <f>'1993 - 2019 m.'!C3701+'2022'!E287</f>
        <v>1784.7</v>
      </c>
      <c r="D4144" s="238">
        <f>'1993 - 2019 m.'!D3701+'2022'!F287</f>
        <v>614</v>
      </c>
      <c r="E4144" s="102" t="s">
        <v>4596</v>
      </c>
      <c r="F4144" s="99" t="s">
        <v>3950</v>
      </c>
      <c r="N4144" s="95"/>
    </row>
    <row r="4145" spans="1:14" s="94" customFormat="1" ht="30" customHeight="1" x14ac:dyDescent="0.2">
      <c r="A4145" s="320">
        <v>4142</v>
      </c>
      <c r="B4145" s="96" t="s">
        <v>3301</v>
      </c>
      <c r="C4145" s="238">
        <f>'1993 - 2019 m.'!C3631</f>
        <v>1778.3899999999999</v>
      </c>
      <c r="D4145" s="238">
        <f>'1993 - 2019 m.'!D3631</f>
        <v>484</v>
      </c>
      <c r="E4145" s="102">
        <v>42041</v>
      </c>
      <c r="F4145" s="99" t="s">
        <v>74</v>
      </c>
      <c r="N4145" s="95"/>
    </row>
    <row r="4146" spans="1:14" s="94" customFormat="1" ht="30" customHeight="1" x14ac:dyDescent="0.2">
      <c r="A4146" s="114">
        <v>4143</v>
      </c>
      <c r="B4146" s="321" t="s">
        <v>4995</v>
      </c>
      <c r="C4146" s="238">
        <f>'2020'!C176+'2021'!C253</f>
        <v>1771.25</v>
      </c>
      <c r="D4146" s="238">
        <f>'2020'!D176+'2021'!D253</f>
        <v>483</v>
      </c>
      <c r="E4146" s="99" t="s">
        <v>4726</v>
      </c>
      <c r="F4146" s="235" t="s">
        <v>1424</v>
      </c>
      <c r="N4146" s="95"/>
    </row>
    <row r="4147" spans="1:14" s="94" customFormat="1" ht="30" customHeight="1" x14ac:dyDescent="0.2">
      <c r="A4147" s="320">
        <v>4144</v>
      </c>
      <c r="B4147" s="96" t="s">
        <v>1980</v>
      </c>
      <c r="C4147" s="238">
        <f>'1993 - 2019 m.'!C3632</f>
        <v>1754.3732622798889</v>
      </c>
      <c r="D4147" s="238">
        <f>'1993 - 2019 m.'!D3632</f>
        <v>571</v>
      </c>
      <c r="E4147" s="106">
        <v>38380</v>
      </c>
      <c r="F4147" s="99" t="s">
        <v>242</v>
      </c>
      <c r="N4147" s="95"/>
    </row>
    <row r="4148" spans="1:14" s="94" customFormat="1" ht="30" customHeight="1" x14ac:dyDescent="0.2">
      <c r="A4148" s="114">
        <v>4145</v>
      </c>
      <c r="B4148" s="96" t="s">
        <v>1162</v>
      </c>
      <c r="C4148" s="238">
        <f>'1993 - 2019 m.'!C3633</f>
        <v>1739.1682113067657</v>
      </c>
      <c r="D4148" s="238">
        <f>'1993 - 2019 m.'!D3633</f>
        <v>573</v>
      </c>
      <c r="E4148" s="106">
        <v>40186</v>
      </c>
      <c r="F4148" s="99" t="s">
        <v>1424</v>
      </c>
      <c r="N4148" s="95"/>
    </row>
    <row r="4149" spans="1:14" s="94" customFormat="1" ht="30" customHeight="1" x14ac:dyDescent="0.2">
      <c r="A4149" s="320">
        <v>4146</v>
      </c>
      <c r="B4149" s="96" t="s">
        <v>312</v>
      </c>
      <c r="C4149" s="238">
        <f>'1993 - 2019 m.'!C3634</f>
        <v>1738.06765523633</v>
      </c>
      <c r="D4149" s="238">
        <f>'1993 - 2019 m.'!D3634</f>
        <v>578</v>
      </c>
      <c r="E4149" s="102" t="s">
        <v>82</v>
      </c>
      <c r="F4149" s="99" t="s">
        <v>125</v>
      </c>
      <c r="N4149" s="95"/>
    </row>
    <row r="4150" spans="1:14" s="94" customFormat="1" ht="30" customHeight="1" x14ac:dyDescent="0.2">
      <c r="A4150" s="114">
        <v>4147</v>
      </c>
      <c r="B4150" s="137" t="s">
        <v>2741</v>
      </c>
      <c r="C4150" s="238">
        <f>'1993 - 2019 m.'!C3635</f>
        <v>1735.9823911028732</v>
      </c>
      <c r="D4150" s="238">
        <f>'1993 - 2019 m.'!D3635</f>
        <v>688</v>
      </c>
      <c r="E4150" s="106">
        <v>39661</v>
      </c>
      <c r="F4150" s="99" t="s">
        <v>3334</v>
      </c>
      <c r="N4150" s="95"/>
    </row>
    <row r="4151" spans="1:14" s="94" customFormat="1" ht="30" customHeight="1" x14ac:dyDescent="0.2">
      <c r="A4151" s="320">
        <v>4148</v>
      </c>
      <c r="B4151" s="96" t="s">
        <v>4035</v>
      </c>
      <c r="C4151" s="238">
        <f>'1993 - 2019 m.'!C3636</f>
        <v>1733.75</v>
      </c>
      <c r="D4151" s="238">
        <f>'1993 - 2019 m.'!D3636</f>
        <v>409</v>
      </c>
      <c r="E4151" s="102">
        <v>43189</v>
      </c>
      <c r="F4151" s="99" t="s">
        <v>2319</v>
      </c>
      <c r="N4151" s="95"/>
    </row>
    <row r="4152" spans="1:14" s="94" customFormat="1" ht="30" customHeight="1" x14ac:dyDescent="0.2">
      <c r="A4152" s="114">
        <v>4149</v>
      </c>
      <c r="B4152" s="321" t="s">
        <v>4953</v>
      </c>
      <c r="C4152" s="238">
        <f>'2020'!C188+'2021'!C198+'2022'!E316</f>
        <v>1733</v>
      </c>
      <c r="D4152" s="238">
        <f>'2020'!D188+'2021'!D198+'2022'!F316</f>
        <v>468</v>
      </c>
      <c r="E4152" s="99" t="s">
        <v>4697</v>
      </c>
      <c r="F4152" s="99" t="s">
        <v>2319</v>
      </c>
      <c r="N4152" s="95"/>
    </row>
    <row r="4153" spans="1:14" s="94" customFormat="1" ht="30" customHeight="1" x14ac:dyDescent="0.2">
      <c r="A4153" s="320">
        <v>4150</v>
      </c>
      <c r="B4153" s="96" t="s">
        <v>1906</v>
      </c>
      <c r="C4153" s="238">
        <f>'1993 - 2019 m.'!C3637</f>
        <v>1723.6156163113997</v>
      </c>
      <c r="D4153" s="238">
        <f>'1993 - 2019 m.'!D3637</f>
        <v>471</v>
      </c>
      <c r="E4153" s="106">
        <v>38387</v>
      </c>
      <c r="F4153" s="99" t="s">
        <v>552</v>
      </c>
      <c r="N4153" s="95"/>
    </row>
    <row r="4154" spans="1:14" s="94" customFormat="1" ht="30" customHeight="1" x14ac:dyDescent="0.2">
      <c r="A4154" s="114">
        <v>4151</v>
      </c>
      <c r="B4154" s="96" t="s">
        <v>2840</v>
      </c>
      <c r="C4154" s="238">
        <f>'1993 - 2019 m.'!C3638</f>
        <v>1716.8674698795182</v>
      </c>
      <c r="D4154" s="238">
        <f>'1993 - 2019 m.'!D3638</f>
        <v>480</v>
      </c>
      <c r="E4154" s="102">
        <v>41173</v>
      </c>
      <c r="F4154" s="99" t="s">
        <v>723</v>
      </c>
      <c r="N4154" s="95"/>
    </row>
    <row r="4155" spans="1:14" s="94" customFormat="1" ht="30" customHeight="1" x14ac:dyDescent="0.2">
      <c r="A4155" s="320">
        <v>4152</v>
      </c>
      <c r="B4155" s="96" t="s">
        <v>2919</v>
      </c>
      <c r="C4155" s="238">
        <f>'1993 - 2019 m.'!C3639</f>
        <v>1711.9439295644115</v>
      </c>
      <c r="D4155" s="238">
        <f>'1993 - 2019 m.'!D3639</f>
        <v>507</v>
      </c>
      <c r="E4155" s="102">
        <v>40844</v>
      </c>
      <c r="F4155" s="99" t="s">
        <v>2396</v>
      </c>
      <c r="N4155" s="95"/>
    </row>
    <row r="4156" spans="1:14" s="94" customFormat="1" ht="30" customHeight="1" x14ac:dyDescent="0.2">
      <c r="A4156" s="114">
        <v>4153</v>
      </c>
      <c r="B4156" s="96" t="s">
        <v>4011</v>
      </c>
      <c r="C4156" s="238">
        <f>'1993 - 2019 m.'!C3640</f>
        <v>1707.2</v>
      </c>
      <c r="D4156" s="238">
        <f>'1993 - 2019 m.'!D3640</f>
        <v>471</v>
      </c>
      <c r="E4156" s="102">
        <v>43196</v>
      </c>
      <c r="F4156" s="99" t="s">
        <v>2319</v>
      </c>
      <c r="N4156" s="95"/>
    </row>
    <row r="4157" spans="1:14" s="94" customFormat="1" ht="30" customHeight="1" x14ac:dyDescent="0.2">
      <c r="A4157" s="320">
        <v>4154</v>
      </c>
      <c r="B4157" s="96" t="s">
        <v>659</v>
      </c>
      <c r="C4157" s="238">
        <f>'1993 - 2019 m.'!C3641</f>
        <v>1694.2771084337351</v>
      </c>
      <c r="D4157" s="238">
        <f>'1993 - 2019 m.'!D3641</f>
        <v>850</v>
      </c>
      <c r="E4157" s="136">
        <v>36637</v>
      </c>
      <c r="F4157" s="99" t="s">
        <v>1069</v>
      </c>
      <c r="N4157" s="95"/>
    </row>
    <row r="4158" spans="1:14" s="94" customFormat="1" ht="30" customHeight="1" x14ac:dyDescent="0.2">
      <c r="A4158" s="114">
        <v>4155</v>
      </c>
      <c r="B4158" s="96" t="s">
        <v>2377</v>
      </c>
      <c r="C4158" s="238">
        <f>'1993 - 2019 m.'!C3642</f>
        <v>1690.8016682113068</v>
      </c>
      <c r="D4158" s="238">
        <f>'1993 - 2019 m.'!D3642</f>
        <v>670</v>
      </c>
      <c r="E4158" s="106">
        <v>39605</v>
      </c>
      <c r="F4158" s="99" t="s">
        <v>3335</v>
      </c>
      <c r="N4158" s="95"/>
    </row>
    <row r="4159" spans="1:14" s="94" customFormat="1" ht="30" customHeight="1" x14ac:dyDescent="0.2">
      <c r="A4159" s="320">
        <v>4156</v>
      </c>
      <c r="B4159" s="236" t="s">
        <v>6236</v>
      </c>
      <c r="C4159" s="238">
        <f>'2022'!E228</f>
        <v>1688</v>
      </c>
      <c r="D4159" s="238">
        <f>'2022'!F228</f>
        <v>300</v>
      </c>
      <c r="E4159" s="102" t="s">
        <v>5278</v>
      </c>
      <c r="F4159" s="99" t="s">
        <v>38</v>
      </c>
      <c r="N4159" s="95"/>
    </row>
    <row r="4160" spans="1:14" s="94" customFormat="1" ht="30" customHeight="1" x14ac:dyDescent="0.2">
      <c r="A4160" s="114">
        <v>4157</v>
      </c>
      <c r="B4160" s="96" t="s">
        <v>496</v>
      </c>
      <c r="C4160" s="238">
        <f>'1993 - 2019 m.'!C3643</f>
        <v>1685.2988878591289</v>
      </c>
      <c r="D4160" s="238">
        <f>'1993 - 2019 m.'!D3643</f>
        <v>586</v>
      </c>
      <c r="E4160" s="102">
        <v>41012</v>
      </c>
      <c r="F4160" s="99" t="s">
        <v>819</v>
      </c>
      <c r="N4160" s="95"/>
    </row>
    <row r="4161" spans="1:17" s="94" customFormat="1" ht="30" customHeight="1" x14ac:dyDescent="0.2">
      <c r="A4161" s="320">
        <v>4158</v>
      </c>
      <c r="B4161" s="96" t="s">
        <v>2693</v>
      </c>
      <c r="C4161" s="238">
        <f>'1993 - 2019 m.'!C3645</f>
        <v>1656.9161260426322</v>
      </c>
      <c r="D4161" s="238">
        <f>'1993 - 2019 m.'!D3645</f>
        <v>502</v>
      </c>
      <c r="E4161" s="106">
        <v>40627</v>
      </c>
      <c r="F4161" s="99"/>
      <c r="N4161" s="95"/>
    </row>
    <row r="4162" spans="1:17" s="94" customFormat="1" ht="30" customHeight="1" x14ac:dyDescent="0.2">
      <c r="A4162" s="114">
        <v>4159</v>
      </c>
      <c r="B4162" s="96" t="s">
        <v>1159</v>
      </c>
      <c r="C4162" s="238">
        <f>'1993 - 2019 m.'!C3646</f>
        <v>1653.498609823911</v>
      </c>
      <c r="D4162" s="238">
        <f>'1993 - 2019 m.'!D3646</f>
        <v>527</v>
      </c>
      <c r="E4162" s="106">
        <v>38856</v>
      </c>
      <c r="F4162" s="99" t="s">
        <v>1335</v>
      </c>
      <c r="N4162" s="95"/>
      <c r="Q4162" s="324"/>
    </row>
    <row r="4163" spans="1:17" s="94" customFormat="1" ht="30" customHeight="1" x14ac:dyDescent="0.2">
      <c r="A4163" s="320">
        <v>4160</v>
      </c>
      <c r="B4163" s="96" t="s">
        <v>1161</v>
      </c>
      <c r="C4163" s="238">
        <f>'1993 - 2019 m.'!C3647</f>
        <v>1642.7247451343837</v>
      </c>
      <c r="D4163" s="238">
        <f>'1993 - 2019 m.'!D3647</f>
        <v>553</v>
      </c>
      <c r="E4163" s="106">
        <v>40186</v>
      </c>
      <c r="F4163" s="99" t="s">
        <v>66</v>
      </c>
      <c r="N4163" s="95"/>
    </row>
    <row r="4164" spans="1:17" s="94" customFormat="1" ht="30" customHeight="1" x14ac:dyDescent="0.2">
      <c r="A4164" s="114">
        <v>4161</v>
      </c>
      <c r="B4164" s="96" t="s">
        <v>1674</v>
      </c>
      <c r="C4164" s="238">
        <f>'1993 - 2019 m.'!C3649</f>
        <v>1638.2935588507878</v>
      </c>
      <c r="D4164" s="238">
        <f>'1993 - 2019 m.'!D3649</f>
        <v>858</v>
      </c>
      <c r="E4164" s="106" t="s">
        <v>1128</v>
      </c>
      <c r="F4164" s="99" t="s">
        <v>544</v>
      </c>
      <c r="N4164" s="95"/>
    </row>
    <row r="4165" spans="1:17" s="94" customFormat="1" ht="30" customHeight="1" x14ac:dyDescent="0.2">
      <c r="A4165" s="320">
        <v>4162</v>
      </c>
      <c r="B4165" s="96" t="s">
        <v>2709</v>
      </c>
      <c r="C4165" s="238">
        <f>'1993 - 2019 m.'!C3650</f>
        <v>1635.0498146431883</v>
      </c>
      <c r="D4165" s="238">
        <f>'1993 - 2019 m.'!D3650</f>
        <v>412</v>
      </c>
      <c r="E4165" s="102">
        <v>40900</v>
      </c>
      <c r="F4165" s="99" t="s">
        <v>248</v>
      </c>
      <c r="N4165" s="95"/>
    </row>
    <row r="4166" spans="1:17" s="94" customFormat="1" ht="30" customHeight="1" x14ac:dyDescent="0.2">
      <c r="A4166" s="114">
        <v>4163</v>
      </c>
      <c r="B4166" s="321" t="s">
        <v>4933</v>
      </c>
      <c r="C4166" s="323">
        <f>'2021'!C172+'2022'!E324</f>
        <v>1619</v>
      </c>
      <c r="D4166" s="323">
        <f>'2021'!D172+'2022'!F324</f>
        <v>394</v>
      </c>
      <c r="E4166" s="234" t="s">
        <v>4641</v>
      </c>
      <c r="F4166" s="99" t="s">
        <v>4686</v>
      </c>
      <c r="N4166" s="95"/>
    </row>
    <row r="4167" spans="1:17" s="94" customFormat="1" ht="30" customHeight="1" x14ac:dyDescent="0.2">
      <c r="A4167" s="320">
        <v>4164</v>
      </c>
      <c r="B4167" s="96" t="s">
        <v>3876</v>
      </c>
      <c r="C4167" s="238">
        <f>'1993 - 2019 m.'!C3670+'2020'!C248</f>
        <v>1605</v>
      </c>
      <c r="D4167" s="238">
        <f>'1993 - 2019 m.'!D3670+'2020'!D248</f>
        <v>471</v>
      </c>
      <c r="E4167" s="102">
        <v>42832</v>
      </c>
      <c r="F4167" s="99" t="s">
        <v>2319</v>
      </c>
      <c r="N4167" s="95"/>
    </row>
    <row r="4168" spans="1:17" s="94" customFormat="1" ht="30" customHeight="1" x14ac:dyDescent="0.2">
      <c r="A4168" s="114">
        <v>4165</v>
      </c>
      <c r="B4168" s="96" t="s">
        <v>3296</v>
      </c>
      <c r="C4168" s="238">
        <f>'1993 - 2019 m.'!C3651</f>
        <v>1590</v>
      </c>
      <c r="D4168" s="238">
        <f>'1993 - 2019 m.'!D3651</f>
        <v>434</v>
      </c>
      <c r="E4168" s="102">
        <v>42172</v>
      </c>
      <c r="F4168" s="99" t="s">
        <v>3186</v>
      </c>
      <c r="N4168" s="95"/>
    </row>
    <row r="4169" spans="1:17" s="94" customFormat="1" ht="30" customHeight="1" x14ac:dyDescent="0.2">
      <c r="A4169" s="320">
        <v>4166</v>
      </c>
      <c r="B4169" s="321" t="s">
        <v>5130</v>
      </c>
      <c r="C4169" s="238">
        <f>'2020'!C179</f>
        <v>1583</v>
      </c>
      <c r="D4169" s="238">
        <f>'2020'!D179</f>
        <v>343</v>
      </c>
      <c r="E4169" s="99" t="s">
        <v>4738</v>
      </c>
      <c r="F4169" s="99" t="s">
        <v>38</v>
      </c>
      <c r="N4169" s="95"/>
    </row>
    <row r="4170" spans="1:17" s="94" customFormat="1" ht="30" customHeight="1" x14ac:dyDescent="0.2">
      <c r="A4170" s="114">
        <v>4167</v>
      </c>
      <c r="B4170" s="96" t="s">
        <v>2753</v>
      </c>
      <c r="C4170" s="238">
        <f>'1993 - 2019 m.'!C3652</f>
        <v>1579.5875810936052</v>
      </c>
      <c r="D4170" s="238">
        <f>'1993 - 2019 m.'!D3652</f>
        <v>479</v>
      </c>
      <c r="E4170" s="102">
        <v>41138</v>
      </c>
      <c r="F4170" s="99" t="s">
        <v>371</v>
      </c>
      <c r="N4170" s="95"/>
    </row>
    <row r="4171" spans="1:17" s="94" customFormat="1" ht="30" customHeight="1" x14ac:dyDescent="0.2">
      <c r="A4171" s="320">
        <v>4168</v>
      </c>
      <c r="B4171" s="96" t="s">
        <v>1277</v>
      </c>
      <c r="C4171" s="238">
        <f>'1993 - 2019 m.'!C3653</f>
        <v>1575.3880908248379</v>
      </c>
      <c r="D4171" s="238">
        <f>'1993 - 2019 m.'!D3653</f>
        <v>582</v>
      </c>
      <c r="E4171" s="106">
        <v>40270</v>
      </c>
      <c r="F4171" s="99" t="s">
        <v>66</v>
      </c>
      <c r="N4171" s="95"/>
    </row>
    <row r="4172" spans="1:17" s="94" customFormat="1" ht="30" customHeight="1" x14ac:dyDescent="0.2">
      <c r="A4172" s="114">
        <v>4169</v>
      </c>
      <c r="B4172" s="96" t="s">
        <v>4237</v>
      </c>
      <c r="C4172" s="238">
        <f>'1993 - 2019 m.'!C3654</f>
        <v>1568.2</v>
      </c>
      <c r="D4172" s="238">
        <f>'1993 - 2019 m.'!D3654</f>
        <v>407</v>
      </c>
      <c r="E4172" s="102">
        <v>43350</v>
      </c>
      <c r="F4172" s="99" t="s">
        <v>38</v>
      </c>
      <c r="N4172" s="95"/>
    </row>
    <row r="4173" spans="1:17" s="94" customFormat="1" ht="30" customHeight="1" x14ac:dyDescent="0.2">
      <c r="A4173" s="320">
        <v>4170</v>
      </c>
      <c r="B4173" s="96" t="s">
        <v>3164</v>
      </c>
      <c r="C4173" s="238">
        <f>'1993 - 2019 m.'!C3655</f>
        <v>1560.1830398517145</v>
      </c>
      <c r="D4173" s="238">
        <f>'1993 - 2019 m.'!D3655</f>
        <v>550</v>
      </c>
      <c r="E4173" s="102" t="s">
        <v>3189</v>
      </c>
      <c r="F4173" s="99" t="s">
        <v>2815</v>
      </c>
      <c r="N4173" s="95"/>
    </row>
    <row r="4174" spans="1:17" s="94" customFormat="1" ht="30" customHeight="1" x14ac:dyDescent="0.2">
      <c r="A4174" s="114">
        <v>4171</v>
      </c>
      <c r="B4174" s="96" t="s">
        <v>3653</v>
      </c>
      <c r="C4174" s="238">
        <f>'1993 - 2019 m.'!C3656</f>
        <v>1560.15</v>
      </c>
      <c r="D4174" s="238">
        <f>'1993 - 2019 m.'!D3656</f>
        <v>474</v>
      </c>
      <c r="E4174" s="102">
        <v>42433</v>
      </c>
      <c r="F4174" s="99" t="s">
        <v>3322</v>
      </c>
      <c r="N4174" s="95"/>
    </row>
    <row r="4175" spans="1:17" s="94" customFormat="1" ht="30" customHeight="1" x14ac:dyDescent="0.2">
      <c r="A4175" s="320">
        <v>4172</v>
      </c>
      <c r="B4175" s="96" t="s">
        <v>315</v>
      </c>
      <c r="C4175" s="238">
        <f>'1993 - 2019 m.'!C3657</f>
        <v>1550.0463392029658</v>
      </c>
      <c r="D4175" s="238">
        <f>'1993 - 2019 m.'!D3657</f>
        <v>974</v>
      </c>
      <c r="E4175" s="102">
        <v>41502</v>
      </c>
      <c r="F4175" s="99" t="s">
        <v>30</v>
      </c>
      <c r="N4175" s="95"/>
    </row>
    <row r="4176" spans="1:17" s="94" customFormat="1" ht="30" customHeight="1" x14ac:dyDescent="0.2">
      <c r="A4176" s="114">
        <v>4173</v>
      </c>
      <c r="B4176" s="96" t="s">
        <v>3875</v>
      </c>
      <c r="C4176" s="238">
        <f>'1993 - 2019 m.'!C3658</f>
        <v>1550</v>
      </c>
      <c r="D4176" s="238">
        <f>'1993 - 2019 m.'!D3658</f>
        <v>368</v>
      </c>
      <c r="E4176" s="102">
        <v>42832</v>
      </c>
      <c r="F4176" s="99" t="s">
        <v>2319</v>
      </c>
      <c r="N4176" s="95"/>
    </row>
    <row r="4177" spans="1:14" s="94" customFormat="1" ht="30" customHeight="1" x14ac:dyDescent="0.2">
      <c r="A4177" s="320">
        <v>4174</v>
      </c>
      <c r="B4177" s="236" t="s">
        <v>6237</v>
      </c>
      <c r="C4177" s="238">
        <f>'2022'!E230</f>
        <v>1541.99</v>
      </c>
      <c r="D4177" s="238">
        <f>'2022'!F230</f>
        <v>302</v>
      </c>
      <c r="E4177" s="102" t="s">
        <v>5353</v>
      </c>
      <c r="F4177" s="99" t="s">
        <v>3474</v>
      </c>
      <c r="N4177" s="95"/>
    </row>
    <row r="4178" spans="1:14" s="94" customFormat="1" ht="30" customHeight="1" x14ac:dyDescent="0.2">
      <c r="A4178" s="114">
        <v>4175</v>
      </c>
      <c r="B4178" s="96" t="s">
        <v>2559</v>
      </c>
      <c r="C4178" s="238">
        <f>'1993 - 2019 m.'!C3659</f>
        <v>1537.0134383688601</v>
      </c>
      <c r="D4178" s="238">
        <f>'1993 - 2019 m.'!D3659</f>
        <v>403</v>
      </c>
      <c r="E4178" s="102">
        <v>41096</v>
      </c>
      <c r="F4178" s="99" t="s">
        <v>66</v>
      </c>
      <c r="N4178" s="95"/>
    </row>
    <row r="4179" spans="1:14" s="94" customFormat="1" ht="30" customHeight="1" x14ac:dyDescent="0.2">
      <c r="A4179" s="320">
        <v>4176</v>
      </c>
      <c r="B4179" s="236" t="s">
        <v>6238</v>
      </c>
      <c r="C4179" s="238">
        <f>'2022'!E231</f>
        <v>1532.4899999999998</v>
      </c>
      <c r="D4179" s="238">
        <f>'2022'!F231</f>
        <v>358</v>
      </c>
      <c r="E4179" s="102" t="s">
        <v>5404</v>
      </c>
      <c r="F4179" s="99" t="s">
        <v>2319</v>
      </c>
      <c r="N4179" s="95"/>
    </row>
    <row r="4180" spans="1:14" s="94" customFormat="1" ht="30" customHeight="1" x14ac:dyDescent="0.2">
      <c r="A4180" s="114">
        <v>4177</v>
      </c>
      <c r="B4180" s="128" t="s">
        <v>2859</v>
      </c>
      <c r="C4180" s="238">
        <f>'1993 - 2019 m.'!C3660</f>
        <v>1528.0352177942541</v>
      </c>
      <c r="D4180" s="238">
        <f>'1993 - 2019 m.'!D3660</f>
        <v>601</v>
      </c>
      <c r="E4180" s="106">
        <v>37974</v>
      </c>
      <c r="F4180" s="99" t="s">
        <v>1302</v>
      </c>
      <c r="N4180" s="95"/>
    </row>
    <row r="4181" spans="1:14" s="94" customFormat="1" ht="30" customHeight="1" x14ac:dyDescent="0.2">
      <c r="A4181" s="320">
        <v>4178</v>
      </c>
      <c r="B4181" s="96" t="s">
        <v>3606</v>
      </c>
      <c r="C4181" s="238">
        <f>'1993 - 2019 m.'!C3661</f>
        <v>1509.8</v>
      </c>
      <c r="D4181" s="238">
        <f>'1993 - 2019 m.'!D3661</f>
        <v>310</v>
      </c>
      <c r="E4181" s="102">
        <v>42510</v>
      </c>
      <c r="F4181" s="235" t="s">
        <v>3474</v>
      </c>
      <c r="N4181" s="95"/>
    </row>
    <row r="4182" spans="1:14" s="94" customFormat="1" ht="30" customHeight="1" x14ac:dyDescent="0.2">
      <c r="A4182" s="114">
        <v>4179</v>
      </c>
      <c r="B4182" s="96" t="s">
        <v>1089</v>
      </c>
      <c r="C4182" s="238">
        <f>'1993 - 2019 m.'!C3662</f>
        <v>1504.8656163113994</v>
      </c>
      <c r="D4182" s="238">
        <f>'1993 - 2019 m.'!D3662</f>
        <v>732</v>
      </c>
      <c r="E4182" s="106">
        <v>38107</v>
      </c>
      <c r="F4182" s="99" t="s">
        <v>383</v>
      </c>
      <c r="N4182" s="95"/>
    </row>
    <row r="4183" spans="1:14" s="94" customFormat="1" ht="30" customHeight="1" x14ac:dyDescent="0.2">
      <c r="A4183" s="320">
        <v>4180</v>
      </c>
      <c r="B4183" s="96" t="s">
        <v>1255</v>
      </c>
      <c r="C4183" s="238">
        <f>'1993 - 2019 m.'!C3663</f>
        <v>1502.2590361445784</v>
      </c>
      <c r="D4183" s="238">
        <f>'1993 - 2019 m.'!D3663</f>
        <v>378</v>
      </c>
      <c r="E4183" s="106">
        <v>38345</v>
      </c>
      <c r="F4183" s="99" t="s">
        <v>1642</v>
      </c>
      <c r="N4183" s="95"/>
    </row>
    <row r="4184" spans="1:14" s="94" customFormat="1" ht="30" customHeight="1" x14ac:dyDescent="0.2">
      <c r="A4184" s="114">
        <v>4181</v>
      </c>
      <c r="B4184" s="96" t="s">
        <v>450</v>
      </c>
      <c r="C4184" s="238">
        <f>'1993 - 2019 m.'!C3664</f>
        <v>1495.308155699722</v>
      </c>
      <c r="D4184" s="238">
        <f>'1993 - 2019 m.'!D3664</f>
        <v>420</v>
      </c>
      <c r="E4184" s="102">
        <v>40935</v>
      </c>
      <c r="F4184" s="99" t="s">
        <v>2396</v>
      </c>
      <c r="N4184" s="95"/>
    </row>
    <row r="4185" spans="1:14" s="94" customFormat="1" ht="30" customHeight="1" x14ac:dyDescent="0.2">
      <c r="A4185" s="320">
        <v>4182</v>
      </c>
      <c r="B4185" s="96" t="s">
        <v>821</v>
      </c>
      <c r="C4185" s="238">
        <f>'1993 - 2019 m.'!C3665</f>
        <v>1488.6468952734012</v>
      </c>
      <c r="D4185" s="238">
        <f>'1993 - 2019 m.'!D3665</f>
        <v>444</v>
      </c>
      <c r="E4185" s="102">
        <v>41040</v>
      </c>
      <c r="F4185" s="99" t="s">
        <v>14</v>
      </c>
      <c r="N4185" s="95"/>
    </row>
    <row r="4186" spans="1:14" s="94" customFormat="1" ht="30" customHeight="1" x14ac:dyDescent="0.2">
      <c r="A4186" s="114">
        <v>4183</v>
      </c>
      <c r="B4186" s="96" t="s">
        <v>2785</v>
      </c>
      <c r="C4186" s="238">
        <f>'1993 - 2019 m.'!C3666</f>
        <v>1486.7643651529195</v>
      </c>
      <c r="D4186" s="238">
        <f>'1993 - 2019 m.'!D3666</f>
        <v>490</v>
      </c>
      <c r="E4186" s="106">
        <v>40621</v>
      </c>
      <c r="F4186" s="99" t="s">
        <v>2786</v>
      </c>
      <c r="N4186" s="95"/>
    </row>
    <row r="4187" spans="1:14" s="94" customFormat="1" ht="30" customHeight="1" x14ac:dyDescent="0.2">
      <c r="A4187" s="320">
        <v>4184</v>
      </c>
      <c r="B4187" s="96" t="s">
        <v>4389</v>
      </c>
      <c r="C4187" s="238">
        <f>'1993 - 2019 m.'!C3667</f>
        <v>1481.09</v>
      </c>
      <c r="D4187" s="238">
        <f>'1993 - 2019 m.'!D3667</f>
        <v>513</v>
      </c>
      <c r="E4187" s="102" t="s">
        <v>4576</v>
      </c>
      <c r="F4187" s="99" t="s">
        <v>4577</v>
      </c>
      <c r="N4187" s="95"/>
    </row>
    <row r="4188" spans="1:14" s="94" customFormat="1" ht="30" customHeight="1" x14ac:dyDescent="0.2">
      <c r="A4188" s="114">
        <v>4185</v>
      </c>
      <c r="B4188" s="96" t="s">
        <v>2511</v>
      </c>
      <c r="C4188" s="238">
        <f>'1993 - 2019 m.'!C3668</f>
        <v>1478.7998146431883</v>
      </c>
      <c r="D4188" s="238">
        <f>'1993 - 2019 m.'!D3668</f>
        <v>504</v>
      </c>
      <c r="E4188" s="322">
        <v>40774</v>
      </c>
      <c r="F4188" s="99" t="s">
        <v>2815</v>
      </c>
      <c r="N4188" s="95"/>
    </row>
    <row r="4189" spans="1:14" s="94" customFormat="1" ht="30" customHeight="1" x14ac:dyDescent="0.2">
      <c r="A4189" s="320">
        <v>4186</v>
      </c>
      <c r="B4189" s="96" t="s">
        <v>231</v>
      </c>
      <c r="C4189" s="238">
        <f>'1993 - 2019 m.'!C3669</f>
        <v>1477.7861445783133</v>
      </c>
      <c r="D4189" s="238">
        <f>'1993 - 2019 m.'!D3669</f>
        <v>471</v>
      </c>
      <c r="E4189" s="102">
        <v>41005</v>
      </c>
      <c r="F4189" s="99" t="s">
        <v>2930</v>
      </c>
      <c r="N4189" s="95"/>
    </row>
    <row r="4190" spans="1:14" s="94" customFormat="1" ht="30" customHeight="1" x14ac:dyDescent="0.2">
      <c r="A4190" s="114">
        <v>4187</v>
      </c>
      <c r="B4190" s="96" t="s">
        <v>3877</v>
      </c>
      <c r="C4190" s="238">
        <f>'1993 - 2019 m.'!C3672+'2022'!E337</f>
        <v>1474.5</v>
      </c>
      <c r="D4190" s="238">
        <f>'1993 - 2019 m.'!D3672+'2022'!F337</f>
        <v>346</v>
      </c>
      <c r="E4190" s="102">
        <v>42832</v>
      </c>
      <c r="F4190" s="99" t="s">
        <v>2319</v>
      </c>
      <c r="N4190" s="95"/>
    </row>
    <row r="4191" spans="1:14" s="94" customFormat="1" ht="30" customHeight="1" x14ac:dyDescent="0.2">
      <c r="A4191" s="320">
        <v>4188</v>
      </c>
      <c r="B4191" s="96" t="s">
        <v>2787</v>
      </c>
      <c r="C4191" s="238">
        <f>'1993 - 2019 m.'!C3671</f>
        <v>1474.455514365153</v>
      </c>
      <c r="D4191" s="238">
        <f>'1993 - 2019 m.'!D3671</f>
        <v>565</v>
      </c>
      <c r="E4191" s="106">
        <v>40648</v>
      </c>
      <c r="F4191" s="99" t="s">
        <v>819</v>
      </c>
      <c r="N4191" s="95"/>
    </row>
    <row r="4192" spans="1:14" s="94" customFormat="1" ht="30" customHeight="1" x14ac:dyDescent="0.2">
      <c r="A4192" s="114">
        <v>4189</v>
      </c>
      <c r="B4192" s="236" t="s">
        <v>6239</v>
      </c>
      <c r="C4192" s="238">
        <f>'2022'!E232</f>
        <v>1470</v>
      </c>
      <c r="D4192" s="238">
        <f>'2022'!F232</f>
        <v>521</v>
      </c>
      <c r="E4192" s="102" t="s">
        <v>5755</v>
      </c>
      <c r="F4192" s="99" t="s">
        <v>3950</v>
      </c>
      <c r="N4192" s="95"/>
    </row>
    <row r="4193" spans="1:14" s="94" customFormat="1" ht="30" customHeight="1" x14ac:dyDescent="0.2">
      <c r="A4193" s="320">
        <v>4190</v>
      </c>
      <c r="B4193" s="236" t="s">
        <v>6240</v>
      </c>
      <c r="C4193" s="238">
        <f>'2022'!E233</f>
        <v>1469.0500000000002</v>
      </c>
      <c r="D4193" s="238">
        <f>'2022'!F233</f>
        <v>285</v>
      </c>
      <c r="E4193" s="102" t="s">
        <v>5404</v>
      </c>
      <c r="F4193" s="99" t="s">
        <v>2319</v>
      </c>
      <c r="N4193" s="95"/>
    </row>
    <row r="4194" spans="1:14" s="94" customFormat="1" ht="30" customHeight="1" x14ac:dyDescent="0.2">
      <c r="A4194" s="114">
        <v>4191</v>
      </c>
      <c r="B4194" s="236" t="s">
        <v>6241</v>
      </c>
      <c r="C4194" s="238">
        <f>'2022'!E234</f>
        <v>1433</v>
      </c>
      <c r="D4194" s="238">
        <f>'2022'!F234</f>
        <v>395</v>
      </c>
      <c r="E4194" s="102" t="s">
        <v>5353</v>
      </c>
      <c r="F4194" s="99" t="s">
        <v>3947</v>
      </c>
      <c r="N4194" s="95"/>
    </row>
    <row r="4195" spans="1:14" s="94" customFormat="1" ht="30" customHeight="1" x14ac:dyDescent="0.2">
      <c r="A4195" s="320">
        <v>4192</v>
      </c>
      <c r="B4195" s="321" t="s">
        <v>4946</v>
      </c>
      <c r="C4195" s="178">
        <f>'2020'!C201+'2021'!C190</f>
        <v>1429</v>
      </c>
      <c r="D4195" s="178">
        <f>'2020'!D201+'2021'!D190</f>
        <v>250</v>
      </c>
      <c r="E4195" s="99" t="s">
        <v>4700</v>
      </c>
      <c r="F4195" s="240" t="s">
        <v>3187</v>
      </c>
      <c r="N4195" s="95"/>
    </row>
    <row r="4196" spans="1:14" s="94" customFormat="1" ht="30" customHeight="1" x14ac:dyDescent="0.2">
      <c r="A4196" s="114">
        <v>4193</v>
      </c>
      <c r="B4196" s="96" t="s">
        <v>4511</v>
      </c>
      <c r="C4196" s="238">
        <f>'1993 - 2019 m.'!C3673</f>
        <v>1428.6999999999998</v>
      </c>
      <c r="D4196" s="238">
        <f>'1993 - 2019 m.'!D3673</f>
        <v>264</v>
      </c>
      <c r="E4196" s="102" t="s">
        <v>4600</v>
      </c>
      <c r="F4196" s="99" t="s">
        <v>2319</v>
      </c>
      <c r="N4196" s="95"/>
    </row>
    <row r="4197" spans="1:14" s="94" customFormat="1" ht="30" customHeight="1" x14ac:dyDescent="0.2">
      <c r="A4197" s="320">
        <v>4194</v>
      </c>
      <c r="B4197" s="96" t="s">
        <v>4086</v>
      </c>
      <c r="C4197" s="238">
        <f>'1993 - 2019 m.'!C3674</f>
        <v>1428</v>
      </c>
      <c r="D4197" s="238">
        <f>'1993 - 2019 m.'!D3674</f>
        <v>383</v>
      </c>
      <c r="E4197" s="102">
        <v>43112</v>
      </c>
      <c r="F4197" s="99" t="s">
        <v>3455</v>
      </c>
      <c r="N4197" s="95"/>
    </row>
    <row r="4198" spans="1:14" s="94" customFormat="1" ht="30" customHeight="1" x14ac:dyDescent="0.2">
      <c r="A4198" s="114">
        <v>4195</v>
      </c>
      <c r="B4198" s="325" t="s">
        <v>3764</v>
      </c>
      <c r="C4198" s="238">
        <f>'1993 - 2019 m.'!C3675</f>
        <v>1418.4800000000002</v>
      </c>
      <c r="D4198" s="238">
        <f>'1993 - 2019 m.'!D3675</f>
        <v>315</v>
      </c>
      <c r="E4198" s="102">
        <v>43042</v>
      </c>
      <c r="F4198" s="99" t="s">
        <v>3714</v>
      </c>
      <c r="N4198" s="95"/>
    </row>
    <row r="4199" spans="1:14" s="94" customFormat="1" ht="30" customHeight="1" x14ac:dyDescent="0.2">
      <c r="A4199" s="320">
        <v>4196</v>
      </c>
      <c r="B4199" s="96" t="s">
        <v>1350</v>
      </c>
      <c r="C4199" s="238">
        <f>'1993 - 2019 m.'!C3676</f>
        <v>1417.4003707136237</v>
      </c>
      <c r="D4199" s="238">
        <f>'1993 - 2019 m.'!D3676</f>
        <v>406</v>
      </c>
      <c r="E4199" s="106" t="s">
        <v>1472</v>
      </c>
      <c r="F4199" s="99" t="s">
        <v>1853</v>
      </c>
      <c r="N4199" s="95"/>
    </row>
    <row r="4200" spans="1:14" s="94" customFormat="1" ht="30" customHeight="1" x14ac:dyDescent="0.2">
      <c r="A4200" s="114">
        <v>4197</v>
      </c>
      <c r="B4200" s="96" t="s">
        <v>4053</v>
      </c>
      <c r="C4200" s="238">
        <f>'1993 - 2019 m.'!C3677</f>
        <v>1405.4</v>
      </c>
      <c r="D4200" s="238">
        <f>'1993 - 2019 m.'!D3677</f>
        <v>800</v>
      </c>
      <c r="E4200" s="102">
        <v>43161</v>
      </c>
      <c r="F4200" s="99" t="s">
        <v>3709</v>
      </c>
      <c r="N4200" s="95"/>
    </row>
    <row r="4201" spans="1:14" s="94" customFormat="1" ht="30" customHeight="1" x14ac:dyDescent="0.2">
      <c r="A4201" s="320">
        <v>4198</v>
      </c>
      <c r="B4201" s="96" t="s">
        <v>1381</v>
      </c>
      <c r="C4201" s="238">
        <f>'1993 - 2019 m.'!C3678</f>
        <v>1402.3401297497683</v>
      </c>
      <c r="D4201" s="238">
        <f>'1993 - 2019 m.'!D3678</f>
        <v>547</v>
      </c>
      <c r="E4201" s="106">
        <v>37386</v>
      </c>
      <c r="F4201" s="99" t="s">
        <v>1069</v>
      </c>
      <c r="N4201" s="95"/>
    </row>
    <row r="4202" spans="1:14" s="94" customFormat="1" ht="30" customHeight="1" x14ac:dyDescent="0.2">
      <c r="A4202" s="114">
        <v>4199</v>
      </c>
      <c r="B4202" s="236" t="s">
        <v>6242</v>
      </c>
      <c r="C4202" s="238">
        <f>'2022'!E235</f>
        <v>1401.2099999999998</v>
      </c>
      <c r="D4202" s="238">
        <f>'2022'!F235</f>
        <v>260</v>
      </c>
      <c r="E4202" s="102" t="s">
        <v>5391</v>
      </c>
      <c r="F4202" s="99" t="s">
        <v>5765</v>
      </c>
      <c r="N4202" s="95"/>
    </row>
    <row r="4203" spans="1:14" s="94" customFormat="1" ht="30" customHeight="1" x14ac:dyDescent="0.2">
      <c r="A4203" s="320">
        <v>4200</v>
      </c>
      <c r="B4203" s="96" t="s">
        <v>4036</v>
      </c>
      <c r="C4203" s="238">
        <f>'1993 - 2019 m.'!C3679</f>
        <v>1398.8</v>
      </c>
      <c r="D4203" s="238">
        <f>'1993 - 2019 m.'!D3679</f>
        <v>338</v>
      </c>
      <c r="E4203" s="102">
        <v>43189</v>
      </c>
      <c r="F4203" s="99" t="s">
        <v>2319</v>
      </c>
      <c r="N4203" s="95"/>
    </row>
    <row r="4204" spans="1:14" s="94" customFormat="1" ht="30" customHeight="1" x14ac:dyDescent="0.2">
      <c r="A4204" s="114">
        <v>4201</v>
      </c>
      <c r="B4204" s="236" t="s">
        <v>6243</v>
      </c>
      <c r="C4204" s="238">
        <f>'2022'!E236</f>
        <v>1397.6299999999999</v>
      </c>
      <c r="D4204" s="238">
        <f>'2022'!F236</f>
        <v>292</v>
      </c>
      <c r="E4204" s="102" t="s">
        <v>5404</v>
      </c>
      <c r="F4204" s="99" t="s">
        <v>2319</v>
      </c>
      <c r="N4204" s="95"/>
    </row>
    <row r="4205" spans="1:14" s="94" customFormat="1" ht="30" customHeight="1" x14ac:dyDescent="0.2">
      <c r="A4205" s="320">
        <v>4202</v>
      </c>
      <c r="B4205" s="96" t="s">
        <v>2166</v>
      </c>
      <c r="C4205" s="238">
        <f>'1993 - 2019 m.'!C3680</f>
        <v>1392.4930491195553</v>
      </c>
      <c r="D4205" s="238">
        <f>'1993 - 2019 m.'!D3680</f>
        <v>508</v>
      </c>
      <c r="E4205" s="106">
        <v>36980</v>
      </c>
      <c r="F4205" s="99" t="s">
        <v>393</v>
      </c>
      <c r="N4205" s="95"/>
    </row>
    <row r="4206" spans="1:14" s="94" customFormat="1" ht="30" customHeight="1" x14ac:dyDescent="0.2">
      <c r="A4206" s="114">
        <v>4203</v>
      </c>
      <c r="B4206" s="96" t="s">
        <v>2705</v>
      </c>
      <c r="C4206" s="238">
        <f>'1993 - 2019 m.'!C3681</f>
        <v>1378.8809082483781</v>
      </c>
      <c r="D4206" s="238">
        <f>'1993 - 2019 m.'!D3681</f>
        <v>678</v>
      </c>
      <c r="E4206" s="106">
        <v>40647</v>
      </c>
      <c r="F4206" s="99" t="s">
        <v>406</v>
      </c>
      <c r="N4206" s="95"/>
    </row>
    <row r="4207" spans="1:14" s="94" customFormat="1" ht="30" customHeight="1" x14ac:dyDescent="0.2">
      <c r="A4207" s="320">
        <v>4204</v>
      </c>
      <c r="B4207" s="96" t="s">
        <v>1697</v>
      </c>
      <c r="C4207" s="238">
        <f>'1993 - 2019 m.'!C3682</f>
        <v>1377.6065801668212</v>
      </c>
      <c r="D4207" s="238">
        <f>'1993 - 2019 m.'!D3682</f>
        <v>693</v>
      </c>
      <c r="E4207" s="106" t="s">
        <v>1128</v>
      </c>
      <c r="F4207" s="99" t="s">
        <v>153</v>
      </c>
      <c r="N4207" s="95"/>
    </row>
    <row r="4208" spans="1:14" s="94" customFormat="1" ht="30" customHeight="1" x14ac:dyDescent="0.2">
      <c r="A4208" s="114">
        <v>4205</v>
      </c>
      <c r="B4208" s="236" t="s">
        <v>6244</v>
      </c>
      <c r="C4208" s="238">
        <f>'2022'!E238</f>
        <v>1370</v>
      </c>
      <c r="D4208" s="238">
        <f>'2022'!F238</f>
        <v>307</v>
      </c>
      <c r="E4208" s="102" t="s">
        <v>5771</v>
      </c>
      <c r="F4208" s="99" t="s">
        <v>3366</v>
      </c>
      <c r="N4208" s="95"/>
    </row>
    <row r="4209" spans="1:14" s="94" customFormat="1" ht="30" customHeight="1" x14ac:dyDescent="0.2">
      <c r="A4209" s="320">
        <v>4206</v>
      </c>
      <c r="B4209" s="236" t="s">
        <v>6245</v>
      </c>
      <c r="C4209" s="238">
        <f>'2022'!E239</f>
        <v>1367.1499999999999</v>
      </c>
      <c r="D4209" s="238">
        <f>'2022'!F239</f>
        <v>284</v>
      </c>
      <c r="E4209" s="102" t="s">
        <v>5404</v>
      </c>
      <c r="F4209" s="99" t="s">
        <v>2319</v>
      </c>
      <c r="N4209" s="95"/>
    </row>
    <row r="4210" spans="1:14" s="94" customFormat="1" ht="30" customHeight="1" x14ac:dyDescent="0.2">
      <c r="A4210" s="114">
        <v>4207</v>
      </c>
      <c r="B4210" s="96" t="s">
        <v>4004</v>
      </c>
      <c r="C4210" s="238">
        <f>'1993 - 2019 m.'!C3683</f>
        <v>1361.8000000000002</v>
      </c>
      <c r="D4210" s="238">
        <f>'1993 - 2019 m.'!D3683</f>
        <v>325</v>
      </c>
      <c r="E4210" s="102">
        <v>43203</v>
      </c>
      <c r="F4210" s="99" t="s">
        <v>3322</v>
      </c>
      <c r="K4210" s="113"/>
      <c r="L4210" s="108"/>
    </row>
    <row r="4211" spans="1:14" s="94" customFormat="1" ht="30" customHeight="1" x14ac:dyDescent="0.2">
      <c r="A4211" s="320">
        <v>4208</v>
      </c>
      <c r="B4211" s="96" t="s">
        <v>3293</v>
      </c>
      <c r="C4211" s="238">
        <f>'1993 - 2019 m.'!C3684</f>
        <v>1360</v>
      </c>
      <c r="D4211" s="238">
        <f>'1993 - 2019 m.'!D3684</f>
        <v>307</v>
      </c>
      <c r="E4211" s="102">
        <v>42174</v>
      </c>
      <c r="F4211" s="99" t="s">
        <v>3186</v>
      </c>
      <c r="N4211" s="95"/>
    </row>
    <row r="4212" spans="1:14" s="94" customFormat="1" ht="30" customHeight="1" x14ac:dyDescent="0.2">
      <c r="A4212" s="114">
        <v>4209</v>
      </c>
      <c r="B4212" s="236" t="s">
        <v>6246</v>
      </c>
      <c r="C4212" s="238">
        <f>'2022'!E241</f>
        <v>1359.5</v>
      </c>
      <c r="D4212" s="238">
        <f>'2022'!F241</f>
        <v>211</v>
      </c>
      <c r="E4212" s="102" t="s">
        <v>5779</v>
      </c>
      <c r="F4212" s="99" t="s">
        <v>725</v>
      </c>
    </row>
    <row r="4213" spans="1:14" s="94" customFormat="1" ht="30" customHeight="1" x14ac:dyDescent="0.2">
      <c r="A4213" s="320">
        <v>4210</v>
      </c>
      <c r="B4213" s="96" t="s">
        <v>3878</v>
      </c>
      <c r="C4213" s="238">
        <f>'1993 - 2019 m.'!C3685</f>
        <v>1349</v>
      </c>
      <c r="D4213" s="238">
        <f>'1993 - 2019 m.'!D3685</f>
        <v>307</v>
      </c>
      <c r="E4213" s="102">
        <v>42832</v>
      </c>
      <c r="F4213" s="99" t="s">
        <v>2319</v>
      </c>
      <c r="K4213" s="113"/>
      <c r="L4213" s="115"/>
      <c r="M4213" s="117"/>
      <c r="N4213" s="117"/>
    </row>
    <row r="4214" spans="1:14" s="94" customFormat="1" ht="30" customHeight="1" x14ac:dyDescent="0.2">
      <c r="A4214" s="114">
        <v>4211</v>
      </c>
      <c r="B4214" s="236" t="s">
        <v>6247</v>
      </c>
      <c r="C4214" s="238">
        <f>'2022'!E242</f>
        <v>1343</v>
      </c>
      <c r="D4214" s="238">
        <f>'2022'!F242</f>
        <v>267</v>
      </c>
      <c r="E4214" s="102" t="s">
        <v>5301</v>
      </c>
      <c r="F4214" s="99" t="s">
        <v>2815</v>
      </c>
      <c r="K4214" s="113"/>
      <c r="L4214" s="108"/>
    </row>
    <row r="4215" spans="1:14" s="94" customFormat="1" ht="30" customHeight="1" x14ac:dyDescent="0.2">
      <c r="A4215" s="320">
        <v>4212</v>
      </c>
      <c r="B4215" s="236" t="s">
        <v>6248</v>
      </c>
      <c r="C4215" s="238">
        <f>'2022'!E243</f>
        <v>1332</v>
      </c>
      <c r="D4215" s="238">
        <f>'2022'!F243</f>
        <v>241</v>
      </c>
      <c r="E4215" s="102" t="s">
        <v>5210</v>
      </c>
      <c r="F4215" s="99" t="s">
        <v>3947</v>
      </c>
      <c r="H4215" s="113"/>
      <c r="K4215" s="113"/>
      <c r="M4215" s="108"/>
    </row>
    <row r="4216" spans="1:14" s="94" customFormat="1" ht="30" customHeight="1" x14ac:dyDescent="0.2">
      <c r="A4216" s="114">
        <v>4213</v>
      </c>
      <c r="B4216" s="96" t="s">
        <v>4345</v>
      </c>
      <c r="C4216" s="238">
        <f>'1993 - 2019 m.'!C3686</f>
        <v>1328.5</v>
      </c>
      <c r="D4216" s="238">
        <f>'1993 - 2019 m.'!D3686</f>
        <v>280</v>
      </c>
      <c r="E4216" s="102" t="s">
        <v>4565</v>
      </c>
      <c r="F4216" s="99" t="s">
        <v>4119</v>
      </c>
      <c r="H4216" s="113"/>
      <c r="I4216" s="130"/>
      <c r="J4216" s="130"/>
      <c r="K4216" s="115"/>
      <c r="M4216" s="117"/>
      <c r="N4216" s="117"/>
    </row>
    <row r="4217" spans="1:14" s="94" customFormat="1" ht="30" customHeight="1" x14ac:dyDescent="0.2">
      <c r="A4217" s="320">
        <v>4214</v>
      </c>
      <c r="B4217" s="321" t="s">
        <v>4934</v>
      </c>
      <c r="C4217" s="323">
        <f>'2021'!C173</f>
        <v>1326.03</v>
      </c>
      <c r="D4217" s="323">
        <f>'2021'!D173</f>
        <v>225</v>
      </c>
      <c r="E4217" s="233" t="s">
        <v>4648</v>
      </c>
      <c r="F4217" s="99" t="s">
        <v>4672</v>
      </c>
    </row>
    <row r="4218" spans="1:14" s="94" customFormat="1" ht="30" customHeight="1" x14ac:dyDescent="0.2">
      <c r="A4218" s="114">
        <v>4215</v>
      </c>
      <c r="B4218" s="96" t="s">
        <v>4181</v>
      </c>
      <c r="C4218" s="238">
        <f>'1993 - 2019 m.'!C3687</f>
        <v>1321.95</v>
      </c>
      <c r="D4218" s="238">
        <f>'1993 - 2019 m.'!D3687</f>
        <v>239</v>
      </c>
      <c r="E4218" s="102">
        <v>43420</v>
      </c>
      <c r="F4218" s="99" t="s">
        <v>3187</v>
      </c>
      <c r="K4218" s="113"/>
      <c r="L4218" s="108"/>
    </row>
    <row r="4219" spans="1:14" s="94" customFormat="1" ht="30" customHeight="1" x14ac:dyDescent="0.2">
      <c r="A4219" s="320">
        <v>4216</v>
      </c>
      <c r="B4219" s="96" t="s">
        <v>3879</v>
      </c>
      <c r="C4219" s="238">
        <f>'1993 - 2019 m.'!C3688</f>
        <v>1320</v>
      </c>
      <c r="D4219" s="238">
        <f>'1993 - 2019 m.'!D3688</f>
        <v>318</v>
      </c>
      <c r="E4219" s="102">
        <v>42832</v>
      </c>
      <c r="F4219" s="99" t="s">
        <v>2319</v>
      </c>
      <c r="K4219" s="113"/>
      <c r="L4219" s="113"/>
    </row>
    <row r="4220" spans="1:14" s="94" customFormat="1" ht="30" customHeight="1" x14ac:dyDescent="0.2">
      <c r="A4220" s="114">
        <v>4217</v>
      </c>
      <c r="B4220" s="236" t="s">
        <v>6249</v>
      </c>
      <c r="C4220" s="238">
        <f>'2022'!E244</f>
        <v>1319</v>
      </c>
      <c r="D4220" s="238">
        <f>'2022'!F244</f>
        <v>342</v>
      </c>
      <c r="E4220" s="102" t="s">
        <v>5788</v>
      </c>
      <c r="F4220" s="99" t="s">
        <v>725</v>
      </c>
      <c r="H4220" s="113"/>
      <c r="K4220" s="113"/>
      <c r="L4220" s="108"/>
    </row>
    <row r="4221" spans="1:14" s="94" customFormat="1" ht="30" customHeight="1" x14ac:dyDescent="0.2">
      <c r="A4221" s="320">
        <v>4218</v>
      </c>
      <c r="B4221" s="96" t="s">
        <v>4443</v>
      </c>
      <c r="C4221" s="238">
        <f>'1993 - 2019 m.'!C3689</f>
        <v>1318.96</v>
      </c>
      <c r="D4221" s="238">
        <f>'1993 - 2019 m.'!D3689</f>
        <v>429</v>
      </c>
      <c r="E4221" s="102" t="s">
        <v>4596</v>
      </c>
      <c r="F4221" s="99" t="s">
        <v>38</v>
      </c>
      <c r="H4221" s="130"/>
      <c r="I4221" s="130"/>
      <c r="K4221" s="130"/>
      <c r="M4221" s="130"/>
    </row>
    <row r="4222" spans="1:14" s="94" customFormat="1" ht="30" customHeight="1" x14ac:dyDescent="0.2">
      <c r="A4222" s="114">
        <v>4219</v>
      </c>
      <c r="B4222" s="96" t="s">
        <v>2543</v>
      </c>
      <c r="C4222" s="238">
        <f>'1993 - 2019 m.'!C3690</f>
        <v>1311.6890639481001</v>
      </c>
      <c r="D4222" s="238">
        <f>'1993 - 2019 m.'!D3690</f>
        <v>556</v>
      </c>
      <c r="E4222" s="106">
        <v>38366</v>
      </c>
      <c r="F4222" s="99" t="s">
        <v>2403</v>
      </c>
      <c r="H4222" s="130"/>
      <c r="K4222" s="113"/>
      <c r="L4222" s="108"/>
    </row>
    <row r="4223" spans="1:14" s="94" customFormat="1" ht="30" customHeight="1" x14ac:dyDescent="0.2">
      <c r="A4223" s="320">
        <v>4220</v>
      </c>
      <c r="B4223" s="96" t="s">
        <v>4101</v>
      </c>
      <c r="C4223" s="238">
        <f>'1993 - 2019 m.'!C3691</f>
        <v>1302</v>
      </c>
      <c r="D4223" s="238">
        <f>'1993 - 2019 m.'!D3691</f>
        <v>700</v>
      </c>
      <c r="E4223" s="102">
        <v>42475</v>
      </c>
      <c r="F4223" s="99" t="s">
        <v>3950</v>
      </c>
      <c r="H4223" s="130"/>
      <c r="I4223" s="130"/>
      <c r="K4223" s="130"/>
      <c r="M4223" s="130"/>
    </row>
    <row r="4224" spans="1:14" s="94" customFormat="1" ht="30" customHeight="1" x14ac:dyDescent="0.2">
      <c r="A4224" s="114">
        <v>4221</v>
      </c>
      <c r="B4224" s="96" t="s">
        <v>1761</v>
      </c>
      <c r="C4224" s="238">
        <f>'1993 - 2019 m.'!C3692</f>
        <v>1294.6014828544949</v>
      </c>
      <c r="D4224" s="238">
        <f>'1993 - 2019 m.'!D3692</f>
        <v>470</v>
      </c>
      <c r="E4224" s="106">
        <v>39213</v>
      </c>
      <c r="F4224" s="99" t="s">
        <v>1642</v>
      </c>
      <c r="H4224" s="130"/>
    </row>
    <row r="4225" spans="1:15" s="94" customFormat="1" ht="30" customHeight="1" x14ac:dyDescent="0.2">
      <c r="A4225" s="320">
        <v>4222</v>
      </c>
      <c r="B4225" s="236" t="s">
        <v>6250</v>
      </c>
      <c r="C4225" s="238">
        <f>'2022'!E245</f>
        <v>1281</v>
      </c>
      <c r="D4225" s="238">
        <f>'2022'!F245</f>
        <v>585</v>
      </c>
      <c r="E4225" s="102" t="s">
        <v>5755</v>
      </c>
      <c r="F4225" s="99" t="s">
        <v>3371</v>
      </c>
      <c r="H4225" s="130"/>
      <c r="K4225" s="113"/>
      <c r="L4225" s="108"/>
    </row>
    <row r="4226" spans="1:15" s="94" customFormat="1" ht="30" customHeight="1" x14ac:dyDescent="0.2">
      <c r="A4226" s="114">
        <v>4223</v>
      </c>
      <c r="B4226" s="96" t="s">
        <v>345</v>
      </c>
      <c r="C4226" s="238">
        <f>'1993 - 2019 m.'!C3693</f>
        <v>1280.7866079703431</v>
      </c>
      <c r="D4226" s="238">
        <f>'1993 - 2019 m.'!D3693</f>
        <v>454</v>
      </c>
      <c r="E4226" s="106" t="s">
        <v>1128</v>
      </c>
      <c r="F4226" s="99" t="s">
        <v>398</v>
      </c>
      <c r="H4226" s="130"/>
    </row>
    <row r="4227" spans="1:15" s="94" customFormat="1" ht="30" customHeight="1" x14ac:dyDescent="0.2">
      <c r="A4227" s="320">
        <v>4224</v>
      </c>
      <c r="B4227" s="96" t="s">
        <v>43</v>
      </c>
      <c r="C4227" s="238">
        <f>'1993 - 2019 m.'!C3694</f>
        <v>1272.8799814643189</v>
      </c>
      <c r="D4227" s="238">
        <f>'1993 - 2019 m.'!D3694</f>
        <v>364</v>
      </c>
      <c r="E4227" s="102">
        <v>41600</v>
      </c>
      <c r="F4227" s="99" t="s">
        <v>44</v>
      </c>
    </row>
    <row r="4228" spans="1:15" s="94" customFormat="1" ht="30" customHeight="1" x14ac:dyDescent="0.2">
      <c r="A4228" s="114">
        <v>4225</v>
      </c>
      <c r="B4228" s="96" t="s">
        <v>3543</v>
      </c>
      <c r="C4228" s="238">
        <f>'1993 - 2019 m.'!C3695</f>
        <v>1263.8499999999999</v>
      </c>
      <c r="D4228" s="238">
        <f>'1993 - 2019 m.'!D3695</f>
        <v>359</v>
      </c>
      <c r="E4228" s="322">
        <v>42636</v>
      </c>
      <c r="F4228" s="99" t="s">
        <v>3470</v>
      </c>
    </row>
    <row r="4229" spans="1:15" s="94" customFormat="1" ht="30" customHeight="1" x14ac:dyDescent="0.2">
      <c r="A4229" s="320">
        <v>4226</v>
      </c>
      <c r="B4229" s="96" t="s">
        <v>1636</v>
      </c>
      <c r="C4229" s="238">
        <f>'1993 - 2019 m.'!C3696</f>
        <v>1259.8470806302132</v>
      </c>
      <c r="D4229" s="238">
        <f>'1993 - 2019 m.'!D3696</f>
        <v>429</v>
      </c>
      <c r="E4229" s="106">
        <v>38016</v>
      </c>
      <c r="F4229" s="99" t="s">
        <v>2821</v>
      </c>
      <c r="K4229" s="113"/>
      <c r="L4229" s="108"/>
    </row>
    <row r="4230" spans="1:15" s="94" customFormat="1" ht="30" customHeight="1" x14ac:dyDescent="0.2">
      <c r="A4230" s="114">
        <v>4227</v>
      </c>
      <c r="B4230" s="321" t="s">
        <v>4936</v>
      </c>
      <c r="C4230" s="323">
        <f>'2021'!C177</f>
        <v>1259.81</v>
      </c>
      <c r="D4230" s="323">
        <f>'2021'!D177</f>
        <v>238</v>
      </c>
      <c r="E4230" s="99" t="s">
        <v>4644</v>
      </c>
      <c r="F4230" s="99" t="s">
        <v>3947</v>
      </c>
      <c r="L4230" s="113"/>
      <c r="M4230" s="113"/>
      <c r="N4230" s="117"/>
    </row>
    <row r="4231" spans="1:15" s="94" customFormat="1" ht="30" customHeight="1" x14ac:dyDescent="0.2">
      <c r="A4231" s="320">
        <v>4228</v>
      </c>
      <c r="B4231" s="96" t="s">
        <v>2619</v>
      </c>
      <c r="C4231" s="238">
        <f>'1993 - 2019 m.'!C3697</f>
        <v>1250.5792400370715</v>
      </c>
      <c r="D4231" s="238">
        <f>'1993 - 2019 m.'!D3697</f>
        <v>435</v>
      </c>
      <c r="E4231" s="322">
        <v>40669</v>
      </c>
      <c r="F4231" s="99" t="s">
        <v>725</v>
      </c>
      <c r="L4231" s="113"/>
      <c r="M4231" s="113"/>
    </row>
    <row r="4232" spans="1:15" s="94" customFormat="1" ht="30" customHeight="1" x14ac:dyDescent="0.2">
      <c r="A4232" s="114">
        <v>4229</v>
      </c>
      <c r="B4232" s="96" t="s">
        <v>3610</v>
      </c>
      <c r="C4232" s="238">
        <f>'1993 - 2019 m.'!C3698</f>
        <v>1236</v>
      </c>
      <c r="D4232" s="238">
        <f>'1993 - 2019 m.'!D3698</f>
        <v>338</v>
      </c>
      <c r="E4232" s="102">
        <v>42503</v>
      </c>
      <c r="F4232" s="99" t="s">
        <v>545</v>
      </c>
      <c r="K4232" s="113"/>
      <c r="L4232" s="113"/>
      <c r="M4232" s="108"/>
    </row>
    <row r="4233" spans="1:15" s="94" customFormat="1" ht="30" customHeight="1" x14ac:dyDescent="0.2">
      <c r="A4233" s="320">
        <v>4230</v>
      </c>
      <c r="B4233" s="96" t="s">
        <v>3288</v>
      </c>
      <c r="C4233" s="238">
        <f>'1993 - 2019 m.'!C3699</f>
        <v>1219</v>
      </c>
      <c r="D4233" s="238">
        <f>'1993 - 2019 m.'!D3699</f>
        <v>365</v>
      </c>
      <c r="E4233" s="102">
        <v>42174</v>
      </c>
      <c r="F4233" s="99" t="s">
        <v>3186</v>
      </c>
      <c r="H4233" s="331"/>
    </row>
    <row r="4234" spans="1:15" s="94" customFormat="1" ht="30" customHeight="1" x14ac:dyDescent="0.2">
      <c r="A4234" s="114">
        <v>4231</v>
      </c>
      <c r="B4234" s="96" t="s">
        <v>2440</v>
      </c>
      <c r="C4234" s="238">
        <f>'1993 - 2019 m.'!C3700</f>
        <v>1216.4040778498611</v>
      </c>
      <c r="D4234" s="238">
        <f>'1993 - 2019 m.'!D3700</f>
        <v>372</v>
      </c>
      <c r="E4234" s="106">
        <v>40599</v>
      </c>
      <c r="F4234" s="99" t="s">
        <v>2033</v>
      </c>
    </row>
    <row r="4235" spans="1:15" s="94" customFormat="1" ht="30" customHeight="1" x14ac:dyDescent="0.2">
      <c r="A4235" s="320">
        <v>4232</v>
      </c>
      <c r="B4235" s="236" t="s">
        <v>6251</v>
      </c>
      <c r="C4235" s="238">
        <f>'2022'!E246</f>
        <v>1213.5</v>
      </c>
      <c r="D4235" s="238">
        <f>'2022'!F246</f>
        <v>487</v>
      </c>
      <c r="E4235" s="102" t="s">
        <v>5793</v>
      </c>
      <c r="F4235" s="99" t="s">
        <v>3950</v>
      </c>
      <c r="L4235" s="115"/>
      <c r="M4235" s="113"/>
      <c r="N4235" s="113"/>
      <c r="O4235" s="117"/>
    </row>
    <row r="4236" spans="1:15" s="94" customFormat="1" ht="30" customHeight="1" x14ac:dyDescent="0.2">
      <c r="A4236" s="114">
        <v>4233</v>
      </c>
      <c r="B4236" s="96" t="s">
        <v>3295</v>
      </c>
      <c r="C4236" s="238">
        <f>'1993 - 2019 m.'!C3702</f>
        <v>1207.8200000000002</v>
      </c>
      <c r="D4236" s="238">
        <f>'1993 - 2019 m.'!D3702</f>
        <v>278</v>
      </c>
      <c r="E4236" s="102">
        <v>42034</v>
      </c>
      <c r="F4236" s="99" t="s">
        <v>3322</v>
      </c>
      <c r="H4236" s="130"/>
      <c r="I4236" s="130"/>
      <c r="J4236" s="130"/>
      <c r="M4236" s="130"/>
    </row>
    <row r="4237" spans="1:15" s="94" customFormat="1" ht="30" customHeight="1" x14ac:dyDescent="0.2">
      <c r="A4237" s="320">
        <v>4234</v>
      </c>
      <c r="B4237" s="96" t="s">
        <v>3494</v>
      </c>
      <c r="C4237" s="238">
        <f>'1993 - 2019 m.'!C3703</f>
        <v>1201</v>
      </c>
      <c r="D4237" s="238">
        <f>'1993 - 2019 m.'!D3703</f>
        <v>353</v>
      </c>
      <c r="E4237" s="102">
        <v>42720</v>
      </c>
      <c r="F4237" s="235" t="s">
        <v>3455</v>
      </c>
      <c r="G4237" s="113"/>
      <c r="K4237" s="113"/>
      <c r="L4237" s="113"/>
    </row>
    <row r="4238" spans="1:15" s="94" customFormat="1" ht="30" customHeight="1" x14ac:dyDescent="0.2">
      <c r="A4238" s="114">
        <v>4235</v>
      </c>
      <c r="B4238" s="96" t="s">
        <v>4512</v>
      </c>
      <c r="C4238" s="238">
        <f>'1993 - 2019 m.'!C3704</f>
        <v>1200</v>
      </c>
      <c r="D4238" s="238">
        <f>'1993 - 2019 m.'!D3704</f>
        <v>255</v>
      </c>
      <c r="E4238" s="102" t="s">
        <v>4600</v>
      </c>
      <c r="F4238" s="99" t="s">
        <v>2319</v>
      </c>
      <c r="G4238" s="113"/>
    </row>
    <row r="4239" spans="1:15" s="94" customFormat="1" ht="30" customHeight="1" x14ac:dyDescent="0.2">
      <c r="A4239" s="320">
        <v>4236</v>
      </c>
      <c r="B4239" s="96" t="s">
        <v>1469</v>
      </c>
      <c r="C4239" s="238">
        <f>'1993 - 2019 m.'!C3705</f>
        <v>1192.6552363299352</v>
      </c>
      <c r="D4239" s="238">
        <f>'1993 - 2019 m.'!D3705</f>
        <v>399</v>
      </c>
      <c r="E4239" s="106">
        <v>36917</v>
      </c>
      <c r="F4239" s="99" t="s">
        <v>1029</v>
      </c>
      <c r="M4239" s="108"/>
    </row>
    <row r="4240" spans="1:15" s="94" customFormat="1" ht="30" customHeight="1" x14ac:dyDescent="0.2">
      <c r="A4240" s="114">
        <v>4237</v>
      </c>
      <c r="B4240" s="96" t="s">
        <v>1124</v>
      </c>
      <c r="C4240" s="238">
        <f>'1993 - 2019 m.'!C3706</f>
        <v>1189.1797961075069</v>
      </c>
      <c r="D4240" s="238">
        <f>'1993 - 2019 m.'!D3706</f>
        <v>638</v>
      </c>
      <c r="E4240" s="106" t="s">
        <v>1128</v>
      </c>
      <c r="F4240" s="99" t="s">
        <v>423</v>
      </c>
      <c r="N4240" s="95"/>
    </row>
    <row r="4241" spans="1:14" s="94" customFormat="1" ht="30" customHeight="1" x14ac:dyDescent="0.2">
      <c r="A4241" s="320">
        <v>4238</v>
      </c>
      <c r="B4241" s="236" t="s">
        <v>6252</v>
      </c>
      <c r="C4241" s="238">
        <f>'2022'!E247</f>
        <v>1187.4000000000001</v>
      </c>
      <c r="D4241" s="238">
        <f>'2022'!F247</f>
        <v>219</v>
      </c>
      <c r="E4241" s="102">
        <v>44897</v>
      </c>
      <c r="F4241" s="99" t="s">
        <v>4713</v>
      </c>
      <c r="G4241" s="113"/>
      <c r="N4241" s="95"/>
    </row>
    <row r="4242" spans="1:14" s="94" customFormat="1" ht="30" customHeight="1" x14ac:dyDescent="0.2">
      <c r="A4242" s="114">
        <v>4239</v>
      </c>
      <c r="B4242" s="321" t="s">
        <v>4938</v>
      </c>
      <c r="C4242" s="323">
        <f>'2021'!C179</f>
        <v>1177</v>
      </c>
      <c r="D4242" s="323">
        <f>'2021'!D179</f>
        <v>184</v>
      </c>
      <c r="E4242" s="99" t="s">
        <v>4679</v>
      </c>
      <c r="F4242" s="99" t="s">
        <v>4696</v>
      </c>
      <c r="G4242" s="130"/>
      <c r="N4242" s="95"/>
    </row>
    <row r="4243" spans="1:14" s="94" customFormat="1" ht="30" customHeight="1" x14ac:dyDescent="0.2">
      <c r="A4243" s="320">
        <v>4240</v>
      </c>
      <c r="B4243" s="96" t="s">
        <v>1878</v>
      </c>
      <c r="C4243" s="238">
        <f>'1993 - 2019 m.'!C3707</f>
        <v>1174.4091751621872</v>
      </c>
      <c r="D4243" s="238">
        <f>'1993 - 2019 m.'!D3707</f>
        <v>616</v>
      </c>
      <c r="E4243" s="106">
        <v>38240</v>
      </c>
      <c r="F4243" s="99" t="s">
        <v>1585</v>
      </c>
      <c r="G4243" s="130"/>
      <c r="N4243" s="95"/>
    </row>
    <row r="4244" spans="1:14" s="94" customFormat="1" ht="30" customHeight="1" x14ac:dyDescent="0.2">
      <c r="A4244" s="114">
        <v>4241</v>
      </c>
      <c r="B4244" s="96" t="s">
        <v>3166</v>
      </c>
      <c r="C4244" s="238">
        <f>'1993 - 2019 m.'!C3708</f>
        <v>1170.3544949026877</v>
      </c>
      <c r="D4244" s="238">
        <f>'1993 - 2019 m.'!D3708</f>
        <v>333</v>
      </c>
      <c r="E4244" s="102" t="s">
        <v>3190</v>
      </c>
      <c r="F4244" s="99" t="s">
        <v>3187</v>
      </c>
      <c r="G4244" s="130"/>
      <c r="N4244" s="95"/>
    </row>
    <row r="4245" spans="1:14" s="94" customFormat="1" ht="30" customHeight="1" x14ac:dyDescent="0.2">
      <c r="A4245" s="320">
        <v>4242</v>
      </c>
      <c r="B4245" s="96" t="s">
        <v>1080</v>
      </c>
      <c r="C4245" s="238">
        <f>'1993 - 2019 m.'!C3709</f>
        <v>1165.430954587581</v>
      </c>
      <c r="D4245" s="238">
        <f>'1993 - 2019 m.'!D3709</f>
        <v>503</v>
      </c>
      <c r="E4245" s="106">
        <v>38443</v>
      </c>
      <c r="F4245" s="99" t="s">
        <v>2934</v>
      </c>
      <c r="G4245" s="130"/>
      <c r="N4245" s="95"/>
    </row>
    <row r="4246" spans="1:14" s="94" customFormat="1" ht="30" customHeight="1" x14ac:dyDescent="0.2">
      <c r="A4246" s="114">
        <v>4243</v>
      </c>
      <c r="B4246" s="321" t="s">
        <v>4941</v>
      </c>
      <c r="C4246" s="323">
        <f>'2021'!C182</f>
        <v>1156</v>
      </c>
      <c r="D4246" s="323">
        <f>'2021'!D182</f>
        <v>208</v>
      </c>
      <c r="E4246" s="233" t="s">
        <v>4666</v>
      </c>
      <c r="F4246" s="99" t="s">
        <v>38</v>
      </c>
      <c r="G4246" s="130"/>
      <c r="N4246" s="95"/>
    </row>
    <row r="4247" spans="1:14" s="94" customFormat="1" ht="30" customHeight="1" x14ac:dyDescent="0.2">
      <c r="A4247" s="320">
        <v>4244</v>
      </c>
      <c r="B4247" s="96" t="s">
        <v>1418</v>
      </c>
      <c r="C4247" s="238">
        <f>'1993 - 2019 m.'!C3710</f>
        <v>1154.8598239110288</v>
      </c>
      <c r="D4247" s="238">
        <f>'1993 - 2019 m.'!D3710</f>
        <v>582</v>
      </c>
      <c r="E4247" s="106" t="s">
        <v>1128</v>
      </c>
      <c r="F4247" s="99" t="s">
        <v>458</v>
      </c>
      <c r="N4247" s="95"/>
    </row>
    <row r="4248" spans="1:14" s="94" customFormat="1" ht="30" customHeight="1" x14ac:dyDescent="0.2">
      <c r="A4248" s="114">
        <v>4245</v>
      </c>
      <c r="B4248" s="96" t="s">
        <v>29</v>
      </c>
      <c r="C4248" s="238">
        <f>'1993 - 2019 m.'!C3711</f>
        <v>1148.6329935125116</v>
      </c>
      <c r="D4248" s="238">
        <f>'1993 - 2019 m.'!D3711</f>
        <v>468</v>
      </c>
      <c r="E4248" s="102">
        <v>41292</v>
      </c>
      <c r="F4248" s="99" t="s">
        <v>30</v>
      </c>
      <c r="N4248" s="95"/>
    </row>
    <row r="4249" spans="1:14" s="94" customFormat="1" ht="30" customHeight="1" x14ac:dyDescent="0.2">
      <c r="A4249" s="320">
        <v>4246</v>
      </c>
      <c r="B4249" s="96" t="s">
        <v>2533</v>
      </c>
      <c r="C4249" s="238">
        <f>'1993 - 2019 m.'!C3712</f>
        <v>1146.3160333642261</v>
      </c>
      <c r="D4249" s="238">
        <f>'1993 - 2019 m.'!D3712</f>
        <v>319</v>
      </c>
      <c r="E4249" s="102">
        <v>40872</v>
      </c>
      <c r="F4249" s="99" t="s">
        <v>2396</v>
      </c>
      <c r="N4249" s="95"/>
    </row>
    <row r="4250" spans="1:14" s="94" customFormat="1" ht="30" customHeight="1" x14ac:dyDescent="0.2">
      <c r="A4250" s="114">
        <v>4247</v>
      </c>
      <c r="B4250" s="96" t="s">
        <v>4621</v>
      </c>
      <c r="C4250" s="238">
        <f>'1993 - 2019 m.'!C3713</f>
        <v>1145</v>
      </c>
      <c r="D4250" s="238">
        <f>'1993 - 2019 m.'!D3713</f>
        <v>254</v>
      </c>
      <c r="E4250" s="102">
        <v>43504</v>
      </c>
      <c r="F4250" s="99" t="s">
        <v>1424</v>
      </c>
      <c r="N4250" s="95"/>
    </row>
    <row r="4251" spans="1:14" s="94" customFormat="1" ht="30" customHeight="1" x14ac:dyDescent="0.2">
      <c r="A4251" s="320">
        <v>4248</v>
      </c>
      <c r="B4251" s="96" t="s">
        <v>4513</v>
      </c>
      <c r="C4251" s="238">
        <f>'1993 - 2019 m.'!C3714</f>
        <v>1140.7</v>
      </c>
      <c r="D4251" s="238">
        <f>'1993 - 2019 m.'!D3714</f>
        <v>214</v>
      </c>
      <c r="E4251" s="102" t="s">
        <v>4600</v>
      </c>
      <c r="F4251" s="99" t="s">
        <v>2319</v>
      </c>
      <c r="N4251" s="95"/>
    </row>
    <row r="4252" spans="1:14" s="94" customFormat="1" ht="30" customHeight="1" x14ac:dyDescent="0.2">
      <c r="A4252" s="114">
        <v>4249</v>
      </c>
      <c r="B4252" s="96" t="s">
        <v>4092</v>
      </c>
      <c r="C4252" s="238">
        <f>'1993 - 2019 m.'!C3715</f>
        <v>1136.8</v>
      </c>
      <c r="D4252" s="238">
        <f>'1993 - 2019 m.'!D3715</f>
        <v>302</v>
      </c>
      <c r="E4252" s="102">
        <v>43105</v>
      </c>
      <c r="F4252" s="99" t="s">
        <v>3322</v>
      </c>
      <c r="N4252" s="95"/>
    </row>
    <row r="4253" spans="1:14" s="94" customFormat="1" ht="30" customHeight="1" x14ac:dyDescent="0.2">
      <c r="A4253" s="320">
        <v>4250</v>
      </c>
      <c r="B4253" s="96" t="s">
        <v>3167</v>
      </c>
      <c r="C4253" s="238">
        <f>'1993 - 2019 m.'!C3716</f>
        <v>1134.4040500463393</v>
      </c>
      <c r="D4253" s="238">
        <f>'1993 - 2019 m.'!D3716</f>
        <v>455</v>
      </c>
      <c r="E4253" s="102">
        <v>41740</v>
      </c>
      <c r="F4253" s="99" t="s">
        <v>2815</v>
      </c>
      <c r="G4253" s="331"/>
      <c r="N4253" s="95"/>
    </row>
    <row r="4254" spans="1:14" s="94" customFormat="1" ht="30" customHeight="1" x14ac:dyDescent="0.2">
      <c r="A4254" s="114">
        <v>4251</v>
      </c>
      <c r="B4254" s="321" t="s">
        <v>5133</v>
      </c>
      <c r="C4254" s="238">
        <f>'2020'!C187</f>
        <v>1132.0999999999999</v>
      </c>
      <c r="D4254" s="238">
        <f>'2020'!D187</f>
        <v>197</v>
      </c>
      <c r="E4254" s="99" t="s">
        <v>4743</v>
      </c>
      <c r="F4254" s="99" t="s">
        <v>38</v>
      </c>
      <c r="N4254" s="95"/>
    </row>
    <row r="4255" spans="1:14" s="94" customFormat="1" ht="30" customHeight="1" x14ac:dyDescent="0.2">
      <c r="A4255" s="320">
        <v>4252</v>
      </c>
      <c r="B4255" s="96" t="s">
        <v>1471</v>
      </c>
      <c r="C4255" s="238">
        <f>'1993 - 2019 m.'!C3717</f>
        <v>1130.3869323447636</v>
      </c>
      <c r="D4255" s="238">
        <f>'1993 - 2019 m.'!D3717</f>
        <v>343</v>
      </c>
      <c r="E4255" s="106">
        <v>40081</v>
      </c>
      <c r="F4255" s="99" t="s">
        <v>1069</v>
      </c>
      <c r="N4255" s="95"/>
    </row>
    <row r="4256" spans="1:14" s="94" customFormat="1" ht="30" customHeight="1" x14ac:dyDescent="0.2">
      <c r="A4256" s="114">
        <v>4253</v>
      </c>
      <c r="B4256" s="96" t="s">
        <v>538</v>
      </c>
      <c r="C4256" s="238">
        <f>'1993 - 2019 m.'!C3718</f>
        <v>1124.3049119555144</v>
      </c>
      <c r="D4256" s="238">
        <f>'1993 - 2019 m.'!D3718</f>
        <v>392</v>
      </c>
      <c r="E4256" s="106">
        <v>38051</v>
      </c>
      <c r="F4256" s="99" t="s">
        <v>1539</v>
      </c>
      <c r="G4256" s="130"/>
      <c r="N4256" s="95"/>
    </row>
    <row r="4257" spans="1:17" s="94" customFormat="1" ht="30" customHeight="1" x14ac:dyDescent="0.2">
      <c r="A4257" s="320">
        <v>4254</v>
      </c>
      <c r="B4257" s="96" t="s">
        <v>4514</v>
      </c>
      <c r="C4257" s="238">
        <f>'1993 - 2019 m.'!C3719</f>
        <v>1119.5</v>
      </c>
      <c r="D4257" s="238">
        <f>'1993 - 2019 m.'!D3719</f>
        <v>213</v>
      </c>
      <c r="E4257" s="102" t="s">
        <v>4600</v>
      </c>
      <c r="F4257" s="99" t="s">
        <v>2319</v>
      </c>
      <c r="N4257" s="95"/>
    </row>
    <row r="4258" spans="1:17" s="94" customFormat="1" ht="30" customHeight="1" x14ac:dyDescent="0.2">
      <c r="A4258" s="114">
        <v>4255</v>
      </c>
      <c r="B4258" s="96" t="s">
        <v>297</v>
      </c>
      <c r="C4258" s="238">
        <f>'1993 - 2019 m.'!C3720</f>
        <v>1111.5616311399444</v>
      </c>
      <c r="D4258" s="238">
        <f>'1993 - 2019 m.'!D3720</f>
        <v>554</v>
      </c>
      <c r="E4258" s="106">
        <v>38114</v>
      </c>
      <c r="F4258" s="99" t="s">
        <v>1717</v>
      </c>
      <c r="N4258" s="95"/>
    </row>
    <row r="4259" spans="1:17" s="324" customFormat="1" ht="30" customHeight="1" x14ac:dyDescent="0.2">
      <c r="A4259" s="320">
        <v>4256</v>
      </c>
      <c r="B4259" s="96" t="s">
        <v>4530</v>
      </c>
      <c r="C4259" s="238">
        <f>'1993 - 2019 m.'!C3721</f>
        <v>1111.01</v>
      </c>
      <c r="D4259" s="238">
        <f>'1993 - 2019 m.'!D3721</f>
        <v>229</v>
      </c>
      <c r="E4259" s="102" t="s">
        <v>4604</v>
      </c>
      <c r="F4259" s="99" t="s">
        <v>3187</v>
      </c>
      <c r="G4259" s="94"/>
      <c r="H4259" s="94"/>
      <c r="I4259" s="94"/>
      <c r="J4259" s="94"/>
      <c r="K4259" s="94"/>
      <c r="L4259" s="94"/>
      <c r="M4259" s="94"/>
      <c r="N4259" s="95"/>
      <c r="O4259" s="94"/>
      <c r="P4259" s="94"/>
      <c r="Q4259" s="94"/>
    </row>
    <row r="4260" spans="1:17" s="94" customFormat="1" ht="30" customHeight="1" x14ac:dyDescent="0.2">
      <c r="A4260" s="114">
        <v>4257</v>
      </c>
      <c r="B4260" s="236" t="s">
        <v>6253</v>
      </c>
      <c r="C4260" s="238">
        <f>'2022'!E249</f>
        <v>1109</v>
      </c>
      <c r="D4260" s="238">
        <f>'2022'!F249</f>
        <v>182</v>
      </c>
      <c r="E4260" s="102" t="s">
        <v>4671</v>
      </c>
      <c r="F4260" s="99" t="s">
        <v>1424</v>
      </c>
      <c r="N4260" s="95"/>
    </row>
    <row r="4261" spans="1:17" s="94" customFormat="1" ht="30" customHeight="1" x14ac:dyDescent="0.2">
      <c r="A4261" s="320">
        <v>4258</v>
      </c>
      <c r="B4261" s="96" t="s">
        <v>3485</v>
      </c>
      <c r="C4261" s="238">
        <f>'1993 - 2019 m.'!C3722</f>
        <v>1101.06</v>
      </c>
      <c r="D4261" s="238">
        <f>'1993 - 2019 m.'!D3722</f>
        <v>293</v>
      </c>
      <c r="E4261" s="322">
        <v>42730</v>
      </c>
      <c r="F4261" s="99" t="s">
        <v>1424</v>
      </c>
      <c r="N4261" s="95"/>
    </row>
    <row r="4262" spans="1:17" s="94" customFormat="1" ht="30" customHeight="1" x14ac:dyDescent="0.2">
      <c r="A4262" s="114">
        <v>4259</v>
      </c>
      <c r="B4262" s="96" t="s">
        <v>3297</v>
      </c>
      <c r="C4262" s="238">
        <f>'1993 - 2019 m.'!C3723</f>
        <v>1097.76</v>
      </c>
      <c r="D4262" s="238">
        <f>'1993 - 2019 m.'!D3723</f>
        <v>255</v>
      </c>
      <c r="E4262" s="102">
        <v>42097</v>
      </c>
      <c r="F4262" s="99" t="s">
        <v>74</v>
      </c>
      <c r="N4262" s="95"/>
    </row>
    <row r="4263" spans="1:17" s="94" customFormat="1" ht="30" customHeight="1" x14ac:dyDescent="0.2">
      <c r="A4263" s="320">
        <v>4260</v>
      </c>
      <c r="B4263" s="236" t="s">
        <v>6254</v>
      </c>
      <c r="C4263" s="238">
        <f>'2022'!E250</f>
        <v>1097.5499999999997</v>
      </c>
      <c r="D4263" s="238">
        <f>'2022'!F250</f>
        <v>231</v>
      </c>
      <c r="E4263" s="102" t="s">
        <v>5404</v>
      </c>
      <c r="F4263" s="99" t="s">
        <v>2319</v>
      </c>
      <c r="N4263" s="95"/>
    </row>
    <row r="4264" spans="1:17" s="94" customFormat="1" ht="30" customHeight="1" x14ac:dyDescent="0.2">
      <c r="A4264" s="114">
        <v>4261</v>
      </c>
      <c r="B4264" s="236" t="s">
        <v>6255</v>
      </c>
      <c r="C4264" s="238">
        <f>'2022'!E251</f>
        <v>1091</v>
      </c>
      <c r="D4264" s="238">
        <f>'2022'!F251</f>
        <v>278</v>
      </c>
      <c r="E4264" s="102" t="s">
        <v>5333</v>
      </c>
      <c r="F4264" s="99" t="s">
        <v>3947</v>
      </c>
      <c r="N4264" s="95"/>
    </row>
    <row r="4265" spans="1:17" s="94" customFormat="1" ht="30" customHeight="1" x14ac:dyDescent="0.2">
      <c r="A4265" s="320">
        <v>4262</v>
      </c>
      <c r="B4265" s="236" t="s">
        <v>6256</v>
      </c>
      <c r="C4265" s="238">
        <f>'2022'!E253</f>
        <v>1072.4100000000001</v>
      </c>
      <c r="D4265" s="238">
        <f>'2022'!F253</f>
        <v>216</v>
      </c>
      <c r="E4265" s="102" t="s">
        <v>5391</v>
      </c>
      <c r="F4265" s="99" t="s">
        <v>3322</v>
      </c>
      <c r="N4265" s="95"/>
    </row>
    <row r="4266" spans="1:17" s="94" customFormat="1" ht="30" customHeight="1" x14ac:dyDescent="0.2">
      <c r="A4266" s="114">
        <v>4263</v>
      </c>
      <c r="B4266" s="96" t="s">
        <v>1603</v>
      </c>
      <c r="C4266" s="238">
        <f>'1993 - 2019 m.'!C3724</f>
        <v>1063.7743280815571</v>
      </c>
      <c r="D4266" s="238">
        <f>'1993 - 2019 m.'!D3724</f>
        <v>396</v>
      </c>
      <c r="E4266" s="106">
        <v>38282</v>
      </c>
      <c r="F4266" s="99" t="s">
        <v>1069</v>
      </c>
      <c r="N4266" s="95"/>
    </row>
    <row r="4267" spans="1:17" s="94" customFormat="1" ht="30" customHeight="1" x14ac:dyDescent="0.2">
      <c r="A4267" s="320">
        <v>4264</v>
      </c>
      <c r="B4267" s="236" t="s">
        <v>6257</v>
      </c>
      <c r="C4267" s="238">
        <f>'2022'!E254</f>
        <v>1059</v>
      </c>
      <c r="D4267" s="238">
        <f>'2022'!F254</f>
        <v>179</v>
      </c>
      <c r="E4267" s="102" t="s">
        <v>5814</v>
      </c>
      <c r="F4267" s="99" t="s">
        <v>2815</v>
      </c>
      <c r="N4267" s="95"/>
    </row>
    <row r="4268" spans="1:17" s="94" customFormat="1" ht="30" customHeight="1" x14ac:dyDescent="0.2">
      <c r="A4268" s="114">
        <v>4265</v>
      </c>
      <c r="B4268" s="96" t="s">
        <v>2994</v>
      </c>
      <c r="C4268" s="238">
        <f>'1993 - 2019 m.'!C3725</f>
        <v>1049.0037071362374</v>
      </c>
      <c r="D4268" s="238">
        <f>'1993 - 2019 m.'!D3725</f>
        <v>483</v>
      </c>
      <c r="E4268" s="102">
        <v>40886</v>
      </c>
      <c r="F4268" s="99" t="s">
        <v>370</v>
      </c>
      <c r="N4268" s="95"/>
    </row>
    <row r="4269" spans="1:17" s="94" customFormat="1" ht="30" customHeight="1" x14ac:dyDescent="0.2">
      <c r="A4269" s="320">
        <v>4266</v>
      </c>
      <c r="B4269" s="96" t="s">
        <v>4052</v>
      </c>
      <c r="C4269" s="238">
        <f>'1993 - 2019 m.'!C3726</f>
        <v>1039</v>
      </c>
      <c r="D4269" s="238">
        <f>'1993 - 2019 m.'!D3726</f>
        <v>277</v>
      </c>
      <c r="E4269" s="102">
        <v>43161</v>
      </c>
      <c r="F4269" s="99" t="s">
        <v>3946</v>
      </c>
      <c r="N4269" s="95"/>
    </row>
    <row r="4270" spans="1:17" s="94" customFormat="1" ht="30" customHeight="1" x14ac:dyDescent="0.2">
      <c r="A4270" s="114">
        <v>4267</v>
      </c>
      <c r="B4270" s="236" t="s">
        <v>6258</v>
      </c>
      <c r="C4270" s="238">
        <f>'2022'!E255</f>
        <v>1030.81</v>
      </c>
      <c r="D4270" s="238">
        <f>'2022'!F255</f>
        <v>194</v>
      </c>
      <c r="E4270" s="102" t="s">
        <v>4643</v>
      </c>
      <c r="F4270" s="99" t="s">
        <v>4640</v>
      </c>
      <c r="N4270" s="95"/>
    </row>
    <row r="4271" spans="1:17" s="94" customFormat="1" ht="30" customHeight="1" x14ac:dyDescent="0.2">
      <c r="A4271" s="320">
        <v>4268</v>
      </c>
      <c r="B4271" s="236" t="s">
        <v>6259</v>
      </c>
      <c r="C4271" s="238">
        <f>'2022'!E256</f>
        <v>1030.8</v>
      </c>
      <c r="D4271" s="238">
        <f>'2022'!F256</f>
        <v>276</v>
      </c>
      <c r="E4271" s="102" t="s">
        <v>5820</v>
      </c>
      <c r="F4271" s="99" t="s">
        <v>3322</v>
      </c>
      <c r="N4271" s="95"/>
    </row>
    <row r="4272" spans="1:17" s="94" customFormat="1" ht="30" customHeight="1" x14ac:dyDescent="0.2">
      <c r="A4272" s="114">
        <v>4269</v>
      </c>
      <c r="B4272" s="96" t="s">
        <v>2426</v>
      </c>
      <c r="C4272" s="238">
        <f>'1993 - 2019 m.'!C3727</f>
        <v>1027.1134198331788</v>
      </c>
      <c r="D4272" s="238">
        <f>'1993 - 2019 m.'!D3727</f>
        <v>597</v>
      </c>
      <c r="E4272" s="322">
        <v>40803</v>
      </c>
      <c r="F4272" s="99" t="s">
        <v>406</v>
      </c>
      <c r="N4272" s="95"/>
    </row>
    <row r="4273" spans="1:17" s="94" customFormat="1" ht="30" customHeight="1" x14ac:dyDescent="0.2">
      <c r="A4273" s="320">
        <v>4270</v>
      </c>
      <c r="B4273" s="96" t="s">
        <v>4515</v>
      </c>
      <c r="C4273" s="238">
        <f>'1993 - 2019 m.'!C3728</f>
        <v>1022</v>
      </c>
      <c r="D4273" s="238">
        <f>'1993 - 2019 m.'!D3728</f>
        <v>210</v>
      </c>
      <c r="E4273" s="102" t="s">
        <v>4600</v>
      </c>
      <c r="F4273" s="99" t="s">
        <v>2319</v>
      </c>
      <c r="N4273" s="95"/>
    </row>
    <row r="4274" spans="1:17" s="94" customFormat="1" ht="30" customHeight="1" x14ac:dyDescent="0.2">
      <c r="A4274" s="114">
        <v>4271</v>
      </c>
      <c r="B4274" s="236" t="s">
        <v>6260</v>
      </c>
      <c r="C4274" s="238">
        <f>'2022'!E257</f>
        <v>1021.84</v>
      </c>
      <c r="D4274" s="238">
        <f>'2022'!F257</f>
        <v>179</v>
      </c>
      <c r="E4274" s="102" t="s">
        <v>5404</v>
      </c>
      <c r="F4274" s="99" t="s">
        <v>2319</v>
      </c>
      <c r="N4274" s="95"/>
    </row>
    <row r="4275" spans="1:17" s="94" customFormat="1" ht="30" customHeight="1" x14ac:dyDescent="0.2">
      <c r="A4275" s="320">
        <v>4272</v>
      </c>
      <c r="B4275" s="96" t="s">
        <v>521</v>
      </c>
      <c r="C4275" s="238">
        <f>'1993 - 2019 m.'!C3729</f>
        <v>1021.7794253938832</v>
      </c>
      <c r="D4275" s="238">
        <f>'1993 - 2019 m.'!D3729</f>
        <v>852</v>
      </c>
      <c r="E4275" s="102">
        <v>40929</v>
      </c>
      <c r="F4275" s="99" t="s">
        <v>605</v>
      </c>
      <c r="N4275" s="95"/>
    </row>
    <row r="4276" spans="1:17" s="94" customFormat="1" ht="30" customHeight="1" x14ac:dyDescent="0.2">
      <c r="A4276" s="114">
        <v>4273</v>
      </c>
      <c r="B4276" s="96" t="s">
        <v>3690</v>
      </c>
      <c r="C4276" s="238">
        <f>'1993 - 2019 m.'!C3730</f>
        <v>1015.13</v>
      </c>
      <c r="D4276" s="238">
        <f>'1993 - 2019 m.'!D3730</f>
        <v>361</v>
      </c>
      <c r="E4276" s="322">
        <v>42371</v>
      </c>
      <c r="F4276" s="102" t="s">
        <v>3460</v>
      </c>
    </row>
    <row r="4277" spans="1:17" s="94" customFormat="1" ht="30" customHeight="1" x14ac:dyDescent="0.2">
      <c r="A4277" s="320">
        <v>4274</v>
      </c>
      <c r="B4277" s="96" t="s">
        <v>4100</v>
      </c>
      <c r="C4277" s="238">
        <f>'1993 - 2019 m.'!C3731</f>
        <v>1010.12</v>
      </c>
      <c r="D4277" s="238">
        <f>'1993 - 2019 m.'!D3731</f>
        <v>537</v>
      </c>
      <c r="E4277" s="102">
        <v>42636</v>
      </c>
      <c r="F4277" s="99" t="s">
        <v>3950</v>
      </c>
      <c r="N4277" s="95"/>
      <c r="Q4277" s="324"/>
    </row>
    <row r="4278" spans="1:17" s="94" customFormat="1" ht="30" customHeight="1" x14ac:dyDescent="0.2">
      <c r="A4278" s="114">
        <v>4275</v>
      </c>
      <c r="B4278" s="96" t="s">
        <v>31</v>
      </c>
      <c r="C4278" s="238">
        <f>'1993 - 2019 m.'!C3732</f>
        <v>1008.4569045412419</v>
      </c>
      <c r="D4278" s="238">
        <f>'1993 - 2019 m.'!D3732</f>
        <v>325</v>
      </c>
      <c r="E4278" s="102">
        <v>41292</v>
      </c>
      <c r="F4278" s="99" t="s">
        <v>32</v>
      </c>
      <c r="N4278" s="95"/>
    </row>
    <row r="4279" spans="1:17" s="94" customFormat="1" ht="30" customHeight="1" x14ac:dyDescent="0.2">
      <c r="A4279" s="320">
        <v>4276</v>
      </c>
      <c r="B4279" s="96" t="s">
        <v>317</v>
      </c>
      <c r="C4279" s="238">
        <f>'1993 - 2019 m.'!C3733</f>
        <v>998.89944392956443</v>
      </c>
      <c r="D4279" s="238">
        <f>'1993 - 2019 m.'!D3733</f>
        <v>326</v>
      </c>
      <c r="E4279" s="102">
        <v>41502</v>
      </c>
      <c r="F4279" s="99" t="s">
        <v>30</v>
      </c>
      <c r="J4279" s="113"/>
      <c r="K4279" s="108"/>
    </row>
    <row r="4280" spans="1:17" s="94" customFormat="1" ht="30" customHeight="1" x14ac:dyDescent="0.2">
      <c r="A4280" s="114">
        <v>4277</v>
      </c>
      <c r="B4280" s="96" t="s">
        <v>2947</v>
      </c>
      <c r="C4280" s="238">
        <f>'1993 - 2019 m.'!C3734</f>
        <v>989.34198331788696</v>
      </c>
      <c r="D4280" s="238">
        <f>'1993 - 2019 m.'!D3734</f>
        <v>455</v>
      </c>
      <c r="E4280" s="106" t="s">
        <v>1478</v>
      </c>
      <c r="F4280" s="99" t="s">
        <v>551</v>
      </c>
      <c r="N4280" s="95"/>
    </row>
    <row r="4281" spans="1:17" s="94" customFormat="1" ht="30" customHeight="1" x14ac:dyDescent="0.2">
      <c r="A4281" s="320">
        <v>4278</v>
      </c>
      <c r="B4281" s="321" t="s">
        <v>5134</v>
      </c>
      <c r="C4281" s="238">
        <f>'2020'!C189</f>
        <v>988</v>
      </c>
      <c r="D4281" s="238">
        <f>'2020'!D189</f>
        <v>212</v>
      </c>
      <c r="E4281" s="328" t="s">
        <v>4753</v>
      </c>
      <c r="F4281" s="235" t="s">
        <v>4119</v>
      </c>
      <c r="N4281" s="95"/>
    </row>
    <row r="4282" spans="1:17" s="94" customFormat="1" ht="30" customHeight="1" x14ac:dyDescent="0.2">
      <c r="A4282" s="114">
        <v>4279</v>
      </c>
      <c r="B4282" s="96" t="s">
        <v>1444</v>
      </c>
      <c r="C4282" s="238">
        <f>'1993 - 2019 m.'!C3735</f>
        <v>965.01390176088978</v>
      </c>
      <c r="D4282" s="238">
        <f>'1993 - 2019 m.'!D3735</f>
        <v>345</v>
      </c>
      <c r="E4282" s="106">
        <v>38107</v>
      </c>
      <c r="F4282" s="99" t="s">
        <v>558</v>
      </c>
      <c r="N4282" s="95"/>
    </row>
    <row r="4283" spans="1:17" s="94" customFormat="1" ht="30" customHeight="1" x14ac:dyDescent="0.2">
      <c r="A4283" s="320">
        <v>4280</v>
      </c>
      <c r="B4283" s="96" t="s">
        <v>4516</v>
      </c>
      <c r="C4283" s="238">
        <f>'1993 - 2019 m.'!C3750+'2020'!C243</f>
        <v>965</v>
      </c>
      <c r="D4283" s="238">
        <f>'1993 - 2019 m.'!D3750+'2020'!D243</f>
        <v>199</v>
      </c>
      <c r="E4283" s="102" t="s">
        <v>4600</v>
      </c>
      <c r="F4283" s="99" t="s">
        <v>2319</v>
      </c>
      <c r="N4283" s="95"/>
    </row>
    <row r="4284" spans="1:17" s="94" customFormat="1" ht="30" customHeight="1" x14ac:dyDescent="0.2">
      <c r="A4284" s="114">
        <v>4281</v>
      </c>
      <c r="B4284" s="96" t="s">
        <v>4137</v>
      </c>
      <c r="C4284" s="238">
        <f>'1993 - 2019 m.'!C3736</f>
        <v>963.2</v>
      </c>
      <c r="D4284" s="238">
        <f>'1993 - 2019 m.'!D3736</f>
        <v>194</v>
      </c>
      <c r="E4284" s="102" t="s">
        <v>4138</v>
      </c>
      <c r="F4284" s="99" t="s">
        <v>3322</v>
      </c>
      <c r="N4284" s="95"/>
    </row>
    <row r="4285" spans="1:17" s="94" customFormat="1" ht="30" customHeight="1" x14ac:dyDescent="0.2">
      <c r="A4285" s="320">
        <v>4282</v>
      </c>
      <c r="B4285" s="96" t="s">
        <v>4012</v>
      </c>
      <c r="C4285" s="238">
        <f>'1993 - 2019 m.'!C3737</f>
        <v>959.5</v>
      </c>
      <c r="D4285" s="238">
        <f>'1993 - 2019 m.'!D3737</f>
        <v>240</v>
      </c>
      <c r="E4285" s="102">
        <v>43196</v>
      </c>
      <c r="F4285" s="99" t="s">
        <v>2319</v>
      </c>
      <c r="N4285" s="95"/>
    </row>
    <row r="4286" spans="1:17" s="94" customFormat="1" ht="30" customHeight="1" x14ac:dyDescent="0.2">
      <c r="A4286" s="114">
        <v>4283</v>
      </c>
      <c r="B4286" s="96" t="s">
        <v>170</v>
      </c>
      <c r="C4286" s="238">
        <f>'1993 - 2019 m.'!C3738</f>
        <v>934.89341983317888</v>
      </c>
      <c r="D4286" s="238">
        <f>'1993 - 2019 m.'!D3738</f>
        <v>260</v>
      </c>
      <c r="E4286" s="102">
        <v>41509</v>
      </c>
      <c r="F4286" s="99" t="s">
        <v>5</v>
      </c>
      <c r="N4286" s="95"/>
    </row>
    <row r="4287" spans="1:17" s="94" customFormat="1" ht="30" customHeight="1" x14ac:dyDescent="0.2">
      <c r="A4287" s="320">
        <v>4284</v>
      </c>
      <c r="B4287" s="321" t="s">
        <v>5138</v>
      </c>
      <c r="C4287" s="323">
        <f>'2020'!C197+'2022'!E323</f>
        <v>930.65</v>
      </c>
      <c r="D4287" s="323">
        <f>'2020'!D197+'2022'!F323</f>
        <v>219</v>
      </c>
      <c r="E4287" s="99" t="s">
        <v>4697</v>
      </c>
      <c r="F4287" s="99" t="s">
        <v>2319</v>
      </c>
      <c r="N4287" s="95"/>
    </row>
    <row r="4288" spans="1:17" s="94" customFormat="1" ht="30" customHeight="1" x14ac:dyDescent="0.2">
      <c r="A4288" s="114">
        <v>4285</v>
      </c>
      <c r="B4288" s="96" t="s">
        <v>3168</v>
      </c>
      <c r="C4288" s="238">
        <f>'1993 - 2019 m.'!C3739</f>
        <v>930.54911955514365</v>
      </c>
      <c r="D4288" s="238">
        <f>'1993 - 2019 m.'!D3739</f>
        <v>223</v>
      </c>
      <c r="E4288" s="102">
        <v>41716</v>
      </c>
      <c r="F4288" s="99" t="s">
        <v>74</v>
      </c>
      <c r="N4288" s="95"/>
    </row>
    <row r="4289" spans="1:14" s="94" customFormat="1" ht="30" customHeight="1" x14ac:dyDescent="0.2">
      <c r="A4289" s="320">
        <v>4286</v>
      </c>
      <c r="B4289" s="96" t="s">
        <v>2794</v>
      </c>
      <c r="C4289" s="238">
        <f>'1993 - 2019 m.'!C3740</f>
        <v>928.23215940685827</v>
      </c>
      <c r="D4289" s="238">
        <f>'1993 - 2019 m.'!D3740</f>
        <v>348</v>
      </c>
      <c r="E4289" s="106">
        <v>39569</v>
      </c>
      <c r="F4289" s="99" t="s">
        <v>1521</v>
      </c>
      <c r="N4289" s="95"/>
    </row>
    <row r="4290" spans="1:14" s="94" customFormat="1" ht="30" customHeight="1" x14ac:dyDescent="0.2">
      <c r="A4290" s="114">
        <v>4287</v>
      </c>
      <c r="B4290" s="321" t="s">
        <v>5135</v>
      </c>
      <c r="C4290" s="238">
        <f>'2020'!C191</f>
        <v>927.1</v>
      </c>
      <c r="D4290" s="238">
        <f>'2020'!D191</f>
        <v>229</v>
      </c>
      <c r="E4290" s="233" t="s">
        <v>4705</v>
      </c>
      <c r="F4290" s="99" t="s">
        <v>4701</v>
      </c>
      <c r="N4290" s="95"/>
    </row>
    <row r="4291" spans="1:14" s="94" customFormat="1" ht="30" customHeight="1" x14ac:dyDescent="0.2">
      <c r="A4291" s="320">
        <v>4288</v>
      </c>
      <c r="B4291" s="236" t="s">
        <v>6261</v>
      </c>
      <c r="C4291" s="238">
        <f>'2022'!E261</f>
        <v>925</v>
      </c>
      <c r="D4291" s="238">
        <f>'2022'!F261</f>
        <v>188</v>
      </c>
      <c r="E4291" s="102" t="s">
        <v>4665</v>
      </c>
      <c r="F4291" s="99" t="s">
        <v>4114</v>
      </c>
      <c r="N4291" s="95"/>
    </row>
    <row r="4292" spans="1:14" s="94" customFormat="1" ht="30" customHeight="1" x14ac:dyDescent="0.2">
      <c r="A4292" s="114">
        <v>4289</v>
      </c>
      <c r="B4292" s="96" t="s">
        <v>3294</v>
      </c>
      <c r="C4292" s="238">
        <f>'1993 - 2019 m.'!C3741</f>
        <v>924.64</v>
      </c>
      <c r="D4292" s="238">
        <f>'1993 - 2019 m.'!D3741</f>
        <v>185</v>
      </c>
      <c r="E4292" s="102">
        <v>42041</v>
      </c>
      <c r="F4292" s="99" t="s">
        <v>3322</v>
      </c>
      <c r="N4292" s="95"/>
    </row>
    <row r="4293" spans="1:14" s="94" customFormat="1" ht="30" customHeight="1" x14ac:dyDescent="0.2">
      <c r="A4293" s="320">
        <v>4290</v>
      </c>
      <c r="B4293" s="128" t="s">
        <v>1832</v>
      </c>
      <c r="C4293" s="238">
        <f>'1993 - 2019 m.'!C3742</f>
        <v>915.19925857275257</v>
      </c>
      <c r="D4293" s="238">
        <f>'1993 - 2019 m.'!D3742</f>
        <v>322</v>
      </c>
      <c r="E4293" s="106">
        <v>37813</v>
      </c>
      <c r="F4293" s="99" t="s">
        <v>751</v>
      </c>
      <c r="N4293" s="95"/>
    </row>
    <row r="4294" spans="1:14" s="94" customFormat="1" ht="30" customHeight="1" x14ac:dyDescent="0.2">
      <c r="A4294" s="114">
        <v>4291</v>
      </c>
      <c r="B4294" s="96" t="s">
        <v>2139</v>
      </c>
      <c r="C4294" s="238">
        <f>'1993 - 2019 m.'!C3743</f>
        <v>912.30305838739582</v>
      </c>
      <c r="D4294" s="238">
        <f>'1993 - 2019 m.'!D3743</f>
        <v>394</v>
      </c>
      <c r="E4294" s="106">
        <v>39217</v>
      </c>
      <c r="F4294" s="99" t="s">
        <v>1498</v>
      </c>
      <c r="N4294" s="95"/>
    </row>
    <row r="4295" spans="1:14" s="94" customFormat="1" ht="30" customHeight="1" x14ac:dyDescent="0.2">
      <c r="A4295" s="320">
        <v>4292</v>
      </c>
      <c r="B4295" s="96" t="s">
        <v>3287</v>
      </c>
      <c r="C4295" s="238">
        <f>'1993 - 2019 m.'!C3744</f>
        <v>907.70987951807228</v>
      </c>
      <c r="D4295" s="238">
        <f>'1993 - 2019 m.'!D3744</f>
        <v>483</v>
      </c>
      <c r="E4295" s="102">
        <v>41255</v>
      </c>
      <c r="F4295" s="99" t="s">
        <v>725</v>
      </c>
      <c r="N4295" s="95"/>
    </row>
    <row r="4296" spans="1:14" s="94" customFormat="1" ht="30" customHeight="1" x14ac:dyDescent="0.2">
      <c r="A4296" s="114">
        <v>4293</v>
      </c>
      <c r="B4296" s="321" t="s">
        <v>5137</v>
      </c>
      <c r="C4296" s="238">
        <f>'2020'!C194</f>
        <v>895.5</v>
      </c>
      <c r="D4296" s="238">
        <f>'2020'!D194</f>
        <v>178</v>
      </c>
      <c r="E4296" s="99" t="s">
        <v>4682</v>
      </c>
      <c r="F4296" s="99" t="s">
        <v>38</v>
      </c>
      <c r="N4296" s="95"/>
    </row>
    <row r="4297" spans="1:14" s="94" customFormat="1" ht="30" customHeight="1" x14ac:dyDescent="0.2">
      <c r="A4297" s="320">
        <v>4294</v>
      </c>
      <c r="B4297" s="96" t="s">
        <v>340</v>
      </c>
      <c r="C4297" s="238">
        <f>'1993 - 2019 m.'!C3745</f>
        <v>881.89295644114929</v>
      </c>
      <c r="D4297" s="238">
        <f>'1993 - 2019 m.'!D3745</f>
        <v>477</v>
      </c>
      <c r="E4297" s="106">
        <v>38723</v>
      </c>
      <c r="F4297" s="99" t="s">
        <v>1069</v>
      </c>
      <c r="N4297" s="95"/>
    </row>
    <row r="4298" spans="1:14" s="94" customFormat="1" ht="30" customHeight="1" x14ac:dyDescent="0.2">
      <c r="A4298" s="114">
        <v>4295</v>
      </c>
      <c r="B4298" s="96" t="s">
        <v>3880</v>
      </c>
      <c r="C4298" s="238">
        <f>'1993 - 2019 m.'!C3746</f>
        <v>876</v>
      </c>
      <c r="D4298" s="238">
        <f>'1993 - 2019 m.'!D3746</f>
        <v>209</v>
      </c>
      <c r="E4298" s="102">
        <v>42832</v>
      </c>
      <c r="F4298" s="99" t="s">
        <v>2319</v>
      </c>
      <c r="N4298" s="95"/>
    </row>
    <row r="4299" spans="1:14" s="94" customFormat="1" ht="30" customHeight="1" x14ac:dyDescent="0.2">
      <c r="A4299" s="320">
        <v>4296</v>
      </c>
      <c r="B4299" s="96" t="s">
        <v>461</v>
      </c>
      <c r="C4299" s="238">
        <f>'1993 - 2019 m.'!C3747</f>
        <v>875.52131603336431</v>
      </c>
      <c r="D4299" s="238">
        <f>'1993 - 2019 m.'!D3747</f>
        <v>425</v>
      </c>
      <c r="E4299" s="102">
        <v>41039</v>
      </c>
      <c r="F4299" s="99" t="s">
        <v>462</v>
      </c>
      <c r="N4299" s="95"/>
    </row>
    <row r="4300" spans="1:14" s="94" customFormat="1" ht="30" customHeight="1" x14ac:dyDescent="0.2">
      <c r="A4300" s="114">
        <v>4297</v>
      </c>
      <c r="B4300" s="321" t="s">
        <v>4942</v>
      </c>
      <c r="C4300" s="237">
        <f>'2021'!C186</f>
        <v>873.83</v>
      </c>
      <c r="D4300" s="237">
        <f>'2021'!D186</f>
        <v>176</v>
      </c>
      <c r="E4300" s="233" t="s">
        <v>4665</v>
      </c>
      <c r="F4300" s="99" t="s">
        <v>4551</v>
      </c>
      <c r="N4300" s="95"/>
    </row>
    <row r="4301" spans="1:14" s="94" customFormat="1" ht="30" customHeight="1" x14ac:dyDescent="0.2">
      <c r="A4301" s="320">
        <v>4298</v>
      </c>
      <c r="B4301" s="96" t="s">
        <v>2106</v>
      </c>
      <c r="C4301" s="238">
        <f>'1993 - 2019 m.'!C3748</f>
        <v>872.33549582947171</v>
      </c>
      <c r="D4301" s="238">
        <f>'1993 - 2019 m.'!D3748</f>
        <v>328</v>
      </c>
      <c r="E4301" s="106">
        <v>39797</v>
      </c>
      <c r="F4301" s="99" t="s">
        <v>1861</v>
      </c>
      <c r="N4301" s="95"/>
    </row>
    <row r="4302" spans="1:14" s="94" customFormat="1" ht="30" customHeight="1" x14ac:dyDescent="0.2">
      <c r="A4302" s="114">
        <v>4299</v>
      </c>
      <c r="B4302" s="96" t="s">
        <v>394</v>
      </c>
      <c r="C4302" s="238">
        <f>'1993 - 2019 m.'!C3749</f>
        <v>870.59777571825771</v>
      </c>
      <c r="D4302" s="238">
        <f>'1993 - 2019 m.'!D3749</f>
        <v>263</v>
      </c>
      <c r="E4302" s="102">
        <v>41225</v>
      </c>
      <c r="F4302" s="99" t="s">
        <v>1312</v>
      </c>
      <c r="N4302" s="95"/>
    </row>
    <row r="4303" spans="1:14" s="94" customFormat="1" ht="30" customHeight="1" x14ac:dyDescent="0.2">
      <c r="A4303" s="320">
        <v>4300</v>
      </c>
      <c r="B4303" s="236" t="s">
        <v>6262</v>
      </c>
      <c r="C4303" s="238">
        <f>'2022'!E263</f>
        <v>861.9</v>
      </c>
      <c r="D4303" s="238">
        <f>'2022'!F263</f>
        <v>127</v>
      </c>
      <c r="E4303" s="102" t="s">
        <v>5210</v>
      </c>
      <c r="F4303" s="99" t="s">
        <v>4701</v>
      </c>
      <c r="N4303" s="95"/>
    </row>
    <row r="4304" spans="1:14" s="94" customFormat="1" ht="30" customHeight="1" x14ac:dyDescent="0.2">
      <c r="A4304" s="114">
        <v>4301</v>
      </c>
      <c r="B4304" s="236" t="s">
        <v>6263</v>
      </c>
      <c r="C4304" s="238">
        <f>'2022'!E264</f>
        <v>860.6</v>
      </c>
      <c r="D4304" s="238">
        <f>'2022'!F264</f>
        <v>171</v>
      </c>
      <c r="E4304" s="102" t="s">
        <v>5414</v>
      </c>
      <c r="F4304" s="99" t="s">
        <v>3947</v>
      </c>
      <c r="N4304" s="95"/>
    </row>
    <row r="4305" spans="1:14" s="94" customFormat="1" ht="30" customHeight="1" x14ac:dyDescent="0.2">
      <c r="A4305" s="320">
        <v>4302</v>
      </c>
      <c r="B4305" s="236" t="s">
        <v>6264</v>
      </c>
      <c r="C4305" s="238">
        <f>'2022'!E265</f>
        <v>854</v>
      </c>
      <c r="D4305" s="238">
        <f>'2022'!F265</f>
        <v>207</v>
      </c>
      <c r="E4305" s="102" t="s">
        <v>5842</v>
      </c>
      <c r="F4305" s="99" t="s">
        <v>3322</v>
      </c>
      <c r="N4305" s="95"/>
    </row>
    <row r="4306" spans="1:14" s="94" customFormat="1" ht="30" customHeight="1" x14ac:dyDescent="0.2">
      <c r="A4306" s="114">
        <v>4303</v>
      </c>
      <c r="B4306" s="236" t="s">
        <v>6265</v>
      </c>
      <c r="C4306" s="238">
        <f>'2022'!E266</f>
        <v>848.5</v>
      </c>
      <c r="D4306" s="238">
        <f>'2022'!F266</f>
        <v>291</v>
      </c>
      <c r="E4306" s="102" t="s">
        <v>4697</v>
      </c>
      <c r="F4306" s="99" t="s">
        <v>2319</v>
      </c>
      <c r="N4306" s="95"/>
    </row>
    <row r="4307" spans="1:14" s="94" customFormat="1" ht="30" customHeight="1" x14ac:dyDescent="0.2">
      <c r="A4307" s="320">
        <v>4304</v>
      </c>
      <c r="B4307" s="236" t="s">
        <v>6266</v>
      </c>
      <c r="C4307" s="238">
        <f>'2022'!E267</f>
        <v>824</v>
      </c>
      <c r="D4307" s="238">
        <f>'2022'!F267</f>
        <v>233</v>
      </c>
      <c r="E4307" s="102" t="s">
        <v>5848</v>
      </c>
      <c r="F4307" s="99" t="s">
        <v>3371</v>
      </c>
      <c r="N4307" s="95"/>
    </row>
    <row r="4308" spans="1:14" s="94" customFormat="1" ht="30" customHeight="1" x14ac:dyDescent="0.2">
      <c r="A4308" s="114">
        <v>4305</v>
      </c>
      <c r="B4308" s="96" t="s">
        <v>2708</v>
      </c>
      <c r="C4308" s="238">
        <f>'1993 - 2019 m.'!C3751</f>
        <v>812.96339202965714</v>
      </c>
      <c r="D4308" s="238">
        <f>'1993 - 2019 m.'!D3751</f>
        <v>272</v>
      </c>
      <c r="E4308" s="322">
        <v>40697</v>
      </c>
      <c r="F4308" s="99" t="s">
        <v>2707</v>
      </c>
      <c r="N4308" s="95"/>
    </row>
    <row r="4309" spans="1:14" s="94" customFormat="1" ht="30" customHeight="1" x14ac:dyDescent="0.2">
      <c r="A4309" s="320">
        <v>4306</v>
      </c>
      <c r="B4309" s="96" t="s">
        <v>1909</v>
      </c>
      <c r="C4309" s="238">
        <f>'1993 - 2019 m.'!C3752</f>
        <v>807.46061167747916</v>
      </c>
      <c r="D4309" s="238">
        <f>'1993 - 2019 m.'!D3752</f>
        <v>401</v>
      </c>
      <c r="E4309" s="106" t="s">
        <v>1478</v>
      </c>
      <c r="F4309" s="99" t="s">
        <v>383</v>
      </c>
      <c r="N4309" s="95"/>
    </row>
    <row r="4310" spans="1:14" s="94" customFormat="1" ht="30" customHeight="1" x14ac:dyDescent="0.2">
      <c r="A4310" s="114">
        <v>4307</v>
      </c>
      <c r="B4310" s="96" t="s">
        <v>112</v>
      </c>
      <c r="C4310" s="238">
        <f>'1993 - 2019 m.'!C3753</f>
        <v>806.88137164040779</v>
      </c>
      <c r="D4310" s="238">
        <f>'1993 - 2019 m.'!D3753</f>
        <v>346</v>
      </c>
      <c r="E4310" s="102">
        <v>41264</v>
      </c>
      <c r="F4310" s="99" t="s">
        <v>111</v>
      </c>
      <c r="N4310" s="95"/>
    </row>
    <row r="4311" spans="1:14" s="94" customFormat="1" ht="30" customHeight="1" x14ac:dyDescent="0.2">
      <c r="A4311" s="320">
        <v>4308</v>
      </c>
      <c r="B4311" s="96" t="s">
        <v>4543</v>
      </c>
      <c r="C4311" s="238">
        <f>'1993 - 2019 m.'!C3754</f>
        <v>800.2</v>
      </c>
      <c r="D4311" s="238">
        <f>'1993 - 2019 m.'!D3754</f>
        <v>238</v>
      </c>
      <c r="E4311" s="102" t="s">
        <v>4609</v>
      </c>
      <c r="F4311" s="99" t="s">
        <v>2319</v>
      </c>
      <c r="N4311" s="95"/>
    </row>
    <row r="4312" spans="1:14" s="94" customFormat="1" ht="30" customHeight="1" x14ac:dyDescent="0.2">
      <c r="A4312" s="114">
        <v>4309</v>
      </c>
      <c r="B4312" s="96" t="s">
        <v>80</v>
      </c>
      <c r="C4312" s="238">
        <f>'1993 - 2019 m.'!C3755</f>
        <v>793.8484708063022</v>
      </c>
      <c r="D4312" s="238">
        <f>'1993 - 2019 m.'!D3755</f>
        <v>346</v>
      </c>
      <c r="E4312" s="102">
        <v>41320</v>
      </c>
      <c r="F4312" s="99" t="s">
        <v>81</v>
      </c>
      <c r="N4312" s="95"/>
    </row>
    <row r="4313" spans="1:14" s="94" customFormat="1" ht="30" customHeight="1" x14ac:dyDescent="0.2">
      <c r="A4313" s="320">
        <v>4310</v>
      </c>
      <c r="B4313" s="96" t="s">
        <v>4139</v>
      </c>
      <c r="C4313" s="238">
        <f>'1993 - 2019 m.'!C3756</f>
        <v>793.5</v>
      </c>
      <c r="D4313" s="238">
        <f>'1993 - 2019 m.'!D3756</f>
        <v>178</v>
      </c>
      <c r="E4313" s="102" t="s">
        <v>4138</v>
      </c>
      <c r="F4313" s="99" t="s">
        <v>3322</v>
      </c>
      <c r="N4313" s="95"/>
    </row>
    <row r="4314" spans="1:14" s="94" customFormat="1" ht="30" customHeight="1" x14ac:dyDescent="0.2">
      <c r="A4314" s="114">
        <v>4311</v>
      </c>
      <c r="B4314" s="96" t="s">
        <v>396</v>
      </c>
      <c r="C4314" s="238">
        <f>'1993 - 2019 m.'!C3757</f>
        <v>792.11075069508809</v>
      </c>
      <c r="D4314" s="238">
        <f>'1993 - 2019 m.'!D3757</f>
        <v>316</v>
      </c>
      <c r="E4314" s="102">
        <v>41230</v>
      </c>
      <c r="F4314" s="99" t="s">
        <v>397</v>
      </c>
      <c r="N4314" s="95"/>
    </row>
    <row r="4315" spans="1:14" s="94" customFormat="1" ht="30" customHeight="1" x14ac:dyDescent="0.2">
      <c r="A4315" s="320">
        <v>4312</v>
      </c>
      <c r="B4315" s="96" t="s">
        <v>3385</v>
      </c>
      <c r="C4315" s="238">
        <f>'1993 - 2019 m.'!C3758</f>
        <v>786.12000000000012</v>
      </c>
      <c r="D4315" s="238">
        <f>'1993 - 2019 m.'!D3758</f>
        <v>204</v>
      </c>
      <c r="E4315" s="102">
        <v>42349</v>
      </c>
      <c r="F4315" s="99" t="s">
        <v>3366</v>
      </c>
      <c r="N4315" s="95"/>
    </row>
    <row r="4316" spans="1:14" s="94" customFormat="1" ht="30" customHeight="1" x14ac:dyDescent="0.2">
      <c r="A4316" s="114">
        <v>4313</v>
      </c>
      <c r="B4316" s="96" t="s">
        <v>1500</v>
      </c>
      <c r="C4316" s="238">
        <f>'1993 - 2019 m.'!C3759</f>
        <v>784.00139017608899</v>
      </c>
      <c r="D4316" s="238">
        <f>'1993 - 2019 m.'!D3759</f>
        <v>387</v>
      </c>
      <c r="E4316" s="106">
        <v>39094</v>
      </c>
      <c r="F4316" s="99" t="s">
        <v>1031</v>
      </c>
      <c r="N4316" s="95"/>
    </row>
    <row r="4317" spans="1:14" s="94" customFormat="1" ht="30" customHeight="1" x14ac:dyDescent="0.2">
      <c r="A4317" s="320">
        <v>4314</v>
      </c>
      <c r="B4317" s="96" t="s">
        <v>55</v>
      </c>
      <c r="C4317" s="238">
        <f>'1993 - 2019 m.'!C3760</f>
        <v>781.97405004633924</v>
      </c>
      <c r="D4317" s="238">
        <f>'1993 - 2019 m.'!D3760</f>
        <v>197</v>
      </c>
      <c r="E4317" s="102">
        <v>41586</v>
      </c>
      <c r="F4317" s="99" t="s">
        <v>371</v>
      </c>
      <c r="N4317" s="95"/>
    </row>
    <row r="4318" spans="1:14" s="94" customFormat="1" ht="30" customHeight="1" x14ac:dyDescent="0.2">
      <c r="A4318" s="114">
        <v>4315</v>
      </c>
      <c r="B4318" s="96" t="s">
        <v>1473</v>
      </c>
      <c r="C4318" s="238">
        <f>'1993 - 2019 m.'!C3761</f>
        <v>766.91380908248379</v>
      </c>
      <c r="D4318" s="238">
        <f>'1993 - 2019 m.'!D3761</f>
        <v>242</v>
      </c>
      <c r="E4318" s="106">
        <v>40148</v>
      </c>
      <c r="F4318" s="99" t="s">
        <v>1354</v>
      </c>
      <c r="N4318" s="95"/>
    </row>
    <row r="4319" spans="1:14" s="94" customFormat="1" ht="30" customHeight="1" x14ac:dyDescent="0.2">
      <c r="A4319" s="320">
        <v>4316</v>
      </c>
      <c r="B4319" s="96" t="s">
        <v>3291</v>
      </c>
      <c r="C4319" s="238">
        <f>'1993 - 2019 m.'!C3762</f>
        <v>763.32</v>
      </c>
      <c r="D4319" s="238">
        <f>'1993 - 2019 m.'!D3762</f>
        <v>191</v>
      </c>
      <c r="E4319" s="102">
        <v>42181</v>
      </c>
      <c r="F4319" s="99" t="s">
        <v>74</v>
      </c>
      <c r="N4319" s="95"/>
    </row>
    <row r="4320" spans="1:14" s="94" customFormat="1" ht="30" customHeight="1" x14ac:dyDescent="0.2">
      <c r="A4320" s="114">
        <v>4317</v>
      </c>
      <c r="B4320" s="96" t="s">
        <v>3951</v>
      </c>
      <c r="C4320" s="238">
        <f>'1993 - 2019 m.'!C3763</f>
        <v>763</v>
      </c>
      <c r="D4320" s="238">
        <f>'1993 - 2019 m.'!D3763</f>
        <v>278</v>
      </c>
      <c r="E4320" s="102" t="s">
        <v>3952</v>
      </c>
      <c r="F4320" s="99" t="s">
        <v>3371</v>
      </c>
      <c r="N4320" s="95"/>
    </row>
    <row r="4321" spans="1:14" s="94" customFormat="1" ht="30" customHeight="1" x14ac:dyDescent="0.2">
      <c r="A4321" s="320">
        <v>4318</v>
      </c>
      <c r="B4321" s="96" t="s">
        <v>586</v>
      </c>
      <c r="C4321" s="238">
        <f>'1993 - 2019 m.'!C3764</f>
        <v>757.03776645041705</v>
      </c>
      <c r="D4321" s="238">
        <f>'1993 - 2019 m.'!D3764</f>
        <v>416</v>
      </c>
      <c r="E4321" s="106" t="s">
        <v>1128</v>
      </c>
      <c r="F4321" s="99" t="s">
        <v>841</v>
      </c>
      <c r="N4321" s="95"/>
    </row>
    <row r="4322" spans="1:14" s="94" customFormat="1" ht="30" customHeight="1" x14ac:dyDescent="0.2">
      <c r="A4322" s="114">
        <v>4319</v>
      </c>
      <c r="B4322" s="321" t="s">
        <v>4945</v>
      </c>
      <c r="C4322" s="323">
        <f>'2021'!C189</f>
        <v>747.77</v>
      </c>
      <c r="D4322" s="323">
        <f>'2021'!D189</f>
        <v>167</v>
      </c>
      <c r="E4322" s="234" t="s">
        <v>4651</v>
      </c>
      <c r="F4322" s="99" t="s">
        <v>4699</v>
      </c>
      <c r="N4322" s="95"/>
    </row>
    <row r="4323" spans="1:14" s="94" customFormat="1" ht="30" customHeight="1" x14ac:dyDescent="0.2">
      <c r="A4323" s="320">
        <v>4320</v>
      </c>
      <c r="B4323" s="96" t="s">
        <v>3620</v>
      </c>
      <c r="C4323" s="238">
        <f>'1993 - 2019 m.'!C3765</f>
        <v>740.63</v>
      </c>
      <c r="D4323" s="238">
        <f>'1993 - 2019 m.'!D3765</f>
        <v>228</v>
      </c>
      <c r="E4323" s="322">
        <v>42489</v>
      </c>
      <c r="F4323" s="99" t="s">
        <v>3322</v>
      </c>
      <c r="N4323" s="95"/>
    </row>
    <row r="4324" spans="1:14" s="94" customFormat="1" ht="30" customHeight="1" x14ac:dyDescent="0.2">
      <c r="A4324" s="114">
        <v>4321</v>
      </c>
      <c r="B4324" s="96" t="s">
        <v>1532</v>
      </c>
      <c r="C4324" s="238">
        <f>'1993 - 2019 m.'!C3766</f>
        <v>737.66218721038001</v>
      </c>
      <c r="D4324" s="238">
        <f>'1993 - 2019 m.'!D3766</f>
        <v>368</v>
      </c>
      <c r="E4324" s="106">
        <v>39202</v>
      </c>
      <c r="F4324" s="99" t="s">
        <v>1069</v>
      </c>
      <c r="N4324" s="95"/>
    </row>
    <row r="4325" spans="1:14" s="94" customFormat="1" ht="30" customHeight="1" x14ac:dyDescent="0.2">
      <c r="A4325" s="320">
        <v>4322</v>
      </c>
      <c r="B4325" s="236" t="s">
        <v>6267</v>
      </c>
      <c r="C4325" s="238">
        <f>'2022'!E268</f>
        <v>737</v>
      </c>
      <c r="D4325" s="238">
        <f>'2022'!F268</f>
        <v>117</v>
      </c>
      <c r="E4325" s="102" t="s">
        <v>5353</v>
      </c>
      <c r="F4325" s="99" t="s">
        <v>5850</v>
      </c>
      <c r="N4325" s="95"/>
    </row>
    <row r="4326" spans="1:14" s="94" customFormat="1" ht="30" customHeight="1" x14ac:dyDescent="0.2">
      <c r="A4326" s="114">
        <v>4323</v>
      </c>
      <c r="B4326" s="96" t="s">
        <v>2987</v>
      </c>
      <c r="C4326" s="238">
        <f>'1993 - 2019 m.'!C3767</f>
        <v>735.63484708063027</v>
      </c>
      <c r="D4326" s="238">
        <f>'1993 - 2019 m.'!D3767</f>
        <v>167</v>
      </c>
      <c r="E4326" s="322">
        <v>40634</v>
      </c>
      <c r="F4326" s="99" t="s">
        <v>2472</v>
      </c>
      <c r="N4326" s="95"/>
    </row>
    <row r="4327" spans="1:14" s="94" customFormat="1" ht="30" customHeight="1" x14ac:dyDescent="0.2">
      <c r="A4327" s="320">
        <v>4324</v>
      </c>
      <c r="B4327" s="236" t="s">
        <v>6268</v>
      </c>
      <c r="C4327" s="238">
        <f>'2022'!E269</f>
        <v>733</v>
      </c>
      <c r="D4327" s="238">
        <f>'2022'!F269</f>
        <v>128</v>
      </c>
      <c r="E4327" s="102" t="s">
        <v>5624</v>
      </c>
      <c r="F4327" s="99" t="s">
        <v>3947</v>
      </c>
      <c r="N4327" s="95"/>
    </row>
    <row r="4328" spans="1:14" s="94" customFormat="1" ht="30" customHeight="1" x14ac:dyDescent="0.2">
      <c r="A4328" s="114">
        <v>4325</v>
      </c>
      <c r="B4328" s="96" t="s">
        <v>36</v>
      </c>
      <c r="C4328" s="238">
        <f>'1993 - 2019 m.'!C3768</f>
        <v>722.89156626506031</v>
      </c>
      <c r="D4328" s="238">
        <f>'1993 - 2019 m.'!D3768</f>
        <v>278</v>
      </c>
      <c r="E4328" s="102">
        <v>41551</v>
      </c>
      <c r="F4328" s="99" t="s">
        <v>32</v>
      </c>
      <c r="N4328" s="95"/>
    </row>
    <row r="4329" spans="1:14" s="94" customFormat="1" ht="30" customHeight="1" x14ac:dyDescent="0.2">
      <c r="A4329" s="320">
        <v>4326</v>
      </c>
      <c r="B4329" s="321" t="s">
        <v>5139</v>
      </c>
      <c r="C4329" s="238">
        <f>'2020'!C203</f>
        <v>722.5</v>
      </c>
      <c r="D4329" s="238">
        <f>'2020'!D203</f>
        <v>173</v>
      </c>
      <c r="E4329" s="99" t="s">
        <v>4711</v>
      </c>
      <c r="F4329" s="99" t="s">
        <v>3322</v>
      </c>
      <c r="N4329" s="95"/>
    </row>
    <row r="4330" spans="1:14" s="94" customFormat="1" ht="30" customHeight="1" x14ac:dyDescent="0.2">
      <c r="A4330" s="114">
        <v>4327</v>
      </c>
      <c r="B4330" s="96" t="s">
        <v>382</v>
      </c>
      <c r="C4330" s="238">
        <f>'1993 - 2019 m.'!C3769</f>
        <v>721.15384615384619</v>
      </c>
      <c r="D4330" s="238">
        <f>'1993 - 2019 m.'!D3769</f>
        <v>233</v>
      </c>
      <c r="E4330" s="102">
        <v>40998</v>
      </c>
      <c r="F4330" s="99" t="s">
        <v>819</v>
      </c>
      <c r="N4330" s="95"/>
    </row>
    <row r="4331" spans="1:14" s="94" customFormat="1" ht="30" customHeight="1" x14ac:dyDescent="0.2">
      <c r="A4331" s="320">
        <v>4328</v>
      </c>
      <c r="B4331" s="96" t="s">
        <v>4306</v>
      </c>
      <c r="C4331" s="238">
        <f>'1993 - 2019 m.'!C3779+'2022'!E334</f>
        <v>721</v>
      </c>
      <c r="D4331" s="238">
        <f>'1993 - 2019 m.'!D3779+'2022'!F334</f>
        <v>353</v>
      </c>
      <c r="E4331" s="102" t="s">
        <v>4550</v>
      </c>
      <c r="F4331" s="99" t="s">
        <v>3950</v>
      </c>
      <c r="N4331" s="95"/>
    </row>
    <row r="4332" spans="1:14" s="94" customFormat="1" ht="30" customHeight="1" x14ac:dyDescent="0.2">
      <c r="A4332" s="114">
        <v>4329</v>
      </c>
      <c r="B4332" s="96" t="s">
        <v>3990</v>
      </c>
      <c r="C4332" s="238">
        <f>'1993 - 2019 m.'!C3770</f>
        <v>721</v>
      </c>
      <c r="D4332" s="238">
        <f>'1993 - 2019 m.'!D3770</f>
        <v>219</v>
      </c>
      <c r="E4332" s="102">
        <v>43224</v>
      </c>
      <c r="F4332" s="99" t="s">
        <v>3322</v>
      </c>
      <c r="N4332" s="95"/>
    </row>
    <row r="4333" spans="1:14" s="94" customFormat="1" ht="30" customHeight="1" x14ac:dyDescent="0.2">
      <c r="A4333" s="320">
        <v>4330</v>
      </c>
      <c r="B4333" s="321" t="s">
        <v>5140</v>
      </c>
      <c r="C4333" s="238">
        <f>'2020'!C204</f>
        <v>716.01</v>
      </c>
      <c r="D4333" s="238">
        <f>'2020'!D204</f>
        <v>295</v>
      </c>
      <c r="E4333" s="99" t="s">
        <v>4720</v>
      </c>
      <c r="F4333" s="235" t="s">
        <v>4754</v>
      </c>
      <c r="N4333" s="95"/>
    </row>
    <row r="4334" spans="1:14" s="94" customFormat="1" ht="30" customHeight="1" x14ac:dyDescent="0.2">
      <c r="A4334" s="114">
        <v>4331</v>
      </c>
      <c r="B4334" s="96" t="s">
        <v>528</v>
      </c>
      <c r="C4334" s="238">
        <f>'1993 - 2019 m.'!C3771</f>
        <v>710.7275254865616</v>
      </c>
      <c r="D4334" s="238">
        <f>'1993 - 2019 m.'!D3771</f>
        <v>231</v>
      </c>
      <c r="E4334" s="106">
        <v>40122</v>
      </c>
      <c r="F4334" s="99" t="s">
        <v>723</v>
      </c>
      <c r="N4334" s="95"/>
    </row>
    <row r="4335" spans="1:14" s="94" customFormat="1" ht="30" customHeight="1" x14ac:dyDescent="0.2">
      <c r="A4335" s="320">
        <v>4332</v>
      </c>
      <c r="B4335" s="96" t="s">
        <v>604</v>
      </c>
      <c r="C4335" s="238">
        <f>'1993 - 2019 m.'!C3772</f>
        <v>707.54170528266911</v>
      </c>
      <c r="D4335" s="238">
        <f>'1993 - 2019 m.'!D3772</f>
        <v>551</v>
      </c>
      <c r="E4335" s="102">
        <v>40933</v>
      </c>
      <c r="F4335" s="99" t="s">
        <v>605</v>
      </c>
      <c r="N4335" s="95"/>
    </row>
    <row r="4336" spans="1:14" s="94" customFormat="1" ht="30" customHeight="1" x14ac:dyDescent="0.2">
      <c r="A4336" s="114">
        <v>4333</v>
      </c>
      <c r="B4336" s="96" t="s">
        <v>3452</v>
      </c>
      <c r="C4336" s="238">
        <f>'1993 - 2019 m.'!C3773</f>
        <v>702.8</v>
      </c>
      <c r="D4336" s="238">
        <f>'1993 - 2019 m.'!D3773</f>
        <v>289</v>
      </c>
      <c r="E4336" s="102" t="s">
        <v>3468</v>
      </c>
      <c r="F4336" s="99" t="s">
        <v>3371</v>
      </c>
      <c r="N4336" s="95"/>
    </row>
    <row r="4337" spans="1:17" s="94" customFormat="1" ht="30" customHeight="1" x14ac:dyDescent="0.2">
      <c r="A4337" s="320">
        <v>4334</v>
      </c>
      <c r="B4337" s="96" t="s">
        <v>610</v>
      </c>
      <c r="C4337" s="238">
        <f>'1993 - 2019 m.'!C3774</f>
        <v>696.82576459684901</v>
      </c>
      <c r="D4337" s="238">
        <f>'1993 - 2019 m.'!D3774</f>
        <v>225</v>
      </c>
      <c r="E4337" s="106">
        <v>40165</v>
      </c>
      <c r="F4337" s="99" t="s">
        <v>819</v>
      </c>
      <c r="N4337" s="95"/>
    </row>
    <row r="4338" spans="1:17" s="94" customFormat="1" ht="30" customHeight="1" x14ac:dyDescent="0.2">
      <c r="A4338" s="114">
        <v>4335</v>
      </c>
      <c r="B4338" s="96" t="s">
        <v>1109</v>
      </c>
      <c r="C4338" s="238">
        <f>'1993 - 2019 m.'!C3775</f>
        <v>692.07599629286381</v>
      </c>
      <c r="D4338" s="238">
        <f>'1993 - 2019 m.'!D3775</f>
        <v>234</v>
      </c>
      <c r="E4338" s="106">
        <v>38877</v>
      </c>
      <c r="F4338" s="99" t="s">
        <v>1432</v>
      </c>
      <c r="N4338" s="95"/>
    </row>
    <row r="4339" spans="1:17" s="94" customFormat="1" ht="30" customHeight="1" x14ac:dyDescent="0.2">
      <c r="A4339" s="320">
        <v>4336</v>
      </c>
      <c r="B4339" s="96" t="s">
        <v>78</v>
      </c>
      <c r="C4339" s="238">
        <f>'1993 - 2019 m.'!C3776</f>
        <v>678.8693234476367</v>
      </c>
      <c r="D4339" s="238">
        <f>'1993 - 2019 m.'!D3776</f>
        <v>212</v>
      </c>
      <c r="E4339" s="102">
        <v>41208</v>
      </c>
      <c r="F4339" s="99" t="s">
        <v>24</v>
      </c>
      <c r="N4339" s="95"/>
    </row>
    <row r="4340" spans="1:17" s="94" customFormat="1" ht="30" customHeight="1" x14ac:dyDescent="0.2">
      <c r="A4340" s="114">
        <v>4337</v>
      </c>
      <c r="B4340" s="96" t="s">
        <v>465</v>
      </c>
      <c r="C4340" s="238">
        <f>'1993 - 2019 m.'!C3777</f>
        <v>677.42122335495833</v>
      </c>
      <c r="D4340" s="238">
        <f>'1993 - 2019 m.'!D3777</f>
        <v>217</v>
      </c>
      <c r="E4340" s="102">
        <v>41229</v>
      </c>
      <c r="F4340" s="99" t="s">
        <v>32</v>
      </c>
      <c r="N4340" s="95"/>
    </row>
    <row r="4341" spans="1:17" s="94" customFormat="1" ht="30" customHeight="1" x14ac:dyDescent="0.2">
      <c r="A4341" s="320">
        <v>4338</v>
      </c>
      <c r="B4341" s="321" t="s">
        <v>4947</v>
      </c>
      <c r="C4341" s="237">
        <f>'2021'!C191</f>
        <v>675.6</v>
      </c>
      <c r="D4341" s="237">
        <f>'2021'!D191</f>
        <v>99</v>
      </c>
      <c r="E4341" s="233" t="s">
        <v>4665</v>
      </c>
      <c r="F4341" s="99" t="s">
        <v>4701</v>
      </c>
      <c r="N4341" s="95"/>
    </row>
    <row r="4342" spans="1:17" s="94" customFormat="1" ht="30" customHeight="1" x14ac:dyDescent="0.2">
      <c r="A4342" s="114">
        <v>4339</v>
      </c>
      <c r="B4342" s="236" t="s">
        <v>6269</v>
      </c>
      <c r="C4342" s="238">
        <f>'2022'!E271</f>
        <v>668.67</v>
      </c>
      <c r="D4342" s="238">
        <f>'2022'!F271</f>
        <v>39</v>
      </c>
      <c r="E4342" s="102" t="s">
        <v>4765</v>
      </c>
      <c r="F4342" s="99" t="s">
        <v>3464</v>
      </c>
      <c r="N4342" s="95"/>
    </row>
    <row r="4343" spans="1:17" s="94" customFormat="1" ht="30" customHeight="1" x14ac:dyDescent="0.2">
      <c r="A4343" s="320">
        <v>4340</v>
      </c>
      <c r="B4343" s="236" t="s">
        <v>5171</v>
      </c>
      <c r="C4343" s="238">
        <f>'2022'!E272</f>
        <v>668.67</v>
      </c>
      <c r="D4343" s="238">
        <f>'2022'!F272</f>
        <v>40</v>
      </c>
      <c r="E4343" s="102" t="s">
        <v>4766</v>
      </c>
      <c r="F4343" s="99" t="s">
        <v>3464</v>
      </c>
      <c r="N4343" s="95"/>
    </row>
    <row r="4344" spans="1:17" s="94" customFormat="1" ht="30" customHeight="1" x14ac:dyDescent="0.2">
      <c r="A4344" s="114">
        <v>4341</v>
      </c>
      <c r="B4344" s="236" t="s">
        <v>6270</v>
      </c>
      <c r="C4344" s="238">
        <f>'2022'!E273</f>
        <v>668.66</v>
      </c>
      <c r="D4344" s="238">
        <f>'2022'!F273</f>
        <v>39</v>
      </c>
      <c r="E4344" s="102" t="s">
        <v>5861</v>
      </c>
      <c r="F4344" s="99" t="s">
        <v>3464</v>
      </c>
      <c r="N4344" s="95"/>
    </row>
    <row r="4345" spans="1:17" s="94" customFormat="1" ht="30" customHeight="1" x14ac:dyDescent="0.2">
      <c r="A4345" s="320">
        <v>4342</v>
      </c>
      <c r="B4345" s="96" t="s">
        <v>2796</v>
      </c>
      <c r="C4345" s="238">
        <f>'1993 - 2019 m.'!C3778</f>
        <v>661.78174235403151</v>
      </c>
      <c r="D4345" s="238">
        <f>'1993 - 2019 m.'!D3778</f>
        <v>269</v>
      </c>
      <c r="E4345" s="102">
        <v>40865</v>
      </c>
      <c r="F4345" s="99" t="s">
        <v>819</v>
      </c>
      <c r="N4345" s="95"/>
    </row>
    <row r="4346" spans="1:17" s="324" customFormat="1" ht="30" customHeight="1" x14ac:dyDescent="0.2">
      <c r="A4346" s="114">
        <v>4343</v>
      </c>
      <c r="B4346" s="321" t="s">
        <v>5142</v>
      </c>
      <c r="C4346" s="238">
        <f>'2020'!C207</f>
        <v>651.5</v>
      </c>
      <c r="D4346" s="238">
        <f>'2020'!D207</f>
        <v>153</v>
      </c>
      <c r="E4346" s="99" t="s">
        <v>4717</v>
      </c>
      <c r="F4346" s="99" t="s">
        <v>3322</v>
      </c>
      <c r="G4346" s="94"/>
      <c r="H4346" s="94"/>
      <c r="I4346" s="94"/>
      <c r="J4346" s="94"/>
      <c r="K4346" s="94"/>
      <c r="L4346" s="94"/>
      <c r="M4346" s="94"/>
      <c r="N4346" s="95"/>
      <c r="O4346" s="94"/>
      <c r="P4346" s="94"/>
      <c r="Q4346" s="94"/>
    </row>
    <row r="4347" spans="1:17" s="94" customFormat="1" ht="30" customHeight="1" x14ac:dyDescent="0.2">
      <c r="A4347" s="320">
        <v>4344</v>
      </c>
      <c r="B4347" s="321" t="s">
        <v>4959</v>
      </c>
      <c r="C4347" s="323">
        <f>'2021'!C207+'2022'!E310</f>
        <v>648</v>
      </c>
      <c r="D4347" s="323">
        <f>'2021'!D207+'2022'!F310</f>
        <v>147</v>
      </c>
      <c r="E4347" s="99" t="s">
        <v>4710</v>
      </c>
      <c r="F4347" s="99" t="s">
        <v>3371</v>
      </c>
      <c r="N4347" s="95"/>
    </row>
    <row r="4348" spans="1:17" s="94" customFormat="1" ht="30" customHeight="1" x14ac:dyDescent="0.2">
      <c r="A4348" s="114">
        <v>4345</v>
      </c>
      <c r="B4348" s="96" t="s">
        <v>4376</v>
      </c>
      <c r="C4348" s="238">
        <f>'1993 - 2019 m.'!C3780</f>
        <v>648</v>
      </c>
      <c r="D4348" s="238">
        <f>'1993 - 2019 m.'!D3780</f>
        <v>191</v>
      </c>
      <c r="E4348" s="102" t="s">
        <v>4573</v>
      </c>
      <c r="F4348" s="99" t="s">
        <v>545</v>
      </c>
      <c r="N4348" s="95"/>
    </row>
    <row r="4349" spans="1:17" s="94" customFormat="1" ht="30" customHeight="1" x14ac:dyDescent="0.2">
      <c r="A4349" s="320">
        <v>4346</v>
      </c>
      <c r="B4349" s="236" t="s">
        <v>6271</v>
      </c>
      <c r="C4349" s="238">
        <f>'2022'!E276</f>
        <v>638.20000000000005</v>
      </c>
      <c r="D4349" s="238">
        <f>'2022'!F276</f>
        <v>158</v>
      </c>
      <c r="E4349" s="102" t="s">
        <v>4642</v>
      </c>
      <c r="F4349" s="99" t="s">
        <v>3464</v>
      </c>
      <c r="N4349" s="95"/>
    </row>
    <row r="4350" spans="1:17" s="94" customFormat="1" ht="30" customHeight="1" x14ac:dyDescent="0.2">
      <c r="A4350" s="114">
        <v>4347</v>
      </c>
      <c r="B4350" s="96" t="s">
        <v>1448</v>
      </c>
      <c r="C4350" s="238">
        <f>'1993 - 2019 m.'!C3781</f>
        <v>625.72405004633924</v>
      </c>
      <c r="D4350" s="238">
        <f>'1993 - 2019 m.'!D3781</f>
        <v>179</v>
      </c>
      <c r="E4350" s="106">
        <v>38380</v>
      </c>
      <c r="F4350" s="99" t="s">
        <v>557</v>
      </c>
      <c r="N4350" s="95"/>
    </row>
    <row r="4351" spans="1:17" s="94" customFormat="1" ht="30" customHeight="1" x14ac:dyDescent="0.2">
      <c r="A4351" s="320">
        <v>4348</v>
      </c>
      <c r="B4351" s="236" t="s">
        <v>6272</v>
      </c>
      <c r="C4351" s="238">
        <f>'2022'!E279</f>
        <v>621</v>
      </c>
      <c r="D4351" s="238">
        <f>'2022'!F279</f>
        <v>115</v>
      </c>
      <c r="E4351" s="102" t="s">
        <v>5876</v>
      </c>
      <c r="F4351" s="99" t="s">
        <v>3947</v>
      </c>
      <c r="N4351" s="95"/>
    </row>
    <row r="4352" spans="1:17" s="94" customFormat="1" ht="30" customHeight="1" x14ac:dyDescent="0.2">
      <c r="A4352" s="114">
        <v>4349</v>
      </c>
      <c r="B4352" s="321" t="s">
        <v>5145</v>
      </c>
      <c r="C4352" s="237">
        <f>'2020'!C210</f>
        <v>620.5</v>
      </c>
      <c r="D4352" s="237">
        <f>'2020'!D210</f>
        <v>149</v>
      </c>
      <c r="E4352" s="99" t="s">
        <v>4697</v>
      </c>
      <c r="F4352" s="99" t="s">
        <v>2319</v>
      </c>
      <c r="N4352" s="95"/>
    </row>
    <row r="4353" spans="1:15" s="94" customFormat="1" ht="30" customHeight="1" x14ac:dyDescent="0.2">
      <c r="A4353" s="320">
        <v>4350</v>
      </c>
      <c r="B4353" s="96" t="s">
        <v>3170</v>
      </c>
      <c r="C4353" s="238">
        <f>'1993 - 2019 m.'!C3782</f>
        <v>616.60101946246527</v>
      </c>
      <c r="D4353" s="238">
        <f>'1993 - 2019 m.'!D3782</f>
        <v>179</v>
      </c>
      <c r="E4353" s="102">
        <v>41691</v>
      </c>
      <c r="F4353" s="99" t="s">
        <v>38</v>
      </c>
      <c r="N4353" s="95"/>
    </row>
    <row r="4354" spans="1:15" s="94" customFormat="1" ht="30" customHeight="1" x14ac:dyDescent="0.2">
      <c r="A4354" s="114">
        <v>4351</v>
      </c>
      <c r="B4354" s="96" t="s">
        <v>3881</v>
      </c>
      <c r="C4354" s="238">
        <f>'1993 - 2019 m.'!C3783</f>
        <v>615</v>
      </c>
      <c r="D4354" s="238">
        <f>'1993 - 2019 m.'!D3783</f>
        <v>165</v>
      </c>
      <c r="E4354" s="102">
        <v>42832</v>
      </c>
      <c r="F4354" s="99" t="s">
        <v>2319</v>
      </c>
      <c r="N4354" s="95"/>
    </row>
    <row r="4355" spans="1:15" s="94" customFormat="1" ht="30" customHeight="1" x14ac:dyDescent="0.2">
      <c r="A4355" s="320">
        <v>4352</v>
      </c>
      <c r="B4355" s="236" t="s">
        <v>6273</v>
      </c>
      <c r="C4355" s="238">
        <f>'2022'!E280</f>
        <v>614.22</v>
      </c>
      <c r="D4355" s="238">
        <f>'2022'!F280</f>
        <v>150</v>
      </c>
      <c r="E4355" s="102" t="s">
        <v>5278</v>
      </c>
      <c r="F4355" s="99" t="s">
        <v>3947</v>
      </c>
      <c r="N4355" s="95"/>
    </row>
    <row r="4356" spans="1:15" s="94" customFormat="1" ht="30" customHeight="1" x14ac:dyDescent="0.2">
      <c r="A4356" s="114">
        <v>4353</v>
      </c>
      <c r="B4356" s="96" t="s">
        <v>144</v>
      </c>
      <c r="C4356" s="238">
        <f>'1993 - 2019 m.'!C3784</f>
        <v>605.30583873957369</v>
      </c>
      <c r="D4356" s="238">
        <f>'1993 - 2019 m.'!D3784</f>
        <v>388</v>
      </c>
      <c r="E4356" s="102">
        <v>41161</v>
      </c>
      <c r="F4356" s="99" t="s">
        <v>30</v>
      </c>
      <c r="N4356" s="95"/>
    </row>
    <row r="4357" spans="1:15" s="94" customFormat="1" ht="30" customHeight="1" x14ac:dyDescent="0.2">
      <c r="A4357" s="320">
        <v>4354</v>
      </c>
      <c r="B4357" s="236" t="s">
        <v>6274</v>
      </c>
      <c r="C4357" s="238">
        <f>'2022'!E283</f>
        <v>600</v>
      </c>
      <c r="D4357" s="238">
        <f>'2022'!F283</f>
        <v>157</v>
      </c>
      <c r="E4357" s="102" t="s">
        <v>5887</v>
      </c>
      <c r="F4357" s="99" t="s">
        <v>3950</v>
      </c>
      <c r="I4357" s="130"/>
      <c r="K4357" s="130"/>
      <c r="L4357" s="115"/>
      <c r="M4357" s="331"/>
      <c r="N4357" s="113"/>
      <c r="O4357" s="117"/>
    </row>
    <row r="4358" spans="1:15" s="94" customFormat="1" ht="30" customHeight="1" x14ac:dyDescent="0.2">
      <c r="A4358" s="114">
        <v>4355</v>
      </c>
      <c r="B4358" s="96" t="s">
        <v>4307</v>
      </c>
      <c r="C4358" s="238">
        <f>'1993 - 2019 m.'!C3785</f>
        <v>596.34</v>
      </c>
      <c r="D4358" s="238">
        <f>'1993 - 2019 m.'!D3785</f>
        <v>105</v>
      </c>
      <c r="E4358" s="102" t="s">
        <v>4550</v>
      </c>
      <c r="F4358" s="99" t="s">
        <v>4119</v>
      </c>
      <c r="H4358" s="130"/>
      <c r="K4358" s="113"/>
      <c r="L4358" s="108"/>
    </row>
    <row r="4359" spans="1:15" s="94" customFormat="1" ht="30" customHeight="1" x14ac:dyDescent="0.2">
      <c r="A4359" s="320">
        <v>4356</v>
      </c>
      <c r="B4359" s="236" t="s">
        <v>6275</v>
      </c>
      <c r="C4359" s="238">
        <f>'2022'!E284</f>
        <v>594</v>
      </c>
      <c r="D4359" s="238">
        <f>'2022'!F284</f>
        <v>340</v>
      </c>
      <c r="E4359" s="102" t="s">
        <v>4649</v>
      </c>
      <c r="F4359" s="99" t="s">
        <v>3950</v>
      </c>
      <c r="K4359" s="113"/>
      <c r="L4359" s="108"/>
    </row>
    <row r="4360" spans="1:15" s="94" customFormat="1" ht="30" customHeight="1" x14ac:dyDescent="0.2">
      <c r="A4360" s="114">
        <v>4357</v>
      </c>
      <c r="B4360" s="96" t="s">
        <v>2995</v>
      </c>
      <c r="C4360" s="238">
        <f>'1993 - 2019 m.'!C3786</f>
        <v>593.72103799814647</v>
      </c>
      <c r="D4360" s="238">
        <f>'1993 - 2019 m.'!D3786</f>
        <v>216</v>
      </c>
      <c r="E4360" s="102">
        <v>40816</v>
      </c>
      <c r="F4360" s="99" t="s">
        <v>1</v>
      </c>
      <c r="N4360" s="95"/>
    </row>
    <row r="4361" spans="1:15" s="94" customFormat="1" ht="30" customHeight="1" x14ac:dyDescent="0.2">
      <c r="A4361" s="320">
        <v>4358</v>
      </c>
      <c r="B4361" s="96" t="s">
        <v>3898</v>
      </c>
      <c r="C4361" s="238">
        <f>'1993 - 2019 m.'!C3787</f>
        <v>588.5</v>
      </c>
      <c r="D4361" s="238">
        <f>'1993 - 2019 m.'!D3787</f>
        <v>253</v>
      </c>
      <c r="E4361" s="102">
        <v>42804</v>
      </c>
      <c r="F4361" s="99" t="s">
        <v>3322</v>
      </c>
      <c r="N4361" s="95"/>
    </row>
    <row r="4362" spans="1:15" s="94" customFormat="1" ht="30" customHeight="1" x14ac:dyDescent="0.2">
      <c r="A4362" s="114">
        <v>4359</v>
      </c>
      <c r="B4362" s="96" t="s">
        <v>4093</v>
      </c>
      <c r="C4362" s="238">
        <f>'1993 - 2019 m.'!C3788</f>
        <v>585</v>
      </c>
      <c r="D4362" s="238">
        <f>'1993 - 2019 m.'!D3788</f>
        <v>215</v>
      </c>
      <c r="E4362" s="102">
        <v>43105</v>
      </c>
      <c r="F4362" s="99" t="s">
        <v>3322</v>
      </c>
      <c r="N4362" s="95"/>
    </row>
    <row r="4363" spans="1:15" s="94" customFormat="1" ht="30" customHeight="1" x14ac:dyDescent="0.2">
      <c r="A4363" s="320">
        <v>4360</v>
      </c>
      <c r="B4363" s="96" t="s">
        <v>2704</v>
      </c>
      <c r="C4363" s="238">
        <f>'1993 - 2019 m.'!C3789</f>
        <v>581.84661723818351</v>
      </c>
      <c r="D4363" s="238">
        <f>'1993 - 2019 m.'!D3789</f>
        <v>191</v>
      </c>
      <c r="E4363" s="322">
        <v>40648</v>
      </c>
      <c r="F4363" s="99" t="s">
        <v>2791</v>
      </c>
      <c r="N4363" s="95"/>
    </row>
    <row r="4364" spans="1:15" s="94" customFormat="1" ht="30" customHeight="1" x14ac:dyDescent="0.2">
      <c r="A4364" s="114">
        <v>4361</v>
      </c>
      <c r="B4364" s="96" t="s">
        <v>318</v>
      </c>
      <c r="C4364" s="238">
        <f>'1993 - 2019 m.'!C3790</f>
        <v>573.01320667284529</v>
      </c>
      <c r="D4364" s="238">
        <f>'1993 - 2019 m.'!D3790</f>
        <v>353</v>
      </c>
      <c r="E4364" s="102" t="s">
        <v>82</v>
      </c>
      <c r="F4364" s="99"/>
      <c r="N4364" s="95"/>
    </row>
    <row r="4365" spans="1:15" s="94" customFormat="1" ht="30" customHeight="1" x14ac:dyDescent="0.2">
      <c r="A4365" s="320">
        <v>4362</v>
      </c>
      <c r="B4365" s="96" t="s">
        <v>15</v>
      </c>
      <c r="C4365" s="238">
        <f>'1993 - 2019 m.'!C3791</f>
        <v>568.23447636700655</v>
      </c>
      <c r="D4365" s="238">
        <f>'1993 - 2019 m.'!D3791</f>
        <v>228</v>
      </c>
      <c r="E4365" s="102">
        <v>41614</v>
      </c>
      <c r="F4365" s="99" t="s">
        <v>16</v>
      </c>
      <c r="N4365" s="95"/>
    </row>
    <row r="4366" spans="1:15" s="94" customFormat="1" ht="30" customHeight="1" x14ac:dyDescent="0.2">
      <c r="A4366" s="114">
        <v>4363</v>
      </c>
      <c r="B4366" s="96" t="s">
        <v>20</v>
      </c>
      <c r="C4366" s="238">
        <f>'1993 - 2019 m.'!C3792</f>
        <v>557.51853568118634</v>
      </c>
      <c r="D4366" s="238">
        <f>'1993 - 2019 m.'!D3792</f>
        <v>146</v>
      </c>
      <c r="E4366" s="102">
        <v>41324</v>
      </c>
      <c r="F4366" s="99" t="s">
        <v>21</v>
      </c>
      <c r="N4366" s="95"/>
    </row>
    <row r="4367" spans="1:15" s="94" customFormat="1" ht="30" customHeight="1" x14ac:dyDescent="0.2">
      <c r="A4367" s="320">
        <v>4364</v>
      </c>
      <c r="B4367" s="96" t="s">
        <v>230</v>
      </c>
      <c r="C4367" s="238">
        <f>'1993 - 2019 m.'!C3793</f>
        <v>556.36005560704359</v>
      </c>
      <c r="D4367" s="238">
        <f>'1993 - 2019 m.'!D3793</f>
        <v>179</v>
      </c>
      <c r="E4367" s="102">
        <v>41502</v>
      </c>
      <c r="F4367" s="99" t="s">
        <v>30</v>
      </c>
      <c r="N4367" s="95"/>
    </row>
    <row r="4368" spans="1:15" s="94" customFormat="1" ht="30" customHeight="1" x14ac:dyDescent="0.2">
      <c r="A4368" s="114">
        <v>4365</v>
      </c>
      <c r="B4368" s="96" t="s">
        <v>1216</v>
      </c>
      <c r="C4368" s="238">
        <f>'1993 - 2019 m.'!C3794</f>
        <v>554.0430954587581</v>
      </c>
      <c r="D4368" s="238">
        <f>'1993 - 2019 m.'!D3794</f>
        <v>267</v>
      </c>
      <c r="E4368" s="106" t="s">
        <v>1478</v>
      </c>
      <c r="F4368" s="99" t="s">
        <v>383</v>
      </c>
      <c r="N4368" s="95"/>
    </row>
    <row r="4369" spans="1:14" s="94" customFormat="1" ht="30" customHeight="1" x14ac:dyDescent="0.2">
      <c r="A4369" s="320">
        <v>4366</v>
      </c>
      <c r="B4369" s="236" t="s">
        <v>6276</v>
      </c>
      <c r="C4369" s="238">
        <f>'2022'!E288</f>
        <v>552</v>
      </c>
      <c r="D4369" s="238">
        <f>'2022'!F288</f>
        <v>217</v>
      </c>
      <c r="E4369" s="102" t="s">
        <v>5899</v>
      </c>
      <c r="F4369" s="99" t="s">
        <v>3950</v>
      </c>
      <c r="N4369" s="95"/>
    </row>
    <row r="4370" spans="1:14" s="94" customFormat="1" ht="30" customHeight="1" x14ac:dyDescent="0.2">
      <c r="A4370" s="114">
        <v>4367</v>
      </c>
      <c r="B4370" s="96" t="s">
        <v>3882</v>
      </c>
      <c r="C4370" s="238">
        <f>'1993 - 2019 m.'!C3795</f>
        <v>552</v>
      </c>
      <c r="D4370" s="238">
        <f>'1993 - 2019 m.'!D3795</f>
        <v>145</v>
      </c>
      <c r="E4370" s="102">
        <v>42832</v>
      </c>
      <c r="F4370" s="99" t="s">
        <v>2319</v>
      </c>
      <c r="G4370" s="130"/>
      <c r="N4370" s="95"/>
    </row>
    <row r="4371" spans="1:14" s="94" customFormat="1" ht="30" customHeight="1" x14ac:dyDescent="0.2">
      <c r="A4371" s="320">
        <v>4368</v>
      </c>
      <c r="B4371" s="96" t="s">
        <v>1560</v>
      </c>
      <c r="C4371" s="238">
        <f>'1993 - 2019 m.'!C3796</f>
        <v>543.32715477293789</v>
      </c>
      <c r="D4371" s="238">
        <f>'1993 - 2019 m.'!D3796</f>
        <v>338</v>
      </c>
      <c r="E4371" s="106">
        <v>38870</v>
      </c>
      <c r="F4371" s="99" t="s">
        <v>1069</v>
      </c>
      <c r="N4371" s="95"/>
    </row>
    <row r="4372" spans="1:14" s="94" customFormat="1" ht="30" customHeight="1" x14ac:dyDescent="0.2">
      <c r="A4372" s="114">
        <v>4369</v>
      </c>
      <c r="B4372" s="96" t="s">
        <v>25</v>
      </c>
      <c r="C4372" s="238">
        <f>'1993 - 2019 m.'!C3797</f>
        <v>541.01019462465251</v>
      </c>
      <c r="D4372" s="238">
        <f>'1993 - 2019 m.'!D3797</f>
        <v>178</v>
      </c>
      <c r="E4372" s="102">
        <v>41236</v>
      </c>
      <c r="F4372" s="99" t="s">
        <v>111</v>
      </c>
      <c r="N4372" s="95"/>
    </row>
    <row r="4373" spans="1:14" s="94" customFormat="1" ht="30" customHeight="1" x14ac:dyDescent="0.2">
      <c r="A4373" s="320">
        <v>4370</v>
      </c>
      <c r="B4373" s="96" t="s">
        <v>4420</v>
      </c>
      <c r="C4373" s="238">
        <f>'1993 - 2019 m.'!C3798</f>
        <v>540.28</v>
      </c>
      <c r="D4373" s="238">
        <f>'1993 - 2019 m.'!D3798</f>
        <v>202</v>
      </c>
      <c r="E4373" s="102" t="s">
        <v>4591</v>
      </c>
      <c r="F4373" s="99" t="s">
        <v>4572</v>
      </c>
      <c r="N4373" s="95"/>
    </row>
    <row r="4374" spans="1:14" s="94" customFormat="1" ht="30" customHeight="1" x14ac:dyDescent="0.2">
      <c r="A4374" s="114">
        <v>4371</v>
      </c>
      <c r="B4374" s="96" t="s">
        <v>2152</v>
      </c>
      <c r="C4374" s="238">
        <f>'1993 - 2019 m.'!C3799</f>
        <v>534.05931417979616</v>
      </c>
      <c r="D4374" s="238">
        <f>'1993 - 2019 m.'!D3799</f>
        <v>386</v>
      </c>
      <c r="E4374" s="106" t="s">
        <v>1478</v>
      </c>
      <c r="F4374" s="99" t="s">
        <v>421</v>
      </c>
      <c r="N4374" s="95"/>
    </row>
    <row r="4375" spans="1:14" s="94" customFormat="1" ht="30" customHeight="1" x14ac:dyDescent="0.2">
      <c r="A4375" s="320">
        <v>4372</v>
      </c>
      <c r="B4375" s="96" t="s">
        <v>2603</v>
      </c>
      <c r="C4375" s="238">
        <f>'1993 - 2019 m.'!C3800</f>
        <v>532.90083410565342</v>
      </c>
      <c r="D4375" s="238">
        <f>'1993 - 2019 m.'!D3800</f>
        <v>173</v>
      </c>
      <c r="E4375" s="106">
        <v>40627</v>
      </c>
      <c r="F4375" s="99" t="s">
        <v>2604</v>
      </c>
      <c r="N4375" s="95"/>
    </row>
    <row r="4376" spans="1:14" s="94" customFormat="1" ht="30" customHeight="1" x14ac:dyDescent="0.2">
      <c r="A4376" s="114">
        <v>4373</v>
      </c>
      <c r="B4376" s="96" t="s">
        <v>2754</v>
      </c>
      <c r="C4376" s="238">
        <f>'1993 - 2019 m.'!C3801</f>
        <v>530.00463392029656</v>
      </c>
      <c r="D4376" s="238">
        <f>'1993 - 2019 m.'!D3801</f>
        <v>163</v>
      </c>
      <c r="E4376" s="106">
        <v>41149</v>
      </c>
      <c r="F4376" s="99" t="s">
        <v>32</v>
      </c>
      <c r="N4376" s="95"/>
    </row>
    <row r="4377" spans="1:14" s="94" customFormat="1" ht="30" customHeight="1" x14ac:dyDescent="0.2">
      <c r="A4377" s="320">
        <v>4374</v>
      </c>
      <c r="B4377" s="236" t="s">
        <v>6277</v>
      </c>
      <c r="C4377" s="238">
        <f>'2022'!E289</f>
        <v>528</v>
      </c>
      <c r="D4377" s="238">
        <f>'2022'!F289</f>
        <v>267</v>
      </c>
      <c r="E4377" s="102" t="s">
        <v>5902</v>
      </c>
      <c r="F4377" s="99" t="s">
        <v>3950</v>
      </c>
      <c r="N4377" s="95"/>
    </row>
    <row r="4378" spans="1:14" s="94" customFormat="1" ht="30" customHeight="1" x14ac:dyDescent="0.2">
      <c r="A4378" s="114">
        <v>4375</v>
      </c>
      <c r="B4378" s="321" t="s">
        <v>5147</v>
      </c>
      <c r="C4378" s="323">
        <f>'2020'!C213</f>
        <v>528</v>
      </c>
      <c r="D4378" s="323">
        <f>'2020'!D213</f>
        <v>123</v>
      </c>
      <c r="E4378" s="99" t="s">
        <v>4697</v>
      </c>
      <c r="F4378" s="99" t="s">
        <v>2319</v>
      </c>
      <c r="N4378" s="95"/>
    </row>
    <row r="4379" spans="1:14" s="94" customFormat="1" ht="30" customHeight="1" x14ac:dyDescent="0.2">
      <c r="A4379" s="320">
        <v>4376</v>
      </c>
      <c r="B4379" s="96" t="s">
        <v>1139</v>
      </c>
      <c r="C4379" s="238">
        <f>'1993 - 2019 m.'!C3802</f>
        <v>527.68767377201118</v>
      </c>
      <c r="D4379" s="238">
        <f>'1993 - 2019 m.'!D3802</f>
        <v>170</v>
      </c>
      <c r="E4379" s="106">
        <v>40270</v>
      </c>
      <c r="F4379" s="99" t="s">
        <v>66</v>
      </c>
      <c r="N4379" s="95"/>
    </row>
    <row r="4380" spans="1:14" s="94" customFormat="1" ht="30" customHeight="1" x14ac:dyDescent="0.2">
      <c r="A4380" s="114">
        <v>4377</v>
      </c>
      <c r="B4380" s="321" t="s">
        <v>5148</v>
      </c>
      <c r="C4380" s="323">
        <f>'2020'!C214</f>
        <v>521</v>
      </c>
      <c r="D4380" s="323">
        <f>'2020'!D214</f>
        <v>221</v>
      </c>
      <c r="E4380" s="102" t="s">
        <v>4731</v>
      </c>
      <c r="F4380" s="99" t="s">
        <v>3947</v>
      </c>
      <c r="N4380" s="95"/>
    </row>
    <row r="4381" spans="1:14" s="94" customFormat="1" ht="30" customHeight="1" x14ac:dyDescent="0.2">
      <c r="A4381" s="320">
        <v>4378</v>
      </c>
      <c r="B4381" s="96" t="s">
        <v>1181</v>
      </c>
      <c r="C4381" s="238">
        <f>'1993 - 2019 m.'!C3803</f>
        <v>517.84059314179797</v>
      </c>
      <c r="D4381" s="238">
        <f>'1993 - 2019 m.'!D3803</f>
        <v>193</v>
      </c>
      <c r="E4381" s="106">
        <v>40190</v>
      </c>
      <c r="F4381" s="99" t="s">
        <v>1182</v>
      </c>
      <c r="N4381" s="95"/>
    </row>
    <row r="4382" spans="1:14" s="94" customFormat="1" ht="30" customHeight="1" x14ac:dyDescent="0.2">
      <c r="A4382" s="114">
        <v>4379</v>
      </c>
      <c r="B4382" s="321" t="s">
        <v>4954</v>
      </c>
      <c r="C4382" s="323">
        <f>'2021'!C199</f>
        <v>515.70000000000005</v>
      </c>
      <c r="D4382" s="323">
        <f>'2021'!D199</f>
        <v>108</v>
      </c>
      <c r="E4382" s="99" t="s">
        <v>4673</v>
      </c>
      <c r="F4382" s="99" t="s">
        <v>2319</v>
      </c>
      <c r="N4382" s="95"/>
    </row>
    <row r="4383" spans="1:14" s="94" customFormat="1" ht="30" customHeight="1" x14ac:dyDescent="0.2">
      <c r="A4383" s="320">
        <v>4380</v>
      </c>
      <c r="B4383" s="321" t="s">
        <v>5149</v>
      </c>
      <c r="C4383" s="323">
        <f>'2020'!C215</f>
        <v>512.70000000000005</v>
      </c>
      <c r="D4383" s="323">
        <f>'2020'!D215</f>
        <v>114</v>
      </c>
      <c r="E4383" s="99" t="s">
        <v>4697</v>
      </c>
      <c r="F4383" s="99" t="s">
        <v>2319</v>
      </c>
      <c r="N4383" s="95"/>
    </row>
    <row r="4384" spans="1:14" s="94" customFormat="1" ht="30" customHeight="1" x14ac:dyDescent="0.2">
      <c r="A4384" s="114">
        <v>4381</v>
      </c>
      <c r="B4384" s="236" t="s">
        <v>6278</v>
      </c>
      <c r="C4384" s="238">
        <f>'2022'!E291</f>
        <v>507.37</v>
      </c>
      <c r="D4384" s="238">
        <f>'2022'!F291</f>
        <v>92</v>
      </c>
      <c r="E4384" s="102" t="s">
        <v>5404</v>
      </c>
      <c r="F4384" s="99" t="s">
        <v>2319</v>
      </c>
      <c r="N4384" s="95"/>
    </row>
    <row r="4385" spans="1:16" s="94" customFormat="1" ht="30" customHeight="1" x14ac:dyDescent="0.2">
      <c r="A4385" s="320">
        <v>4382</v>
      </c>
      <c r="B4385" s="96" t="s">
        <v>1474</v>
      </c>
      <c r="C4385" s="238">
        <f>'1993 - 2019 m.'!C3804</f>
        <v>505.38693234476369</v>
      </c>
      <c r="D4385" s="238">
        <f>'1993 - 2019 m.'!D3804</f>
        <v>163</v>
      </c>
      <c r="E4385" s="106">
        <v>40140</v>
      </c>
      <c r="F4385" s="99" t="s">
        <v>819</v>
      </c>
      <c r="H4385" s="116"/>
      <c r="K4385" s="113"/>
      <c r="L4385" s="113"/>
      <c r="N4385" s="113"/>
      <c r="O4385" s="117"/>
      <c r="P4385" s="117"/>
    </row>
    <row r="4386" spans="1:16" s="94" customFormat="1" ht="30" customHeight="1" x14ac:dyDescent="0.2">
      <c r="A4386" s="114">
        <v>4383</v>
      </c>
      <c r="B4386" s="96" t="s">
        <v>3354</v>
      </c>
      <c r="C4386" s="238">
        <f>'1993 - 2019 m.'!C3805</f>
        <v>503.17999999999995</v>
      </c>
      <c r="D4386" s="238">
        <f>'1993 - 2019 m.'!D3805</f>
        <v>173</v>
      </c>
      <c r="E4386" s="106">
        <v>42195</v>
      </c>
      <c r="F4386" s="99" t="s">
        <v>3186</v>
      </c>
      <c r="N4386" s="95"/>
    </row>
    <row r="4387" spans="1:16" s="94" customFormat="1" ht="30" customHeight="1" x14ac:dyDescent="0.2">
      <c r="A4387" s="320">
        <v>4384</v>
      </c>
      <c r="B4387" s="96" t="s">
        <v>247</v>
      </c>
      <c r="C4387" s="238">
        <f>'1993 - 2019 m.'!C3806</f>
        <v>500.75301204819277</v>
      </c>
      <c r="D4387" s="238">
        <f>'1993 - 2019 m.'!D3806</f>
        <v>187</v>
      </c>
      <c r="E4387" s="106">
        <v>40249</v>
      </c>
      <c r="F4387" s="99" t="s">
        <v>554</v>
      </c>
      <c r="N4387" s="95"/>
    </row>
    <row r="4388" spans="1:16" s="94" customFormat="1" ht="30" customHeight="1" x14ac:dyDescent="0.2">
      <c r="A4388" s="114">
        <v>4385</v>
      </c>
      <c r="B4388" s="321" t="s">
        <v>5150</v>
      </c>
      <c r="C4388" s="323">
        <f>'2020'!C216</f>
        <v>500</v>
      </c>
      <c r="D4388" s="323">
        <f>'2020'!D216</f>
        <v>87</v>
      </c>
      <c r="E4388" s="99" t="s">
        <v>4756</v>
      </c>
      <c r="F4388" s="99" t="s">
        <v>3464</v>
      </c>
      <c r="N4388" s="95"/>
    </row>
    <row r="4389" spans="1:16" s="94" customFormat="1" ht="30" customHeight="1" x14ac:dyDescent="0.2">
      <c r="A4389" s="320">
        <v>4386</v>
      </c>
      <c r="B4389" s="96" t="s">
        <v>1671</v>
      </c>
      <c r="C4389" s="238">
        <f>'1993 - 2019 m.'!C3807</f>
        <v>495.82947173308622</v>
      </c>
      <c r="D4389" s="238">
        <f>'1993 - 2019 m.'!D3807</f>
        <v>252</v>
      </c>
      <c r="E4389" s="106" t="s">
        <v>1478</v>
      </c>
      <c r="F4389" s="99" t="s">
        <v>326</v>
      </c>
      <c r="N4389" s="95"/>
    </row>
    <row r="4390" spans="1:16" s="94" customFormat="1" ht="30" customHeight="1" x14ac:dyDescent="0.2">
      <c r="A4390" s="114">
        <v>4387</v>
      </c>
      <c r="B4390" s="96" t="s">
        <v>1397</v>
      </c>
      <c r="C4390" s="238">
        <f>'1993 - 2019 m.'!C3808</f>
        <v>489.74745134383693</v>
      </c>
      <c r="D4390" s="238">
        <f>'1993 - 2019 m.'!D3808</f>
        <v>247</v>
      </c>
      <c r="E4390" s="106">
        <v>37519</v>
      </c>
      <c r="F4390" s="99" t="s">
        <v>2792</v>
      </c>
      <c r="N4390" s="95"/>
    </row>
    <row r="4391" spans="1:16" s="94" customFormat="1" ht="30" customHeight="1" x14ac:dyDescent="0.2">
      <c r="A4391" s="320">
        <v>4388</v>
      </c>
      <c r="B4391" s="96" t="s">
        <v>590</v>
      </c>
      <c r="C4391" s="238">
        <f>'1993 - 2019 m.'!C3809</f>
        <v>484.82391102873032</v>
      </c>
      <c r="D4391" s="238">
        <f>'1993 - 2019 m.'!D3809</f>
        <v>156</v>
      </c>
      <c r="E4391" s="102">
        <v>40865</v>
      </c>
      <c r="F4391" s="99" t="s">
        <v>66</v>
      </c>
      <c r="N4391" s="95"/>
    </row>
    <row r="4392" spans="1:16" s="94" customFormat="1" ht="30" customHeight="1" x14ac:dyDescent="0.2">
      <c r="A4392" s="114">
        <v>4389</v>
      </c>
      <c r="B4392" s="96" t="s">
        <v>3453</v>
      </c>
      <c r="C4392" s="238">
        <f>'1993 - 2019 m.'!C3810</f>
        <v>482</v>
      </c>
      <c r="D4392" s="238">
        <f>'1993 - 2019 m.'!D3810</f>
        <v>208</v>
      </c>
      <c r="E4392" s="102" t="s">
        <v>3469</v>
      </c>
      <c r="F4392" s="99" t="s">
        <v>3371</v>
      </c>
      <c r="N4392" s="95"/>
    </row>
    <row r="4393" spans="1:16" s="94" customFormat="1" ht="30" customHeight="1" x14ac:dyDescent="0.2">
      <c r="A4393" s="320">
        <v>4390</v>
      </c>
      <c r="B4393" s="236" t="s">
        <v>6279</v>
      </c>
      <c r="C4393" s="238">
        <f>'2022'!E293</f>
        <v>478</v>
      </c>
      <c r="D4393" s="238">
        <f>'2022'!F293</f>
        <v>90</v>
      </c>
      <c r="E4393" s="102" t="s">
        <v>5201</v>
      </c>
      <c r="F4393" s="99" t="s">
        <v>1424</v>
      </c>
      <c r="N4393" s="95"/>
    </row>
    <row r="4394" spans="1:16" s="94" customFormat="1" ht="30" customHeight="1" x14ac:dyDescent="0.2">
      <c r="A4394" s="114">
        <v>4391</v>
      </c>
      <c r="B4394" s="321" t="s">
        <v>4956</v>
      </c>
      <c r="C4394" s="237">
        <f>'2021'!C201</f>
        <v>476.8</v>
      </c>
      <c r="D4394" s="237">
        <f>'2021'!D201</f>
        <v>95</v>
      </c>
      <c r="E4394" s="233" t="s">
        <v>4674</v>
      </c>
      <c r="F4394" s="99" t="s">
        <v>4707</v>
      </c>
    </row>
    <row r="4395" spans="1:16" s="94" customFormat="1" ht="30" customHeight="1" x14ac:dyDescent="0.2">
      <c r="A4395" s="320">
        <v>4392</v>
      </c>
      <c r="B4395" s="96" t="s">
        <v>1882</v>
      </c>
      <c r="C4395" s="238">
        <f>'1993 - 2019 m.'!C3811</f>
        <v>472.08063021316036</v>
      </c>
      <c r="D4395" s="238">
        <f>'1993 - 2019 m.'!D3811</f>
        <v>182</v>
      </c>
      <c r="E4395" s="106">
        <v>38128</v>
      </c>
      <c r="F4395" s="99" t="s">
        <v>1725</v>
      </c>
      <c r="K4395" s="113"/>
      <c r="L4395" s="108"/>
    </row>
    <row r="4396" spans="1:16" s="94" customFormat="1" ht="30" customHeight="1" x14ac:dyDescent="0.2">
      <c r="A4396" s="114">
        <v>4393</v>
      </c>
      <c r="B4396" s="96" t="s">
        <v>3171</v>
      </c>
      <c r="C4396" s="238">
        <f>'1993 - 2019 m.'!C3812</f>
        <v>468.3155699721965</v>
      </c>
      <c r="D4396" s="238">
        <f>'1993 - 2019 m.'!D3812</f>
        <v>264</v>
      </c>
      <c r="E4396" s="102">
        <v>41782</v>
      </c>
      <c r="F4396" s="99" t="s">
        <v>3191</v>
      </c>
    </row>
    <row r="4397" spans="1:16" s="94" customFormat="1" ht="30" customHeight="1" x14ac:dyDescent="0.2">
      <c r="A4397" s="320">
        <v>4394</v>
      </c>
      <c r="B4397" s="236" t="s">
        <v>6280</v>
      </c>
      <c r="C4397" s="238">
        <f>'2022'!E294</f>
        <v>467</v>
      </c>
      <c r="D4397" s="238">
        <f>'2022'!F294</f>
        <v>94</v>
      </c>
      <c r="E4397" s="102" t="s">
        <v>4706</v>
      </c>
      <c r="F4397" s="99" t="s">
        <v>4640</v>
      </c>
      <c r="J4397" s="113"/>
    </row>
    <row r="4398" spans="1:16" s="94" customFormat="1" ht="30" customHeight="1" x14ac:dyDescent="0.2">
      <c r="A4398" s="114">
        <v>4395</v>
      </c>
      <c r="B4398" s="236" t="s">
        <v>6281</v>
      </c>
      <c r="C4398" s="238">
        <f>'2022'!E295</f>
        <v>467</v>
      </c>
      <c r="D4398" s="238">
        <f>'2022'!F295</f>
        <v>94</v>
      </c>
      <c r="E4398" s="102" t="s">
        <v>4762</v>
      </c>
      <c r="F4398" s="99" t="s">
        <v>4640</v>
      </c>
      <c r="N4398" s="108"/>
    </row>
    <row r="4399" spans="1:16" s="94" customFormat="1" ht="30" customHeight="1" x14ac:dyDescent="0.2">
      <c r="A4399" s="320">
        <v>4396</v>
      </c>
      <c r="B4399" s="236" t="s">
        <v>6282</v>
      </c>
      <c r="C4399" s="238">
        <f>'2022'!E296</f>
        <v>467</v>
      </c>
      <c r="D4399" s="238">
        <f>'2022'!F296</f>
        <v>94</v>
      </c>
      <c r="E4399" s="102" t="s">
        <v>5918</v>
      </c>
      <c r="F4399" s="99" t="s">
        <v>4640</v>
      </c>
      <c r="I4399" s="113"/>
      <c r="K4399" s="117"/>
      <c r="L4399" s="113"/>
    </row>
    <row r="4400" spans="1:16" s="94" customFormat="1" ht="30" customHeight="1" x14ac:dyDescent="0.2">
      <c r="A4400" s="114">
        <v>4397</v>
      </c>
      <c r="B4400" s="96" t="s">
        <v>2605</v>
      </c>
      <c r="C4400" s="238">
        <f>'1993 - 2019 m.'!C3813</f>
        <v>458.46848934198334</v>
      </c>
      <c r="D4400" s="238">
        <f>'1993 - 2019 m.'!D3813</f>
        <v>201</v>
      </c>
      <c r="E4400" s="322">
        <v>40724</v>
      </c>
      <c r="F4400" s="99" t="s">
        <v>2815</v>
      </c>
      <c r="J4400" s="113"/>
    </row>
    <row r="4401" spans="1:16" s="94" customFormat="1" ht="30" customHeight="1" x14ac:dyDescent="0.2">
      <c r="A4401" s="320">
        <v>4398</v>
      </c>
      <c r="B4401" s="236" t="s">
        <v>6283</v>
      </c>
      <c r="C4401" s="238">
        <f>'2022'!E298</f>
        <v>453.35</v>
      </c>
      <c r="D4401" s="238">
        <f>'2022'!F298</f>
        <v>107</v>
      </c>
      <c r="E4401" s="102" t="s">
        <v>5842</v>
      </c>
      <c r="F4401" s="99" t="s">
        <v>3322</v>
      </c>
      <c r="K4401" s="113"/>
      <c r="N4401" s="108"/>
    </row>
    <row r="4402" spans="1:16" s="94" customFormat="1" ht="30" customHeight="1" x14ac:dyDescent="0.2">
      <c r="A4402" s="114">
        <v>4399</v>
      </c>
      <c r="B4402" s="96" t="s">
        <v>4517</v>
      </c>
      <c r="C4402" s="238">
        <f>'1993 - 2019 m.'!C3823+'2020'!C259</f>
        <v>449.5</v>
      </c>
      <c r="D4402" s="238">
        <f>'1993 - 2019 m.'!D3823+'2020'!D259</f>
        <v>130</v>
      </c>
      <c r="E4402" s="102" t="s">
        <v>4600</v>
      </c>
      <c r="F4402" s="99" t="s">
        <v>2319</v>
      </c>
      <c r="K4402" s="113"/>
      <c r="N4402" s="108"/>
    </row>
    <row r="4403" spans="1:16" s="94" customFormat="1" ht="30" customHeight="1" x14ac:dyDescent="0.2">
      <c r="A4403" s="320">
        <v>4400</v>
      </c>
      <c r="B4403" s="236" t="s">
        <v>6284</v>
      </c>
      <c r="C4403" s="238">
        <f>'2022'!E299</f>
        <v>440.55</v>
      </c>
      <c r="D4403" s="238">
        <f>'2022'!F299</f>
        <v>89</v>
      </c>
      <c r="E4403" s="102" t="s">
        <v>5842</v>
      </c>
      <c r="F4403" s="99" t="s">
        <v>3322</v>
      </c>
    </row>
    <row r="4404" spans="1:16" s="94" customFormat="1" ht="30" customHeight="1" x14ac:dyDescent="0.2">
      <c r="A4404" s="114">
        <v>4401</v>
      </c>
      <c r="B4404" s="96" t="s">
        <v>3849</v>
      </c>
      <c r="C4404" s="238">
        <f>'1993 - 2019 m.'!C3814</f>
        <v>437</v>
      </c>
      <c r="D4404" s="238">
        <f>'1993 - 2019 m.'!D3814</f>
        <v>111</v>
      </c>
      <c r="E4404" s="102">
        <v>42867</v>
      </c>
      <c r="F4404" s="99" t="s">
        <v>2319</v>
      </c>
      <c r="L4404" s="113"/>
      <c r="M4404" s="113"/>
      <c r="N4404" s="115"/>
      <c r="O4404" s="117"/>
    </row>
    <row r="4405" spans="1:16" s="94" customFormat="1" ht="30" customHeight="1" x14ac:dyDescent="0.2">
      <c r="A4405" s="320">
        <v>4402</v>
      </c>
      <c r="B4405" s="96" t="s">
        <v>2651</v>
      </c>
      <c r="C4405" s="238">
        <f>'1993 - 2019 m.'!C3815</f>
        <v>436.74698795180723</v>
      </c>
      <c r="D4405" s="238">
        <f>'1993 - 2019 m.'!D3815</f>
        <v>142</v>
      </c>
      <c r="E4405" s="102">
        <v>41131</v>
      </c>
      <c r="F4405" s="99" t="s">
        <v>448</v>
      </c>
      <c r="H4405" s="331"/>
      <c r="I4405" s="130"/>
      <c r="J4405" s="115"/>
      <c r="L4405" s="117"/>
      <c r="M4405" s="115"/>
      <c r="N4405" s="117"/>
      <c r="O4405" s="113"/>
      <c r="P4405" s="117"/>
    </row>
    <row r="4406" spans="1:16" s="94" customFormat="1" ht="30" customHeight="1" x14ac:dyDescent="0.2">
      <c r="A4406" s="114">
        <v>4403</v>
      </c>
      <c r="B4406" s="96" t="s">
        <v>2812</v>
      </c>
      <c r="C4406" s="238">
        <f>'1993 - 2019 m.'!C3816</f>
        <v>431.64967562557928</v>
      </c>
      <c r="D4406" s="238">
        <f>'1993 - 2019 m.'!D3816</f>
        <v>149</v>
      </c>
      <c r="E4406" s="102">
        <v>40844</v>
      </c>
      <c r="F4406" s="99" t="s">
        <v>2396</v>
      </c>
    </row>
    <row r="4407" spans="1:16" s="94" customFormat="1" ht="30" customHeight="1" x14ac:dyDescent="0.2">
      <c r="A4407" s="320">
        <v>4404</v>
      </c>
      <c r="B4407" s="96" t="s">
        <v>1971</v>
      </c>
      <c r="C4407" s="238">
        <f>'1993 - 2019 m.'!C3817</f>
        <v>429.07205746061169</v>
      </c>
      <c r="D4407" s="238">
        <f>'1993 - 2019 m.'!D3817</f>
        <v>107</v>
      </c>
      <c r="E4407" s="106">
        <v>40354</v>
      </c>
      <c r="F4407" s="99" t="s">
        <v>66</v>
      </c>
      <c r="H4407" s="130"/>
      <c r="I4407" s="130"/>
      <c r="J4407" s="115"/>
      <c r="L4407" s="117"/>
      <c r="M4407" s="117"/>
    </row>
    <row r="4408" spans="1:16" s="94" customFormat="1" ht="30" customHeight="1" x14ac:dyDescent="0.2">
      <c r="A4408" s="114">
        <v>4405</v>
      </c>
      <c r="B4408" s="96" t="s">
        <v>1012</v>
      </c>
      <c r="C4408" s="238">
        <f>'1993 - 2019 m.'!C3818</f>
        <v>426.89990732159407</v>
      </c>
      <c r="D4408" s="238">
        <f>'1993 - 2019 m.'!D3818</f>
        <v>168</v>
      </c>
      <c r="E4408" s="106">
        <v>40452</v>
      </c>
      <c r="F4408" s="99" t="s">
        <v>66</v>
      </c>
    </row>
    <row r="4409" spans="1:16" s="94" customFormat="1" ht="30" customHeight="1" x14ac:dyDescent="0.2">
      <c r="A4409" s="320">
        <v>4406</v>
      </c>
      <c r="B4409" s="96" t="s">
        <v>3289</v>
      </c>
      <c r="C4409" s="238">
        <f>'1993 - 2019 m.'!C3819</f>
        <v>425.22</v>
      </c>
      <c r="D4409" s="238">
        <f>'1993 - 2019 m.'!D3819</f>
        <v>108</v>
      </c>
      <c r="E4409" s="102">
        <v>42076</v>
      </c>
      <c r="F4409" s="99" t="s">
        <v>74</v>
      </c>
      <c r="H4409" s="113"/>
      <c r="I4409" s="138"/>
      <c r="J4409" s="113"/>
      <c r="K4409" s="115"/>
      <c r="L4409" s="115"/>
    </row>
    <row r="4410" spans="1:16" s="94" customFormat="1" ht="30" customHeight="1" x14ac:dyDescent="0.2">
      <c r="A4410" s="114">
        <v>4407</v>
      </c>
      <c r="B4410" s="236" t="s">
        <v>6285</v>
      </c>
      <c r="C4410" s="238">
        <f>'2022'!E300</f>
        <v>412</v>
      </c>
      <c r="D4410" s="238">
        <f>'2022'!F300</f>
        <v>79</v>
      </c>
      <c r="E4410" s="102" t="s">
        <v>5247</v>
      </c>
      <c r="F4410" s="99" t="s">
        <v>4678</v>
      </c>
      <c r="L4410" s="115"/>
      <c r="M4410" s="113"/>
      <c r="O4410" s="117"/>
      <c r="P4410" s="117"/>
    </row>
    <row r="4411" spans="1:16" s="94" customFormat="1" ht="30" customHeight="1" x14ac:dyDescent="0.2">
      <c r="A4411" s="320">
        <v>4408</v>
      </c>
      <c r="B4411" s="96" t="s">
        <v>2958</v>
      </c>
      <c r="C4411" s="238">
        <f>'1993 - 2019 m.'!C3820</f>
        <v>408.07460611677482</v>
      </c>
      <c r="D4411" s="238">
        <f>'1993 - 2019 m.'!D3820</f>
        <v>211</v>
      </c>
      <c r="E4411" s="102">
        <v>41264</v>
      </c>
      <c r="F4411" s="99" t="s">
        <v>10</v>
      </c>
      <c r="L4411" s="115"/>
      <c r="M4411" s="113"/>
      <c r="O4411" s="117"/>
      <c r="P4411" s="117"/>
    </row>
    <row r="4412" spans="1:16" s="94" customFormat="1" ht="30" customHeight="1" x14ac:dyDescent="0.2">
      <c r="A4412" s="114">
        <v>4409</v>
      </c>
      <c r="B4412" s="96" t="s">
        <v>3883</v>
      </c>
      <c r="C4412" s="238">
        <f>'1993 - 2019 m.'!C3821</f>
        <v>399</v>
      </c>
      <c r="D4412" s="238">
        <f>'1993 - 2019 m.'!D3821</f>
        <v>97</v>
      </c>
      <c r="E4412" s="102">
        <v>42832</v>
      </c>
      <c r="F4412" s="99" t="s">
        <v>2319</v>
      </c>
      <c r="L4412" s="115"/>
      <c r="N4412" s="113"/>
      <c r="O4412" s="117"/>
    </row>
    <row r="4413" spans="1:16" s="94" customFormat="1" ht="30" customHeight="1" x14ac:dyDescent="0.2">
      <c r="A4413" s="320">
        <v>4410</v>
      </c>
      <c r="B4413" s="236" t="s">
        <v>6286</v>
      </c>
      <c r="C4413" s="238">
        <f>'2022'!E301</f>
        <v>389.15</v>
      </c>
      <c r="D4413" s="238">
        <f>'2022'!F301</f>
        <v>121</v>
      </c>
      <c r="E4413" s="102" t="s">
        <v>5404</v>
      </c>
      <c r="F4413" s="99" t="s">
        <v>2319</v>
      </c>
      <c r="G4413" s="113"/>
      <c r="L4413" s="115"/>
      <c r="N4413" s="113"/>
      <c r="O4413" s="117"/>
    </row>
    <row r="4414" spans="1:16" s="94" customFormat="1" ht="30" customHeight="1" x14ac:dyDescent="0.2">
      <c r="A4414" s="114">
        <v>4411</v>
      </c>
      <c r="B4414" s="96" t="s">
        <v>4289</v>
      </c>
      <c r="C4414" s="238">
        <f>'1993 - 2019 m.'!C3822</f>
        <v>388</v>
      </c>
      <c r="D4414" s="238">
        <f>'1993 - 2019 m.'!D3822</f>
        <v>84</v>
      </c>
      <c r="E4414" s="102" t="s">
        <v>4600</v>
      </c>
      <c r="F4414" s="99" t="s">
        <v>2319</v>
      </c>
      <c r="G4414" s="331"/>
      <c r="H4414" s="113"/>
      <c r="J4414" s="113"/>
      <c r="K4414" s="115"/>
    </row>
    <row r="4415" spans="1:16" s="94" customFormat="1" ht="30" customHeight="1" x14ac:dyDescent="0.2">
      <c r="A4415" s="320">
        <v>4412</v>
      </c>
      <c r="B4415" s="96" t="s">
        <v>670</v>
      </c>
      <c r="C4415" s="238">
        <f>'1993 - 2019 m.'!C3824</f>
        <v>386.3531047265987</v>
      </c>
      <c r="D4415" s="238">
        <f>'1993 - 2019 m.'!D3824</f>
        <v>185</v>
      </c>
      <c r="E4415" s="106">
        <v>40118</v>
      </c>
      <c r="F4415" s="99" t="s">
        <v>370</v>
      </c>
      <c r="L4415" s="115"/>
      <c r="N4415" s="113"/>
      <c r="O4415" s="117"/>
    </row>
    <row r="4416" spans="1:16" s="94" customFormat="1" ht="30" customHeight="1" x14ac:dyDescent="0.2">
      <c r="A4416" s="114">
        <v>4413</v>
      </c>
      <c r="B4416" s="321" t="s">
        <v>5152</v>
      </c>
      <c r="C4416" s="238">
        <f>'2020'!C220</f>
        <v>383.13</v>
      </c>
      <c r="D4416" s="238">
        <f>'2020'!D220</f>
        <v>93</v>
      </c>
      <c r="E4416" s="99" t="s">
        <v>4720</v>
      </c>
      <c r="F4416" s="235" t="s">
        <v>4754</v>
      </c>
      <c r="G4416" s="331"/>
      <c r="H4416" s="113"/>
      <c r="J4416" s="113"/>
      <c r="K4416" s="115"/>
      <c r="N4416" s="108"/>
    </row>
    <row r="4417" spans="1:17" s="94" customFormat="1" ht="30" customHeight="1" x14ac:dyDescent="0.2">
      <c r="A4417" s="320">
        <v>4414</v>
      </c>
      <c r="B4417" s="96" t="s">
        <v>2653</v>
      </c>
      <c r="C4417" s="238">
        <f>'1993 - 2019 m.'!C3825</f>
        <v>382.15361445783134</v>
      </c>
      <c r="D4417" s="238">
        <f>'1993 - 2019 m.'!D3825</f>
        <v>134</v>
      </c>
      <c r="E4417" s="102">
        <v>40844</v>
      </c>
      <c r="F4417" s="99" t="s">
        <v>2396</v>
      </c>
      <c r="M4417" s="115"/>
      <c r="N4417" s="113"/>
      <c r="O4417" s="117"/>
      <c r="P4417" s="113"/>
    </row>
    <row r="4418" spans="1:17" s="94" customFormat="1" ht="30" customHeight="1" x14ac:dyDescent="0.2">
      <c r="A4418" s="114">
        <v>4415</v>
      </c>
      <c r="B4418" s="96" t="s">
        <v>3884</v>
      </c>
      <c r="C4418" s="238">
        <f>'1993 - 2019 m.'!C3826</f>
        <v>373</v>
      </c>
      <c r="D4418" s="238">
        <f>'1993 - 2019 m.'!D3826</f>
        <v>87</v>
      </c>
      <c r="E4418" s="102">
        <v>42832</v>
      </c>
      <c r="F4418" s="99" t="s">
        <v>2319</v>
      </c>
      <c r="G4418" s="113"/>
      <c r="M4418" s="108"/>
    </row>
    <row r="4419" spans="1:17" s="94" customFormat="1" ht="30" customHeight="1" x14ac:dyDescent="0.2">
      <c r="A4419" s="320">
        <v>4416</v>
      </c>
      <c r="B4419" s="96" t="s">
        <v>3547</v>
      </c>
      <c r="C4419" s="238">
        <f>'1993 - 2019 m.'!C3827</f>
        <v>369.77</v>
      </c>
      <c r="D4419" s="238">
        <f>'1993 - 2019 m.'!D3827</f>
        <v>115</v>
      </c>
      <c r="E4419" s="102">
        <v>42629</v>
      </c>
      <c r="F4419" s="99" t="s">
        <v>3322</v>
      </c>
      <c r="H4419" s="130"/>
      <c r="I4419" s="130"/>
      <c r="J4419" s="130"/>
      <c r="M4419" s="130"/>
    </row>
    <row r="4420" spans="1:17" s="94" customFormat="1" ht="30" customHeight="1" x14ac:dyDescent="0.2">
      <c r="A4420" s="114">
        <v>4417</v>
      </c>
      <c r="B4420" s="96" t="s">
        <v>700</v>
      </c>
      <c r="C4420" s="238">
        <f>'1993 - 2019 m.'!C3828</f>
        <v>368.28081556997216</v>
      </c>
      <c r="D4420" s="238">
        <f>'1993 - 2019 m.'!D3828</f>
        <v>108</v>
      </c>
      <c r="E4420" s="106">
        <v>38380</v>
      </c>
      <c r="F4420" s="99" t="s">
        <v>552</v>
      </c>
    </row>
    <row r="4421" spans="1:17" s="94" customFormat="1" ht="30" customHeight="1" x14ac:dyDescent="0.2">
      <c r="A4421" s="320">
        <v>4418</v>
      </c>
      <c r="B4421" s="236" t="s">
        <v>6287</v>
      </c>
      <c r="C4421" s="238">
        <f>'2022'!E303</f>
        <v>367.77</v>
      </c>
      <c r="D4421" s="238">
        <f>'2022'!F303</f>
        <v>89</v>
      </c>
      <c r="E4421" s="102" t="s">
        <v>5842</v>
      </c>
      <c r="F4421" s="99" t="s">
        <v>3322</v>
      </c>
      <c r="K4421" s="113"/>
      <c r="L4421" s="108"/>
    </row>
    <row r="4422" spans="1:17" s="94" customFormat="1" ht="30" customHeight="1" x14ac:dyDescent="0.2">
      <c r="A4422" s="114">
        <v>4419</v>
      </c>
      <c r="B4422" s="96" t="s">
        <v>3885</v>
      </c>
      <c r="C4422" s="238">
        <f>'1993 - 2019 m.'!C3829</f>
        <v>366</v>
      </c>
      <c r="D4422" s="238">
        <f>'1993 - 2019 m.'!D3829</f>
        <v>112</v>
      </c>
      <c r="E4422" s="102">
        <v>42832</v>
      </c>
      <c r="F4422" s="99" t="s">
        <v>2319</v>
      </c>
      <c r="L4422" s="113"/>
      <c r="M4422" s="117"/>
      <c r="N4422" s="115"/>
    </row>
    <row r="4423" spans="1:17" s="94" customFormat="1" ht="30" customHeight="1" x14ac:dyDescent="0.2">
      <c r="A4423" s="320">
        <v>4420</v>
      </c>
      <c r="B4423" s="236" t="s">
        <v>6288</v>
      </c>
      <c r="C4423" s="238">
        <f>'2022'!E304</f>
        <v>364.53</v>
      </c>
      <c r="D4423" s="238">
        <f>'2022'!F304</f>
        <v>80</v>
      </c>
      <c r="E4423" s="102" t="s">
        <v>5842</v>
      </c>
      <c r="F4423" s="99" t="s">
        <v>3322</v>
      </c>
      <c r="G4423" s="113"/>
      <c r="Q4423" s="116"/>
    </row>
    <row r="4424" spans="1:17" s="94" customFormat="1" ht="30" customHeight="1" x14ac:dyDescent="0.2">
      <c r="A4424" s="114">
        <v>4421</v>
      </c>
      <c r="B4424" s="236" t="s">
        <v>6289</v>
      </c>
      <c r="C4424" s="238">
        <f>'2022'!E305</f>
        <v>364</v>
      </c>
      <c r="D4424" s="238">
        <f>'2022'!F305</f>
        <v>135</v>
      </c>
      <c r="E4424" s="102" t="s">
        <v>4677</v>
      </c>
      <c r="F4424" s="99" t="s">
        <v>3950</v>
      </c>
      <c r="J4424" s="115"/>
      <c r="K4424" s="115"/>
      <c r="L4424" s="113"/>
      <c r="M4424" s="117"/>
      <c r="N4424" s="117"/>
    </row>
    <row r="4425" spans="1:17" s="94" customFormat="1" ht="30" customHeight="1" x14ac:dyDescent="0.2">
      <c r="A4425" s="320">
        <v>4422</v>
      </c>
      <c r="B4425" s="96" t="s">
        <v>138</v>
      </c>
      <c r="C4425" s="238">
        <f>'1993 - 2019 m.'!C3830</f>
        <v>355.94300278035223</v>
      </c>
      <c r="D4425" s="238">
        <f>'1993 - 2019 m.'!D3830</f>
        <v>122</v>
      </c>
      <c r="E4425" s="102">
        <v>41502</v>
      </c>
      <c r="F4425" s="99" t="s">
        <v>30</v>
      </c>
      <c r="G4425" s="113"/>
      <c r="J4425" s="115"/>
      <c r="K4425" s="115"/>
      <c r="M4425" s="113"/>
      <c r="N4425" s="117"/>
    </row>
    <row r="4426" spans="1:17" s="130" customFormat="1" ht="30" customHeight="1" x14ac:dyDescent="0.2">
      <c r="A4426" s="114">
        <v>4423</v>
      </c>
      <c r="B4426" s="96" t="s">
        <v>246</v>
      </c>
      <c r="C4426" s="238">
        <f>'1993 - 2019 m.'!C3831</f>
        <v>355.07414272474517</v>
      </c>
      <c r="D4426" s="238">
        <f>'1993 - 2019 m.'!D3831</f>
        <v>118</v>
      </c>
      <c r="E4426" s="106">
        <v>40195</v>
      </c>
      <c r="F4426" s="99" t="s">
        <v>578</v>
      </c>
      <c r="G4426" s="94"/>
      <c r="H4426" s="94"/>
      <c r="I4426" s="94"/>
      <c r="J4426" s="115"/>
      <c r="K4426" s="94"/>
      <c r="L4426" s="115"/>
      <c r="M4426" s="113"/>
      <c r="N4426" s="113"/>
      <c r="O4426" s="117"/>
      <c r="P4426" s="94"/>
    </row>
    <row r="4427" spans="1:17" s="94" customFormat="1" ht="30" customHeight="1" x14ac:dyDescent="0.2">
      <c r="A4427" s="320">
        <v>4424</v>
      </c>
      <c r="B4427" s="96" t="s">
        <v>4013</v>
      </c>
      <c r="C4427" s="238">
        <f>'1993 - 2019 m.'!C3837+'2021'!C245</f>
        <v>341</v>
      </c>
      <c r="D4427" s="238">
        <f>'1993 - 2019 m.'!D3837+'2021'!D245</f>
        <v>93</v>
      </c>
      <c r="E4427" s="102">
        <v>43196</v>
      </c>
      <c r="F4427" s="99" t="s">
        <v>2319</v>
      </c>
      <c r="I4427" s="113"/>
      <c r="J4427" s="113"/>
      <c r="L4427" s="337"/>
      <c r="M4427" s="327"/>
    </row>
    <row r="4428" spans="1:17" s="94" customFormat="1" ht="30" customHeight="1" x14ac:dyDescent="0.2">
      <c r="A4428" s="114">
        <v>4425</v>
      </c>
      <c r="B4428" s="96" t="s">
        <v>2030</v>
      </c>
      <c r="C4428" s="238">
        <f>'1993 - 2019 m.'!C3832</f>
        <v>337.11770157553292</v>
      </c>
      <c r="D4428" s="238">
        <f>'1993 - 2019 m.'!D3832</f>
        <v>165</v>
      </c>
      <c r="E4428" s="106">
        <v>39605</v>
      </c>
      <c r="F4428" s="99" t="s">
        <v>1302</v>
      </c>
      <c r="G4428" s="130"/>
      <c r="H4428" s="115"/>
      <c r="J4428" s="117"/>
      <c r="L4428" s="108"/>
    </row>
    <row r="4429" spans="1:17" s="94" customFormat="1" ht="30" customHeight="1" x14ac:dyDescent="0.2">
      <c r="A4429" s="320">
        <v>4426</v>
      </c>
      <c r="B4429" s="96" t="s">
        <v>852</v>
      </c>
      <c r="C4429" s="238">
        <f>'1993 - 2019 m.'!C3833</f>
        <v>333.64226135310474</v>
      </c>
      <c r="D4429" s="238">
        <f>'1993 - 2019 m.'!D3833</f>
        <v>187</v>
      </c>
      <c r="E4429" s="106" t="s">
        <v>1478</v>
      </c>
      <c r="F4429" s="99" t="s">
        <v>193</v>
      </c>
      <c r="J4429" s="115"/>
      <c r="K4429" s="115"/>
      <c r="L4429" s="113"/>
      <c r="M4429" s="117"/>
      <c r="N4429" s="117"/>
    </row>
    <row r="4430" spans="1:17" s="94" customFormat="1" ht="30" customHeight="1" x14ac:dyDescent="0.2">
      <c r="A4430" s="114">
        <v>4427</v>
      </c>
      <c r="B4430" s="321" t="s">
        <v>4964</v>
      </c>
      <c r="C4430" s="237">
        <f>'2021'!C212</f>
        <v>330.5</v>
      </c>
      <c r="D4430" s="237">
        <f>'2021'!D212</f>
        <v>62</v>
      </c>
      <c r="E4430" s="99" t="s">
        <v>4670</v>
      </c>
      <c r="F4430" s="99" t="s">
        <v>4713</v>
      </c>
      <c r="I4430" s="113"/>
      <c r="J4430" s="115"/>
      <c r="K4430" s="115"/>
      <c r="L4430" s="115"/>
      <c r="M4430" s="117"/>
      <c r="N4430" s="117"/>
    </row>
    <row r="4431" spans="1:17" s="94" customFormat="1" ht="30" customHeight="1" x14ac:dyDescent="0.2">
      <c r="A4431" s="320">
        <v>4428</v>
      </c>
      <c r="B4431" s="96" t="s">
        <v>2608</v>
      </c>
      <c r="C4431" s="238">
        <f>'1993 - 2019 m.'!C3834</f>
        <v>316.84430027803523</v>
      </c>
      <c r="D4431" s="238">
        <f>'1993 - 2019 m.'!D3834</f>
        <v>104</v>
      </c>
      <c r="E4431" s="102" t="s">
        <v>2391</v>
      </c>
      <c r="F4431" s="99" t="s">
        <v>66</v>
      </c>
      <c r="J4431" s="115"/>
      <c r="K4431" s="115"/>
      <c r="L4431" s="113"/>
      <c r="M4431" s="117"/>
      <c r="N4431" s="117"/>
    </row>
    <row r="4432" spans="1:17" s="94" customFormat="1" ht="30" customHeight="1" x14ac:dyDescent="0.2">
      <c r="A4432" s="114">
        <v>4429</v>
      </c>
      <c r="B4432" s="96" t="s">
        <v>2675</v>
      </c>
      <c r="C4432" s="238">
        <f>'1993 - 2019 m.'!C3835</f>
        <v>315.3962001853568</v>
      </c>
      <c r="D4432" s="238">
        <f>'1993 - 2019 m.'!D3835</f>
        <v>113</v>
      </c>
      <c r="E4432" s="106">
        <v>40487</v>
      </c>
      <c r="F4432" s="99" t="s">
        <v>66</v>
      </c>
      <c r="Q4432" s="116"/>
    </row>
    <row r="4433" spans="1:16" s="94" customFormat="1" ht="30" customHeight="1" x14ac:dyDescent="0.2">
      <c r="A4433" s="320">
        <v>4430</v>
      </c>
      <c r="B4433" s="321" t="s">
        <v>4974</v>
      </c>
      <c r="C4433" s="178">
        <f>'2021'!C226+'2022'!E327</f>
        <v>314</v>
      </c>
      <c r="D4433" s="178">
        <f>'2021'!D226+'2022'!F327</f>
        <v>64</v>
      </c>
      <c r="E4433" s="99" t="s">
        <v>4673</v>
      </c>
      <c r="F4433" s="99" t="s">
        <v>2319</v>
      </c>
    </row>
    <row r="4434" spans="1:16" s="94" customFormat="1" ht="30" customHeight="1" x14ac:dyDescent="0.2">
      <c r="A4434" s="114">
        <v>4431</v>
      </c>
      <c r="B4434" s="96" t="s">
        <v>3899</v>
      </c>
      <c r="C4434" s="238">
        <f>'1993 - 2019 m.'!C3836</f>
        <v>312</v>
      </c>
      <c r="D4434" s="238">
        <f>'1993 - 2019 m.'!D3836</f>
        <v>107</v>
      </c>
      <c r="E4434" s="102">
        <v>42804</v>
      </c>
      <c r="F4434" s="99" t="s">
        <v>3322</v>
      </c>
    </row>
    <row r="4435" spans="1:16" s="130" customFormat="1" ht="30" customHeight="1" x14ac:dyDescent="0.2">
      <c r="A4435" s="320">
        <v>4432</v>
      </c>
      <c r="B4435" s="321" t="s">
        <v>4966</v>
      </c>
      <c r="C4435" s="237">
        <f>'2021'!C215</f>
        <v>304.58</v>
      </c>
      <c r="D4435" s="237">
        <f>'2021'!D215</f>
        <v>66</v>
      </c>
      <c r="E4435" s="234" t="s">
        <v>4677</v>
      </c>
      <c r="F4435" s="99" t="s">
        <v>3947</v>
      </c>
      <c r="G4435" s="94"/>
      <c r="L4435" s="331"/>
      <c r="M4435" s="331"/>
    </row>
    <row r="4436" spans="1:16" s="94" customFormat="1" ht="30" customHeight="1" x14ac:dyDescent="0.2">
      <c r="A4436" s="114">
        <v>4433</v>
      </c>
      <c r="B4436" s="321" t="s">
        <v>4967</v>
      </c>
      <c r="C4436" s="237">
        <f>'2021'!C216</f>
        <v>300</v>
      </c>
      <c r="D4436" s="237">
        <f>'2021'!D216</f>
        <v>250</v>
      </c>
      <c r="E4436" s="234" t="s">
        <v>4715</v>
      </c>
      <c r="F4436" s="99" t="s">
        <v>38</v>
      </c>
      <c r="I4436" s="108"/>
      <c r="J4436" s="108"/>
      <c r="M4436" s="113"/>
    </row>
    <row r="4437" spans="1:16" s="94" customFormat="1" ht="30" customHeight="1" x14ac:dyDescent="0.2">
      <c r="A4437" s="320">
        <v>4434</v>
      </c>
      <c r="B4437" s="96" t="s">
        <v>633</v>
      </c>
      <c r="C4437" s="238">
        <f>'1993 - 2019 m.'!C3838</f>
        <v>297.43975903614461</v>
      </c>
      <c r="D4437" s="238">
        <f>'1993 - 2019 m.'!D3838</f>
        <v>100</v>
      </c>
      <c r="E4437" s="102">
        <v>41019</v>
      </c>
      <c r="F4437" s="99" t="s">
        <v>2743</v>
      </c>
      <c r="I4437" s="130"/>
    </row>
    <row r="4438" spans="1:16" s="94" customFormat="1" ht="30" customHeight="1" x14ac:dyDescent="0.2">
      <c r="A4438" s="114">
        <v>4435</v>
      </c>
      <c r="B4438" s="96" t="s">
        <v>139</v>
      </c>
      <c r="C4438" s="238">
        <f>'1993 - 2019 m.'!C3839</f>
        <v>293.09545875810937</v>
      </c>
      <c r="D4438" s="238">
        <f>'1993 - 2019 m.'!D3839</f>
        <v>184</v>
      </c>
      <c r="E4438" s="102" t="s">
        <v>82</v>
      </c>
      <c r="F4438" s="99"/>
      <c r="H4438" s="117"/>
      <c r="I4438" s="113"/>
      <c r="K4438" s="113"/>
      <c r="L4438" s="113"/>
    </row>
    <row r="4439" spans="1:16" s="94" customFormat="1" ht="30" customHeight="1" x14ac:dyDescent="0.2">
      <c r="A4439" s="320">
        <v>4436</v>
      </c>
      <c r="B4439" s="96" t="s">
        <v>2610</v>
      </c>
      <c r="C4439" s="238">
        <f>'1993 - 2019 m.'!C3840</f>
        <v>290.19925857275257</v>
      </c>
      <c r="D4439" s="238">
        <f>'1993 - 2019 m.'!D3840</f>
        <v>100</v>
      </c>
      <c r="E4439" s="322">
        <v>40648</v>
      </c>
      <c r="F4439" s="99" t="s">
        <v>2791</v>
      </c>
    </row>
    <row r="4440" spans="1:16" s="94" customFormat="1" ht="30" customHeight="1" x14ac:dyDescent="0.2">
      <c r="A4440" s="114">
        <v>4437</v>
      </c>
      <c r="B4440" s="96" t="s">
        <v>891</v>
      </c>
      <c r="C4440" s="238">
        <f>'1993 - 2019 m.'!C3841</f>
        <v>286.14457831325302</v>
      </c>
      <c r="D4440" s="238">
        <f>'1993 - 2019 m.'!D3841</f>
        <v>114</v>
      </c>
      <c r="E4440" s="106">
        <v>40487</v>
      </c>
      <c r="F4440" s="99" t="s">
        <v>66</v>
      </c>
      <c r="H4440" s="331"/>
      <c r="J4440" s="115"/>
      <c r="L4440" s="117"/>
      <c r="M4440" s="117"/>
    </row>
    <row r="4441" spans="1:16" s="94" customFormat="1" ht="30" customHeight="1" x14ac:dyDescent="0.2">
      <c r="A4441" s="320">
        <v>4438</v>
      </c>
      <c r="B4441" s="128" t="s">
        <v>3359</v>
      </c>
      <c r="C4441" s="238">
        <f>'1993 - 2019 m.'!C3842</f>
        <v>279</v>
      </c>
      <c r="D4441" s="238">
        <f>'1993 - 2019 m.'!D3842</f>
        <v>78</v>
      </c>
      <c r="E4441" s="106">
        <v>42174</v>
      </c>
      <c r="F4441" s="99" t="s">
        <v>3186</v>
      </c>
      <c r="K4441" s="113"/>
      <c r="N4441" s="108"/>
    </row>
    <row r="4442" spans="1:16" s="94" customFormat="1" ht="30" customHeight="1" x14ac:dyDescent="0.2">
      <c r="A4442" s="114">
        <v>4439</v>
      </c>
      <c r="B4442" s="321" t="s">
        <v>4969</v>
      </c>
      <c r="C4442" s="238">
        <f>'2021'!C218</f>
        <v>272.44</v>
      </c>
      <c r="D4442" s="238">
        <f>'2021'!D218</f>
        <v>58</v>
      </c>
      <c r="E4442" s="99" t="s">
        <v>4673</v>
      </c>
      <c r="F4442" s="99" t="s">
        <v>2319</v>
      </c>
      <c r="H4442" s="331"/>
      <c r="J4442" s="113"/>
      <c r="K4442" s="115"/>
    </row>
    <row r="4443" spans="1:16" s="94" customFormat="1" ht="30" customHeight="1" x14ac:dyDescent="0.2">
      <c r="A4443" s="320">
        <v>4440</v>
      </c>
      <c r="B4443" s="321" t="s">
        <v>4970</v>
      </c>
      <c r="C4443" s="238">
        <f>'2021'!C219</f>
        <v>259</v>
      </c>
      <c r="D4443" s="238">
        <f>'2021'!D219</f>
        <v>51</v>
      </c>
      <c r="E4443" s="99" t="s">
        <v>4673</v>
      </c>
      <c r="F4443" s="99" t="s">
        <v>2319</v>
      </c>
      <c r="G4443" s="130"/>
      <c r="H4443" s="331"/>
      <c r="I4443" s="331"/>
      <c r="J4443" s="115"/>
      <c r="K4443" s="115"/>
      <c r="L4443" s="115"/>
      <c r="N4443" s="117"/>
    </row>
    <row r="4444" spans="1:16" s="94" customFormat="1" ht="30" customHeight="1" x14ac:dyDescent="0.2">
      <c r="A4444" s="114">
        <v>4441</v>
      </c>
      <c r="B4444" s="96" t="s">
        <v>2927</v>
      </c>
      <c r="C4444" s="238">
        <f>'1993 - 2019 m.'!C3843</f>
        <v>250.52131603336423</v>
      </c>
      <c r="D4444" s="238">
        <f>'1993 - 2019 m.'!D3843</f>
        <v>82</v>
      </c>
      <c r="E4444" s="106" t="s">
        <v>2928</v>
      </c>
      <c r="F4444" s="99" t="s">
        <v>725</v>
      </c>
      <c r="G4444" s="327"/>
      <c r="I4444" s="130"/>
      <c r="K4444" s="115"/>
      <c r="N4444" s="108"/>
    </row>
    <row r="4445" spans="1:16" s="94" customFormat="1" ht="30" customHeight="1" x14ac:dyDescent="0.2">
      <c r="A4445" s="320">
        <v>4442</v>
      </c>
      <c r="B4445" s="236" t="s">
        <v>4976</v>
      </c>
      <c r="C4445" s="238">
        <f>'2021'!C230+'2022'!E325</f>
        <v>247</v>
      </c>
      <c r="D4445" s="238">
        <f>'2021'!D230+'2022'!F325</f>
        <v>67</v>
      </c>
      <c r="E4445" s="102" t="s">
        <v>4600</v>
      </c>
      <c r="F4445" s="99" t="s">
        <v>2319</v>
      </c>
      <c r="I4445" s="130"/>
      <c r="K4445" s="115"/>
      <c r="N4445" s="108"/>
    </row>
    <row r="4446" spans="1:16" s="94" customFormat="1" ht="30" customHeight="1" x14ac:dyDescent="0.2">
      <c r="A4446" s="114">
        <v>4443</v>
      </c>
      <c r="B4446" s="236" t="s">
        <v>6290</v>
      </c>
      <c r="C4446" s="238">
        <f>'2022'!E312</f>
        <v>247</v>
      </c>
      <c r="D4446" s="238">
        <f>'2022'!F312</f>
        <v>57</v>
      </c>
      <c r="E4446" s="102" t="s">
        <v>5842</v>
      </c>
      <c r="F4446" s="99" t="s">
        <v>3322</v>
      </c>
      <c r="H4446" s="113"/>
      <c r="I4446" s="130"/>
      <c r="K4446" s="115"/>
    </row>
    <row r="4447" spans="1:16" s="94" customFormat="1" ht="30" customHeight="1" x14ac:dyDescent="0.2">
      <c r="A4447" s="320">
        <v>4444</v>
      </c>
      <c r="B4447" s="236" t="s">
        <v>6291</v>
      </c>
      <c r="C4447" s="238">
        <f>'2022'!E313</f>
        <v>245</v>
      </c>
      <c r="D4447" s="238">
        <f>'2022'!F313</f>
        <v>41</v>
      </c>
      <c r="E4447" s="102" t="s">
        <v>5205</v>
      </c>
      <c r="F4447" s="99" t="s">
        <v>4678</v>
      </c>
      <c r="H4447" s="113"/>
      <c r="J4447" s="113"/>
      <c r="K4447" s="115"/>
    </row>
    <row r="4448" spans="1:16" s="94" customFormat="1" ht="30" customHeight="1" x14ac:dyDescent="0.2">
      <c r="A4448" s="114">
        <v>4445</v>
      </c>
      <c r="B4448" s="96" t="s">
        <v>4140</v>
      </c>
      <c r="C4448" s="238">
        <f>'1993 - 2019 m.'!C3844</f>
        <v>240.6</v>
      </c>
      <c r="D4448" s="238">
        <f>'1993 - 2019 m.'!D3844</f>
        <v>63</v>
      </c>
      <c r="E4448" s="102" t="s">
        <v>4141</v>
      </c>
      <c r="F4448" s="99" t="s">
        <v>1498</v>
      </c>
      <c r="I4448" s="130"/>
      <c r="J4448" s="331"/>
      <c r="K4448" s="115"/>
      <c r="M4448" s="117"/>
      <c r="N4448" s="117"/>
      <c r="P4448" s="113"/>
    </row>
    <row r="4449" spans="1:16" s="94" customFormat="1" ht="30" customHeight="1" x14ac:dyDescent="0.2">
      <c r="A4449" s="320">
        <v>4446</v>
      </c>
      <c r="B4449" s="96" t="s">
        <v>669</v>
      </c>
      <c r="C4449" s="238">
        <f>'1993 - 2019 m.'!C3845</f>
        <v>238.6468952734013</v>
      </c>
      <c r="D4449" s="238">
        <f>'1993 - 2019 m.'!D3845</f>
        <v>81</v>
      </c>
      <c r="E4449" s="106">
        <v>40149</v>
      </c>
      <c r="F4449" s="99" t="s">
        <v>554</v>
      </c>
      <c r="G4449" s="113"/>
      <c r="K4449" s="113"/>
      <c r="L4449" s="113"/>
      <c r="M4449" s="130"/>
      <c r="N4449" s="130"/>
      <c r="O4449" s="130"/>
    </row>
    <row r="4450" spans="1:16" s="94" customFormat="1" ht="30" customHeight="1" x14ac:dyDescent="0.2">
      <c r="A4450" s="114">
        <v>4447</v>
      </c>
      <c r="B4450" s="321" t="s">
        <v>4972</v>
      </c>
      <c r="C4450" s="178">
        <f>'2021'!C224</f>
        <v>223.52</v>
      </c>
      <c r="D4450" s="178">
        <f>'2021'!D224</f>
        <v>59</v>
      </c>
      <c r="E4450" s="99" t="s">
        <v>4673</v>
      </c>
      <c r="F4450" s="99" t="s">
        <v>2319</v>
      </c>
      <c r="G4450" s="331"/>
      <c r="J4450" s="113"/>
      <c r="P4450" s="116"/>
    </row>
    <row r="4451" spans="1:16" s="94" customFormat="1" ht="30" customHeight="1" x14ac:dyDescent="0.2">
      <c r="A4451" s="320">
        <v>4448</v>
      </c>
      <c r="B4451" s="321" t="s">
        <v>4973</v>
      </c>
      <c r="C4451" s="178">
        <f>'2021'!C225+'2022'!E344</f>
        <v>222</v>
      </c>
      <c r="D4451" s="178">
        <f>'2021'!D225+'2022'!F344</f>
        <v>79</v>
      </c>
      <c r="E4451" s="99" t="s">
        <v>4641</v>
      </c>
      <c r="F4451" s="99" t="s">
        <v>545</v>
      </c>
      <c r="H4451" s="113"/>
      <c r="J4451" s="113"/>
      <c r="L4451" s="108"/>
      <c r="M4451" s="113"/>
    </row>
    <row r="4452" spans="1:16" s="94" customFormat="1" ht="30" customHeight="1" x14ac:dyDescent="0.2">
      <c r="A4452" s="114">
        <v>4449</v>
      </c>
      <c r="B4452" s="236" t="s">
        <v>6292</v>
      </c>
      <c r="C4452" s="238">
        <f>'2022'!E314</f>
        <v>219.5</v>
      </c>
      <c r="D4452" s="238">
        <f>'2022'!F314</f>
        <v>56</v>
      </c>
      <c r="E4452" s="102" t="s">
        <v>5960</v>
      </c>
      <c r="F4452" s="99" t="s">
        <v>3322</v>
      </c>
      <c r="J4452" s="113"/>
      <c r="L4452" s="108"/>
      <c r="M4452" s="113"/>
    </row>
    <row r="4453" spans="1:16" s="94" customFormat="1" ht="30" customHeight="1" x14ac:dyDescent="0.2">
      <c r="A4453" s="320">
        <v>4450</v>
      </c>
      <c r="B4453" s="96" t="s">
        <v>3172</v>
      </c>
      <c r="C4453" s="238">
        <f>'1993 - 2019 m.'!C3847</f>
        <v>215.47729379054681</v>
      </c>
      <c r="D4453" s="238">
        <f>'1993 - 2019 m.'!D3847</f>
        <v>124</v>
      </c>
      <c r="E4453" s="102">
        <v>41222</v>
      </c>
      <c r="F4453" s="99" t="s">
        <v>725</v>
      </c>
      <c r="G4453" s="113"/>
      <c r="H4453" s="130"/>
      <c r="I4453" s="130"/>
      <c r="K4453" s="130"/>
      <c r="M4453" s="130"/>
    </row>
    <row r="4454" spans="1:16" s="94" customFormat="1" ht="30" customHeight="1" x14ac:dyDescent="0.2">
      <c r="A4454" s="114">
        <v>4451</v>
      </c>
      <c r="B4454" s="96" t="s">
        <v>338</v>
      </c>
      <c r="C4454" s="238">
        <f>'1993 - 2019 m.'!C3848</f>
        <v>205.48540315106581</v>
      </c>
      <c r="D4454" s="238">
        <f>'1993 - 2019 m.'!D3848</f>
        <v>63</v>
      </c>
      <c r="E4454" s="106">
        <v>40928</v>
      </c>
      <c r="F4454" s="99" t="s">
        <v>448</v>
      </c>
      <c r="K4454" s="113"/>
      <c r="L4454" s="115"/>
    </row>
    <row r="4455" spans="1:16" s="94" customFormat="1" ht="30" customHeight="1" x14ac:dyDescent="0.2">
      <c r="A4455" s="320">
        <v>4452</v>
      </c>
      <c r="B4455" s="96" t="s">
        <v>2929</v>
      </c>
      <c r="C4455" s="238">
        <f>'1993 - 2019 m.'!C3849</f>
        <v>199.54819277108433</v>
      </c>
      <c r="D4455" s="238">
        <f>'1993 - 2019 m.'!D3849</f>
        <v>46</v>
      </c>
      <c r="E4455" s="102">
        <v>40858</v>
      </c>
      <c r="F4455" s="99" t="s">
        <v>2930</v>
      </c>
      <c r="H4455" s="331"/>
      <c r="K4455" s="113"/>
      <c r="L4455" s="115"/>
    </row>
    <row r="4456" spans="1:16" s="94" customFormat="1" ht="30" customHeight="1" x14ac:dyDescent="0.2">
      <c r="A4456" s="114">
        <v>4453</v>
      </c>
      <c r="B4456" s="321" t="s">
        <v>5157</v>
      </c>
      <c r="C4456" s="237">
        <f>'2020'!C238</f>
        <v>198.5</v>
      </c>
      <c r="D4456" s="237">
        <f>'2020'!D238</f>
        <v>61</v>
      </c>
      <c r="E4456" s="99" t="s">
        <v>4760</v>
      </c>
      <c r="F4456" s="99" t="s">
        <v>2319</v>
      </c>
      <c r="G4456" s="113"/>
      <c r="H4456" s="331"/>
      <c r="K4456" s="113"/>
      <c r="L4456" s="115"/>
      <c r="M4456" s="113"/>
      <c r="N4456" s="113"/>
    </row>
    <row r="4457" spans="1:16" s="94" customFormat="1" ht="30" customHeight="1" x14ac:dyDescent="0.2">
      <c r="A4457" s="320">
        <v>4454</v>
      </c>
      <c r="B4457" s="96" t="s">
        <v>171</v>
      </c>
      <c r="C4457" s="238">
        <f>'1993 - 2019 m.'!C3850</f>
        <v>196.07275254865618</v>
      </c>
      <c r="D4457" s="238">
        <f>'1993 - 2019 m.'!D3850</f>
        <v>49</v>
      </c>
      <c r="E4457" s="102">
        <v>41425</v>
      </c>
      <c r="F4457" s="99" t="s">
        <v>74</v>
      </c>
      <c r="L4457" s="115"/>
      <c r="M4457" s="113"/>
      <c r="N4457" s="113"/>
      <c r="O4457" s="117"/>
    </row>
    <row r="4458" spans="1:16" s="94" customFormat="1" ht="30" customHeight="1" x14ac:dyDescent="0.2">
      <c r="A4458" s="114">
        <v>4455</v>
      </c>
      <c r="B4458" s="96" t="s">
        <v>4130</v>
      </c>
      <c r="C4458" s="238">
        <f>'1993 - 2019 m.'!C3851</f>
        <v>194</v>
      </c>
      <c r="D4458" s="238">
        <f>'1993 - 2019 m.'!D3851</f>
        <v>63</v>
      </c>
      <c r="E4458" s="102" t="s">
        <v>4123</v>
      </c>
      <c r="F4458" s="99" t="s">
        <v>3322</v>
      </c>
      <c r="J4458" s="113"/>
      <c r="L4458" s="108"/>
      <c r="M4458" s="113"/>
    </row>
    <row r="4459" spans="1:16" s="94" customFormat="1" ht="30" customHeight="1" x14ac:dyDescent="0.2">
      <c r="A4459" s="320">
        <v>4456</v>
      </c>
      <c r="B4459" s="96" t="s">
        <v>2692</v>
      </c>
      <c r="C4459" s="238">
        <f>'1993 - 2019 m.'!C3852</f>
        <v>193.11862835959221</v>
      </c>
      <c r="D4459" s="238">
        <f>'1993 - 2019 m.'!D3852</f>
        <v>72</v>
      </c>
      <c r="E4459" s="102">
        <v>40844</v>
      </c>
      <c r="F4459" s="99" t="s">
        <v>2396</v>
      </c>
      <c r="G4459" s="331"/>
      <c r="H4459" s="331"/>
      <c r="J4459" s="115"/>
      <c r="K4459" s="117"/>
      <c r="L4459" s="113"/>
    </row>
    <row r="4460" spans="1:16" s="94" customFormat="1" ht="30" customHeight="1" x14ac:dyDescent="0.2">
      <c r="A4460" s="114">
        <v>4457</v>
      </c>
      <c r="B4460" s="96" t="s">
        <v>2017</v>
      </c>
      <c r="C4460" s="238">
        <f>'1993 - 2019 m.'!C3853</f>
        <v>187.29726598702504</v>
      </c>
      <c r="D4460" s="238">
        <f>'1993 - 2019 m.'!D3853</f>
        <v>69</v>
      </c>
      <c r="E4460" s="106">
        <v>39689</v>
      </c>
      <c r="F4460" s="99" t="s">
        <v>748</v>
      </c>
      <c r="H4460" s="130"/>
      <c r="I4460" s="113"/>
    </row>
    <row r="4461" spans="1:16" s="94" customFormat="1" ht="30" customHeight="1" x14ac:dyDescent="0.2">
      <c r="A4461" s="320">
        <v>4458</v>
      </c>
      <c r="B4461" s="96" t="s">
        <v>4015</v>
      </c>
      <c r="C4461" s="238">
        <f>'1993 - 2019 m.'!C3854</f>
        <v>186</v>
      </c>
      <c r="D4461" s="238">
        <f>'1993 - 2019 m.'!D3854</f>
        <v>61</v>
      </c>
      <c r="E4461" s="102">
        <v>43196</v>
      </c>
      <c r="F4461" s="99" t="s">
        <v>2319</v>
      </c>
      <c r="H4461" s="130"/>
      <c r="J4461" s="113"/>
      <c r="K4461" s="108"/>
    </row>
    <row r="4462" spans="1:16" s="94" customFormat="1" ht="30" customHeight="1" x14ac:dyDescent="0.2">
      <c r="A4462" s="114">
        <v>4459</v>
      </c>
      <c r="B4462" s="96" t="s">
        <v>3504</v>
      </c>
      <c r="C4462" s="238">
        <f>'1993 - 2019 m.'!C3855</f>
        <v>179.15</v>
      </c>
      <c r="D4462" s="238">
        <f>'1993 - 2019 m.'!D3855</f>
        <v>144</v>
      </c>
      <c r="E4462" s="102">
        <v>42706</v>
      </c>
      <c r="F4462" s="99" t="s">
        <v>3322</v>
      </c>
      <c r="H4462" s="130"/>
      <c r="K4462" s="113"/>
      <c r="L4462" s="113"/>
      <c r="M4462" s="108"/>
    </row>
    <row r="4463" spans="1:16" s="94" customFormat="1" ht="30" customHeight="1" x14ac:dyDescent="0.2">
      <c r="A4463" s="320">
        <v>4460</v>
      </c>
      <c r="B4463" s="96" t="s">
        <v>2825</v>
      </c>
      <c r="C4463" s="238">
        <f>'1993 - 2019 m.'!C3856</f>
        <v>178.98517145505099</v>
      </c>
      <c r="D4463" s="238">
        <f>'1993 - 2019 m.'!D3856</f>
        <v>121</v>
      </c>
      <c r="E4463" s="106" t="s">
        <v>2391</v>
      </c>
      <c r="F4463" s="99" t="s">
        <v>725</v>
      </c>
      <c r="H4463" s="113"/>
      <c r="K4463" s="113"/>
      <c r="L4463" s="113"/>
    </row>
    <row r="4464" spans="1:16" s="94" customFormat="1" ht="30" customHeight="1" x14ac:dyDescent="0.2">
      <c r="A4464" s="114">
        <v>4461</v>
      </c>
      <c r="B4464" s="96" t="s">
        <v>172</v>
      </c>
      <c r="C4464" s="238">
        <f>'1993 - 2019 m.'!C3857</f>
        <v>178.40593141797962</v>
      </c>
      <c r="D4464" s="238">
        <f>'1993 - 2019 m.'!D3857</f>
        <v>78</v>
      </c>
      <c r="E4464" s="102">
        <v>41488</v>
      </c>
      <c r="F4464" s="99" t="s">
        <v>32</v>
      </c>
      <c r="H4464" s="331"/>
      <c r="I4464" s="130"/>
      <c r="J4464" s="115"/>
      <c r="L4464" s="117"/>
      <c r="N4464" s="117"/>
    </row>
    <row r="4465" spans="1:16" s="94" customFormat="1" ht="30" customHeight="1" x14ac:dyDescent="0.2">
      <c r="A4465" s="320">
        <v>4462</v>
      </c>
      <c r="B4465" s="96" t="s">
        <v>570</v>
      </c>
      <c r="C4465" s="238">
        <f>'1993 - 2019 m.'!C3858</f>
        <v>175.50973123262281</v>
      </c>
      <c r="D4465" s="238">
        <f>'1993 - 2019 m.'!D3858</f>
        <v>108</v>
      </c>
      <c r="E4465" s="106" t="s">
        <v>1478</v>
      </c>
      <c r="F4465" s="99" t="s">
        <v>544</v>
      </c>
      <c r="G4465" s="130"/>
      <c r="H4465" s="113"/>
      <c r="J4465" s="113"/>
      <c r="K4465" s="115"/>
    </row>
    <row r="4466" spans="1:16" s="94" customFormat="1" ht="30" customHeight="1" x14ac:dyDescent="0.2">
      <c r="A4466" s="114">
        <v>4463</v>
      </c>
      <c r="B4466" s="321" t="s">
        <v>5158</v>
      </c>
      <c r="C4466" s="237">
        <f>'2020'!C239</f>
        <v>175</v>
      </c>
      <c r="D4466" s="237">
        <f>'2020'!D239</f>
        <v>42</v>
      </c>
      <c r="E4466" s="99" t="s">
        <v>4711</v>
      </c>
      <c r="F4466" s="99" t="s">
        <v>2319</v>
      </c>
      <c r="H4466" s="130"/>
      <c r="I4466" s="130"/>
      <c r="J4466" s="130"/>
      <c r="K4466" s="115"/>
      <c r="M4466" s="117"/>
      <c r="N4466" s="117"/>
    </row>
    <row r="4467" spans="1:16" s="94" customFormat="1" ht="30" customHeight="1" x14ac:dyDescent="0.2">
      <c r="A4467" s="320">
        <v>4464</v>
      </c>
      <c r="B4467" s="96" t="s">
        <v>4518</v>
      </c>
      <c r="C4467" s="238">
        <f>'1993 - 2019 m.'!C3859</f>
        <v>175</v>
      </c>
      <c r="D4467" s="238">
        <f>'1993 - 2019 m.'!D3859</f>
        <v>35</v>
      </c>
      <c r="E4467" s="102" t="s">
        <v>4600</v>
      </c>
      <c r="F4467" s="99" t="s">
        <v>2319</v>
      </c>
      <c r="G4467" s="113"/>
      <c r="K4467" s="113"/>
      <c r="L4467" s="113"/>
    </row>
    <row r="4468" spans="1:16" s="94" customFormat="1" ht="30" customHeight="1" x14ac:dyDescent="0.2">
      <c r="A4468" s="114">
        <v>4465</v>
      </c>
      <c r="B4468" s="96" t="s">
        <v>4098</v>
      </c>
      <c r="C4468" s="238">
        <f>'1993 - 2019 m.'!C3860</f>
        <v>165.6</v>
      </c>
      <c r="D4468" s="238">
        <f>'1993 - 2019 m.'!D3860</f>
        <v>35</v>
      </c>
      <c r="E4468" s="102">
        <v>42993</v>
      </c>
      <c r="F4468" s="99" t="s">
        <v>3455</v>
      </c>
      <c r="M4468" s="115"/>
      <c r="N4468" s="113"/>
      <c r="O4468" s="117"/>
      <c r="P4468" s="113"/>
    </row>
    <row r="4469" spans="1:16" s="94" customFormat="1" ht="30" customHeight="1" x14ac:dyDescent="0.2">
      <c r="A4469" s="320">
        <v>4466</v>
      </c>
      <c r="B4469" s="96" t="s">
        <v>4014</v>
      </c>
      <c r="C4469" s="238">
        <f>'1993 - 2019 m.'!C3861</f>
        <v>164</v>
      </c>
      <c r="D4469" s="238">
        <f>'1993 - 2019 m.'!D3861</f>
        <v>51</v>
      </c>
      <c r="E4469" s="102">
        <v>43196</v>
      </c>
      <c r="F4469" s="99" t="s">
        <v>2319</v>
      </c>
      <c r="G4469" s="113"/>
      <c r="J4469" s="113"/>
      <c r="K4469" s="115"/>
    </row>
    <row r="4470" spans="1:16" s="94" customFormat="1" ht="30" customHeight="1" x14ac:dyDescent="0.2">
      <c r="A4470" s="114">
        <v>4467</v>
      </c>
      <c r="B4470" s="321" t="s">
        <v>4975</v>
      </c>
      <c r="C4470" s="178">
        <f>'2021'!C229</f>
        <v>159</v>
      </c>
      <c r="D4470" s="178">
        <f>'2021'!D229</f>
        <v>30</v>
      </c>
      <c r="E4470" s="99" t="s">
        <v>4673</v>
      </c>
      <c r="F4470" s="99" t="s">
        <v>2319</v>
      </c>
      <c r="G4470" s="331"/>
      <c r="J4470" s="113"/>
      <c r="K4470" s="113"/>
      <c r="L4470" s="115"/>
    </row>
    <row r="4471" spans="1:16" s="94" customFormat="1" ht="30" customHeight="1" x14ac:dyDescent="0.2">
      <c r="A4471" s="320">
        <v>4468</v>
      </c>
      <c r="B4471" s="96" t="s">
        <v>2735</v>
      </c>
      <c r="C4471" s="238">
        <f>'1993 - 2019 m.'!C3862</f>
        <v>157.55329008341056</v>
      </c>
      <c r="D4471" s="238">
        <f>'1993 - 2019 m.'!D3862</f>
        <v>56</v>
      </c>
      <c r="E4471" s="106">
        <v>40238</v>
      </c>
      <c r="F4471" s="99" t="s">
        <v>554</v>
      </c>
    </row>
    <row r="4472" spans="1:16" s="94" customFormat="1" ht="30" customHeight="1" x14ac:dyDescent="0.2">
      <c r="A4472" s="114">
        <v>4469</v>
      </c>
      <c r="B4472" s="96" t="s">
        <v>106</v>
      </c>
      <c r="C4472" s="238">
        <f>'1993 - 2019 m.'!C3863</f>
        <v>155.23632993512513</v>
      </c>
      <c r="D4472" s="238">
        <f>'1993 - 2019 m.'!D3863</f>
        <v>36</v>
      </c>
      <c r="E4472" s="102">
        <v>41194</v>
      </c>
      <c r="F4472" s="99" t="s">
        <v>2750</v>
      </c>
      <c r="K4472" s="113"/>
      <c r="L4472" s="113"/>
    </row>
    <row r="4473" spans="1:16" s="94" customFormat="1" ht="30" customHeight="1" x14ac:dyDescent="0.2">
      <c r="A4473" s="320">
        <v>4470</v>
      </c>
      <c r="B4473" s="96" t="s">
        <v>4519</v>
      </c>
      <c r="C4473" s="238">
        <f>'1993 - 2019 m.'!C3864</f>
        <v>151</v>
      </c>
      <c r="D4473" s="238">
        <f>'1993 - 2019 m.'!D3864</f>
        <v>35</v>
      </c>
      <c r="E4473" s="102" t="s">
        <v>4600</v>
      </c>
      <c r="F4473" s="99" t="s">
        <v>2319</v>
      </c>
      <c r="H4473" s="130"/>
      <c r="I4473" s="113"/>
      <c r="J4473" s="117"/>
    </row>
    <row r="4474" spans="1:16" s="94" customFormat="1" ht="30" customHeight="1" x14ac:dyDescent="0.2">
      <c r="A4474" s="114">
        <v>4471</v>
      </c>
      <c r="B4474" s="96" t="s">
        <v>2557</v>
      </c>
      <c r="C4474" s="238">
        <f>'1993 - 2019 m.'!C3865</f>
        <v>147.7062094531974</v>
      </c>
      <c r="D4474" s="238">
        <f>'1993 - 2019 m.'!D3865</f>
        <v>53</v>
      </c>
      <c r="E4474" s="322">
        <v>40697</v>
      </c>
      <c r="F4474" s="99" t="s">
        <v>2558</v>
      </c>
      <c r="H4474" s="113"/>
      <c r="J4474" s="113"/>
      <c r="K4474" s="113"/>
      <c r="L4474" s="115"/>
    </row>
    <row r="4475" spans="1:16" s="94" customFormat="1" ht="30" customHeight="1" x14ac:dyDescent="0.2">
      <c r="A4475" s="320">
        <v>4472</v>
      </c>
      <c r="B4475" s="96" t="s">
        <v>2467</v>
      </c>
      <c r="C4475" s="238">
        <f>'1993 - 2019 m.'!C3866</f>
        <v>146.54772937905469</v>
      </c>
      <c r="D4475" s="238">
        <f>'1993 - 2019 m.'!D3866</f>
        <v>50</v>
      </c>
      <c r="E4475" s="106">
        <v>40621</v>
      </c>
      <c r="F4475" s="99"/>
      <c r="K4475" s="113"/>
    </row>
    <row r="4476" spans="1:16" s="94" customFormat="1" ht="30" customHeight="1" x14ac:dyDescent="0.2">
      <c r="A4476" s="114">
        <v>4473</v>
      </c>
      <c r="B4476" s="236" t="s">
        <v>6293</v>
      </c>
      <c r="C4476" s="238">
        <f>'2022'!E320</f>
        <v>146</v>
      </c>
      <c r="D4476" s="238">
        <f>'2022'!F320</f>
        <v>31</v>
      </c>
      <c r="E4476" s="102" t="s">
        <v>4567</v>
      </c>
      <c r="F4476" s="99" t="s">
        <v>2319</v>
      </c>
      <c r="H4476" s="113"/>
      <c r="J4476" s="113"/>
      <c r="K4476" s="113"/>
    </row>
    <row r="4477" spans="1:16" s="94" customFormat="1" ht="30" customHeight="1" x14ac:dyDescent="0.2">
      <c r="A4477" s="320">
        <v>4474</v>
      </c>
      <c r="B4477" s="321" t="s">
        <v>4978</v>
      </c>
      <c r="C4477" s="178">
        <f>'2021'!C232+'2022'!E342</f>
        <v>140.15</v>
      </c>
      <c r="D4477" s="178">
        <f>'2021'!D232+'2022'!F342</f>
        <v>33</v>
      </c>
      <c r="E4477" s="99" t="s">
        <v>4673</v>
      </c>
      <c r="F4477" s="99" t="s">
        <v>2319</v>
      </c>
      <c r="G4477" s="130"/>
      <c r="J4477" s="117"/>
      <c r="K4477" s="113"/>
      <c r="L4477" s="113"/>
      <c r="N4477" s="117"/>
    </row>
    <row r="4478" spans="1:16" s="94" customFormat="1" ht="30" customHeight="1" x14ac:dyDescent="0.2">
      <c r="A4478" s="114">
        <v>4475</v>
      </c>
      <c r="B4478" s="96" t="s">
        <v>2474</v>
      </c>
      <c r="C4478" s="238">
        <f>'1993 - 2019 m.'!C3867</f>
        <v>135.83178869323447</v>
      </c>
      <c r="D4478" s="238">
        <f>'1993 - 2019 m.'!D3867</f>
        <v>79</v>
      </c>
      <c r="E4478" s="322">
        <v>40886</v>
      </c>
      <c r="F4478" s="99" t="s">
        <v>177</v>
      </c>
      <c r="G4478" s="113"/>
      <c r="K4478" s="113"/>
    </row>
    <row r="4479" spans="1:16" s="94" customFormat="1" ht="30" customHeight="1" x14ac:dyDescent="0.2">
      <c r="A4479" s="320">
        <v>4476</v>
      </c>
      <c r="B4479" s="96" t="s">
        <v>4016</v>
      </c>
      <c r="C4479" s="238">
        <f>'1993 - 2019 m.'!C3868</f>
        <v>132.5</v>
      </c>
      <c r="D4479" s="238">
        <f>'1993 - 2019 m.'!D3868</f>
        <v>41</v>
      </c>
      <c r="E4479" s="102">
        <v>43196</v>
      </c>
      <c r="F4479" s="99" t="s">
        <v>2319</v>
      </c>
      <c r="J4479" s="113"/>
      <c r="K4479" s="117"/>
      <c r="L4479" s="113"/>
      <c r="N4479" s="117"/>
    </row>
    <row r="4480" spans="1:16" s="94" customFormat="1" ht="30" customHeight="1" x14ac:dyDescent="0.2">
      <c r="A4480" s="114">
        <v>4477</v>
      </c>
      <c r="B4480" s="96" t="s">
        <v>1754</v>
      </c>
      <c r="C4480" s="238">
        <f>'1993 - 2019 m.'!C3869</f>
        <v>130.32900834105655</v>
      </c>
      <c r="D4480" s="238">
        <f>'1993 - 2019 m.'!D3869</f>
        <v>90</v>
      </c>
      <c r="E4480" s="106" t="s">
        <v>931</v>
      </c>
      <c r="F4480" s="99" t="s">
        <v>2082</v>
      </c>
      <c r="G4480" s="113"/>
      <c r="J4480" s="113"/>
      <c r="K4480" s="108"/>
    </row>
    <row r="4481" spans="1:15" s="94" customFormat="1" ht="30" customHeight="1" x14ac:dyDescent="0.2">
      <c r="A4481" s="320">
        <v>4478</v>
      </c>
      <c r="B4481" s="321" t="s">
        <v>4979</v>
      </c>
      <c r="C4481" s="178">
        <f>'2021'!C233</f>
        <v>128</v>
      </c>
      <c r="D4481" s="178">
        <f>'2021'!D233</f>
        <v>25</v>
      </c>
      <c r="E4481" s="99" t="s">
        <v>4673</v>
      </c>
      <c r="F4481" s="99" t="s">
        <v>2319</v>
      </c>
      <c r="J4481" s="113"/>
      <c r="K4481" s="115"/>
    </row>
    <row r="4482" spans="1:15" s="94" customFormat="1" ht="30" customHeight="1" x14ac:dyDescent="0.2">
      <c r="A4482" s="114">
        <v>4479</v>
      </c>
      <c r="B4482" s="96" t="s">
        <v>3282</v>
      </c>
      <c r="C4482" s="238">
        <f>'1993 - 2019 m.'!C3870</f>
        <v>118.49</v>
      </c>
      <c r="D4482" s="238">
        <f>'1993 - 2019 m.'!D3870</f>
        <v>32</v>
      </c>
      <c r="E4482" s="102">
        <v>42083</v>
      </c>
      <c r="F4482" s="99" t="s">
        <v>74</v>
      </c>
      <c r="I4482" s="113"/>
      <c r="J4482" s="113"/>
      <c r="K4482" s="115"/>
    </row>
    <row r="4483" spans="1:15" s="94" customFormat="1" ht="30" customHeight="1" x14ac:dyDescent="0.2">
      <c r="A4483" s="320">
        <v>4480</v>
      </c>
      <c r="B4483" s="96" t="s">
        <v>684</v>
      </c>
      <c r="C4483" s="238">
        <f>'1993 - 2019 m.'!C3871</f>
        <v>117.58572752548656</v>
      </c>
      <c r="D4483" s="238">
        <f>'1993 - 2019 m.'!D3871</f>
        <v>61</v>
      </c>
      <c r="E4483" s="102">
        <v>41047</v>
      </c>
      <c r="F4483" s="99" t="s">
        <v>819</v>
      </c>
      <c r="H4483" s="331"/>
    </row>
    <row r="4484" spans="1:15" s="94" customFormat="1" ht="30" customHeight="1" x14ac:dyDescent="0.2">
      <c r="A4484" s="114">
        <v>4481</v>
      </c>
      <c r="B4484" s="321" t="s">
        <v>5162</v>
      </c>
      <c r="C4484" s="237">
        <f>'2020'!C250</f>
        <v>115</v>
      </c>
      <c r="D4484" s="237">
        <f>'2020'!D250</f>
        <v>35</v>
      </c>
      <c r="E4484" s="99" t="s">
        <v>4751</v>
      </c>
      <c r="F4484" s="99" t="s">
        <v>2319</v>
      </c>
      <c r="H4484" s="331"/>
      <c r="J4484" s="113"/>
      <c r="K4484" s="108"/>
    </row>
    <row r="4485" spans="1:15" s="94" customFormat="1" ht="30" customHeight="1" x14ac:dyDescent="0.2">
      <c r="A4485" s="320">
        <v>4482</v>
      </c>
      <c r="B4485" s="96" t="s">
        <v>2560</v>
      </c>
      <c r="C4485" s="238">
        <f>'1993 - 2019 m.'!C3872</f>
        <v>114.68952734012976</v>
      </c>
      <c r="D4485" s="238">
        <f>'1993 - 2019 m.'!D3872</f>
        <v>40</v>
      </c>
      <c r="E4485" s="106">
        <v>40487</v>
      </c>
      <c r="F4485" s="99" t="s">
        <v>2561</v>
      </c>
      <c r="I4485" s="113"/>
      <c r="K4485" s="113"/>
      <c r="L4485" s="115"/>
      <c r="M4485" s="115"/>
      <c r="N4485" s="113"/>
      <c r="O4485" s="117"/>
    </row>
    <row r="4486" spans="1:15" s="94" customFormat="1" ht="30" customHeight="1" x14ac:dyDescent="0.2">
      <c r="A4486" s="114">
        <v>4483</v>
      </c>
      <c r="B4486" s="96" t="s">
        <v>963</v>
      </c>
      <c r="C4486" s="238">
        <f>'1993 - 2019 m.'!C3873</f>
        <v>110.05560704355885</v>
      </c>
      <c r="D4486" s="238">
        <f>'1993 - 2019 m.'!D3873</f>
        <v>47</v>
      </c>
      <c r="E4486" s="106">
        <v>40179</v>
      </c>
      <c r="F4486" s="99" t="s">
        <v>722</v>
      </c>
      <c r="H4486" s="113"/>
      <c r="J4486" s="113"/>
      <c r="K4486" s="108"/>
    </row>
    <row r="4487" spans="1:15" s="94" customFormat="1" ht="30" customHeight="1" x14ac:dyDescent="0.2">
      <c r="A4487" s="320">
        <v>4484</v>
      </c>
      <c r="B4487" s="96" t="s">
        <v>2656</v>
      </c>
      <c r="C4487" s="238">
        <f>'1993 - 2019 m.'!C3874</f>
        <v>107.15940685820205</v>
      </c>
      <c r="D4487" s="238">
        <f>'1993 - 2019 m.'!D3874</f>
        <v>38</v>
      </c>
      <c r="E4487" s="106" t="s">
        <v>2391</v>
      </c>
      <c r="F4487" s="99" t="s">
        <v>725</v>
      </c>
      <c r="G4487" s="331"/>
      <c r="L4487" s="113"/>
      <c r="M4487" s="117"/>
      <c r="N4487" s="115"/>
    </row>
    <row r="4488" spans="1:15" s="94" customFormat="1" ht="30" customHeight="1" x14ac:dyDescent="0.2">
      <c r="A4488" s="114">
        <v>4485</v>
      </c>
      <c r="B4488" s="321" t="s">
        <v>4981</v>
      </c>
      <c r="C4488" s="238">
        <f>'2021'!C236</f>
        <v>107</v>
      </c>
      <c r="D4488" s="238">
        <f>'2021'!D236</f>
        <v>21</v>
      </c>
      <c r="E4488" s="99" t="s">
        <v>4673</v>
      </c>
      <c r="F4488" s="99" t="s">
        <v>2319</v>
      </c>
      <c r="J4488" s="113"/>
      <c r="K4488" s="108"/>
    </row>
    <row r="4489" spans="1:15" s="94" customFormat="1" ht="30" customHeight="1" x14ac:dyDescent="0.2">
      <c r="A4489" s="320">
        <v>4486</v>
      </c>
      <c r="B4489" s="96" t="s">
        <v>3281</v>
      </c>
      <c r="C4489" s="238">
        <f>'1993 - 2019 m.'!C3875</f>
        <v>102.95</v>
      </c>
      <c r="D4489" s="238">
        <f>'1993 - 2019 m.'!D3875</f>
        <v>71</v>
      </c>
      <c r="E4489" s="102">
        <v>2007</v>
      </c>
      <c r="F4489" s="99" t="s">
        <v>2386</v>
      </c>
      <c r="H4489" s="113"/>
      <c r="I4489" s="130"/>
      <c r="J4489" s="115"/>
      <c r="L4489" s="117"/>
      <c r="M4489" s="115"/>
      <c r="N4489" s="117"/>
      <c r="O4489" s="113"/>
    </row>
    <row r="4490" spans="1:15" s="94" customFormat="1" ht="30" customHeight="1" x14ac:dyDescent="0.2">
      <c r="A4490" s="114">
        <v>4487</v>
      </c>
      <c r="B4490" s="96" t="s">
        <v>996</v>
      </c>
      <c r="C4490" s="238">
        <f>'1993 - 2019 m.'!C3876</f>
        <v>97.601946246524562</v>
      </c>
      <c r="D4490" s="238">
        <f>'1993 - 2019 m.'!D3876</f>
        <v>60</v>
      </c>
      <c r="E4490" s="106" t="s">
        <v>1478</v>
      </c>
      <c r="F4490" s="99" t="s">
        <v>391</v>
      </c>
      <c r="I4490" s="130"/>
      <c r="J4490" s="130"/>
    </row>
    <row r="4491" spans="1:15" s="94" customFormat="1" ht="30" customHeight="1" x14ac:dyDescent="0.2">
      <c r="A4491" s="320">
        <v>4488</v>
      </c>
      <c r="B4491" s="236" t="s">
        <v>6294</v>
      </c>
      <c r="C4491" s="238">
        <f>'2022'!E328</f>
        <v>94.7</v>
      </c>
      <c r="D4491" s="238">
        <f>'2022'!F328</f>
        <v>29</v>
      </c>
      <c r="E4491" s="102" t="s">
        <v>5842</v>
      </c>
      <c r="F4491" s="99" t="s">
        <v>3322</v>
      </c>
      <c r="I4491" s="130"/>
      <c r="J4491" s="115"/>
      <c r="L4491" s="117"/>
      <c r="M4491" s="115"/>
      <c r="N4491" s="117"/>
      <c r="O4491" s="113"/>
    </row>
    <row r="4492" spans="1:15" s="94" customFormat="1" ht="30" customHeight="1" x14ac:dyDescent="0.2">
      <c r="A4492" s="114">
        <v>4489</v>
      </c>
      <c r="B4492" s="236" t="s">
        <v>6295</v>
      </c>
      <c r="C4492" s="238">
        <f>'2022'!E329</f>
        <v>93</v>
      </c>
      <c r="D4492" s="238">
        <f>'2022'!F329</f>
        <v>15</v>
      </c>
      <c r="E4492" s="102" t="s">
        <v>5414</v>
      </c>
      <c r="F4492" s="99" t="s">
        <v>4701</v>
      </c>
      <c r="I4492" s="130"/>
      <c r="J4492" s="130"/>
      <c r="M4492" s="130"/>
    </row>
    <row r="4493" spans="1:15" s="94" customFormat="1" ht="30" customHeight="1" x14ac:dyDescent="0.2">
      <c r="A4493" s="320">
        <v>4490</v>
      </c>
      <c r="B4493" s="236" t="s">
        <v>4986</v>
      </c>
      <c r="C4493" s="238">
        <f>'2022'!E330</f>
        <v>92</v>
      </c>
      <c r="D4493" s="238">
        <f>'2022'!F330</f>
        <v>23</v>
      </c>
      <c r="E4493" s="102" t="s">
        <v>4722</v>
      </c>
      <c r="F4493" s="99" t="s">
        <v>725</v>
      </c>
      <c r="N4493" s="95"/>
    </row>
    <row r="4494" spans="1:15" s="94" customFormat="1" ht="30" customHeight="1" x14ac:dyDescent="0.2">
      <c r="A4494" s="114">
        <v>4491</v>
      </c>
      <c r="B4494" s="236" t="s">
        <v>6296</v>
      </c>
      <c r="C4494" s="238">
        <f>'2022'!E331</f>
        <v>91.5</v>
      </c>
      <c r="D4494" s="238">
        <f>'2022'!F331</f>
        <v>18</v>
      </c>
      <c r="E4494" s="102" t="s">
        <v>5997</v>
      </c>
      <c r="F4494" s="99" t="s">
        <v>2319</v>
      </c>
      <c r="N4494" s="95"/>
    </row>
    <row r="4495" spans="1:15" s="94" customFormat="1" ht="30" customHeight="1" x14ac:dyDescent="0.2">
      <c r="A4495" s="320">
        <v>4492</v>
      </c>
      <c r="B4495" s="96" t="s">
        <v>4017</v>
      </c>
      <c r="C4495" s="238">
        <f>'1993 - 2019 m.'!C3877</f>
        <v>86</v>
      </c>
      <c r="D4495" s="238">
        <f>'1993 - 2019 m.'!D3877</f>
        <v>28</v>
      </c>
      <c r="E4495" s="102">
        <v>43196</v>
      </c>
      <c r="F4495" s="99" t="s">
        <v>2319</v>
      </c>
      <c r="N4495" s="95"/>
    </row>
    <row r="4496" spans="1:15" s="94" customFormat="1" ht="30" customHeight="1" x14ac:dyDescent="0.2">
      <c r="A4496" s="114">
        <v>4493</v>
      </c>
      <c r="B4496" s="96" t="s">
        <v>4131</v>
      </c>
      <c r="C4496" s="238">
        <f>'1993 - 2019 m.'!C3878</f>
        <v>82</v>
      </c>
      <c r="D4496" s="238">
        <f>'1993 - 2019 m.'!D3878</f>
        <v>15</v>
      </c>
      <c r="E4496" s="102" t="s">
        <v>4123</v>
      </c>
      <c r="F4496" s="99" t="s">
        <v>3322</v>
      </c>
      <c r="N4496" s="95"/>
    </row>
    <row r="4497" spans="1:14" s="94" customFormat="1" ht="30" customHeight="1" x14ac:dyDescent="0.2">
      <c r="A4497" s="320">
        <v>4494</v>
      </c>
      <c r="B4497" s="321" t="s">
        <v>4984</v>
      </c>
      <c r="C4497" s="178">
        <f>'2021'!C239</f>
        <v>79</v>
      </c>
      <c r="D4497" s="178">
        <f>'2021'!D239</f>
        <v>17</v>
      </c>
      <c r="E4497" s="99" t="s">
        <v>4657</v>
      </c>
      <c r="F4497" s="99" t="s">
        <v>4713</v>
      </c>
      <c r="N4497" s="95"/>
    </row>
    <row r="4498" spans="1:14" s="94" customFormat="1" ht="30" customHeight="1" x14ac:dyDescent="0.2">
      <c r="A4498" s="114">
        <v>4495</v>
      </c>
      <c r="B4498" s="321" t="s">
        <v>5164</v>
      </c>
      <c r="C4498" s="238">
        <f>'2020'!C254</f>
        <v>76</v>
      </c>
      <c r="D4498" s="238">
        <f>'2020'!D254</f>
        <v>22</v>
      </c>
      <c r="E4498" s="99" t="s">
        <v>4743</v>
      </c>
      <c r="F4498" s="99" t="s">
        <v>2319</v>
      </c>
      <c r="N4498" s="95"/>
    </row>
    <row r="4499" spans="1:14" s="94" customFormat="1" ht="30" customHeight="1" x14ac:dyDescent="0.2">
      <c r="A4499" s="320">
        <v>4496</v>
      </c>
      <c r="B4499" s="321" t="s">
        <v>5165</v>
      </c>
      <c r="C4499" s="238">
        <f>'2020'!C256</f>
        <v>73</v>
      </c>
      <c r="D4499" s="238">
        <f>'2020'!D256</f>
        <v>23</v>
      </c>
      <c r="E4499" s="99" t="s">
        <v>4716</v>
      </c>
      <c r="F4499" s="99" t="s">
        <v>2319</v>
      </c>
      <c r="N4499" s="95"/>
    </row>
    <row r="4500" spans="1:14" s="94" customFormat="1" ht="30" customHeight="1" x14ac:dyDescent="0.2">
      <c r="A4500" s="114">
        <v>4497</v>
      </c>
      <c r="B4500" s="321" t="s">
        <v>5166</v>
      </c>
      <c r="C4500" s="238">
        <f>'2020'!C257</f>
        <v>73</v>
      </c>
      <c r="D4500" s="238">
        <f>'2020'!D257</f>
        <v>18</v>
      </c>
      <c r="E4500" s="99" t="s">
        <v>4697</v>
      </c>
      <c r="F4500" s="99" t="s">
        <v>3473</v>
      </c>
      <c r="N4500" s="95"/>
    </row>
    <row r="4501" spans="1:14" s="94" customFormat="1" ht="30" customHeight="1" x14ac:dyDescent="0.2">
      <c r="A4501" s="320">
        <v>4498</v>
      </c>
      <c r="B4501" s="236" t="s">
        <v>6297</v>
      </c>
      <c r="C4501" s="238">
        <f>'2022'!E335</f>
        <v>68.5</v>
      </c>
      <c r="D4501" s="238">
        <f>'2022'!F335</f>
        <v>15</v>
      </c>
      <c r="E4501" s="102" t="s">
        <v>6005</v>
      </c>
      <c r="F4501" s="99" t="s">
        <v>2815</v>
      </c>
      <c r="N4501" s="95"/>
    </row>
    <row r="4502" spans="1:14" s="94" customFormat="1" ht="30" customHeight="1" x14ac:dyDescent="0.2">
      <c r="A4502" s="114">
        <v>4499</v>
      </c>
      <c r="B4502" s="96" t="s">
        <v>2697</v>
      </c>
      <c r="C4502" s="238">
        <f>'1993 - 2019 m.'!C3879</f>
        <v>67.191844300278035</v>
      </c>
      <c r="D4502" s="238">
        <f>'1993 - 2019 m.'!D3879</f>
        <v>34</v>
      </c>
      <c r="E4502" s="106">
        <v>40238</v>
      </c>
      <c r="F4502" s="99" t="s">
        <v>2698</v>
      </c>
      <c r="N4502" s="95"/>
    </row>
    <row r="4503" spans="1:14" s="94" customFormat="1" ht="30" customHeight="1" x14ac:dyDescent="0.2">
      <c r="A4503" s="320">
        <v>4500</v>
      </c>
      <c r="B4503" s="96" t="s">
        <v>42</v>
      </c>
      <c r="C4503" s="238">
        <f>'1993 - 2019 m.'!C3880</f>
        <v>64.295644114921231</v>
      </c>
      <c r="D4503" s="238">
        <f>'1993 - 2019 m.'!D3880</f>
        <v>19</v>
      </c>
      <c r="E4503" s="102">
        <v>41621</v>
      </c>
      <c r="F4503" s="99" t="s">
        <v>371</v>
      </c>
      <c r="N4503" s="95"/>
    </row>
    <row r="4504" spans="1:14" s="94" customFormat="1" ht="30" customHeight="1" x14ac:dyDescent="0.2">
      <c r="A4504" s="114">
        <v>4501</v>
      </c>
      <c r="B4504" s="236" t="s">
        <v>6298</v>
      </c>
      <c r="C4504" s="238">
        <f>'2022'!E336</f>
        <v>64</v>
      </c>
      <c r="D4504" s="238">
        <f>'2022'!F336</f>
        <v>18</v>
      </c>
      <c r="E4504" s="102" t="s">
        <v>5404</v>
      </c>
      <c r="F4504" s="99" t="s">
        <v>2319</v>
      </c>
      <c r="N4504" s="95"/>
    </row>
    <row r="4505" spans="1:14" s="94" customFormat="1" ht="30" customHeight="1" x14ac:dyDescent="0.2">
      <c r="A4505" s="320">
        <v>4502</v>
      </c>
      <c r="B4505" s="96" t="s">
        <v>2566</v>
      </c>
      <c r="C4505" s="238">
        <f>'1993 - 2019 m.'!C3881</f>
        <v>59.082483781278967</v>
      </c>
      <c r="D4505" s="238">
        <f>'1993 - 2019 m.'!D3881</f>
        <v>23</v>
      </c>
      <c r="E4505" s="106" t="s">
        <v>2398</v>
      </c>
      <c r="F4505" s="99"/>
      <c r="N4505" s="95"/>
    </row>
    <row r="4506" spans="1:14" s="94" customFormat="1" ht="30" customHeight="1" x14ac:dyDescent="0.2">
      <c r="A4506" s="114">
        <v>4503</v>
      </c>
      <c r="B4506" s="96" t="s">
        <v>2887</v>
      </c>
      <c r="C4506" s="238">
        <f>'1993 - 2019 m.'!C3882</f>
        <v>58.503243744207602</v>
      </c>
      <c r="D4506" s="238">
        <f>'1993 - 2019 m.'!D3882</f>
        <v>54</v>
      </c>
      <c r="E4506" s="102">
        <v>41232</v>
      </c>
      <c r="F4506" s="99" t="s">
        <v>111</v>
      </c>
      <c r="N4506" s="95"/>
    </row>
    <row r="4507" spans="1:14" s="94" customFormat="1" ht="30" customHeight="1" x14ac:dyDescent="0.2">
      <c r="A4507" s="320">
        <v>4504</v>
      </c>
      <c r="B4507" s="321" t="s">
        <v>4985</v>
      </c>
      <c r="C4507" s="178">
        <f>'2021'!C241</f>
        <v>58.5</v>
      </c>
      <c r="D4507" s="178">
        <f>'2021'!D241</f>
        <v>15</v>
      </c>
      <c r="E4507" s="99" t="s">
        <v>4673</v>
      </c>
      <c r="F4507" s="99" t="s">
        <v>2319</v>
      </c>
      <c r="N4507" s="95"/>
    </row>
    <row r="4508" spans="1:14" s="94" customFormat="1" ht="30" customHeight="1" x14ac:dyDescent="0.2">
      <c r="A4508" s="114">
        <v>4505</v>
      </c>
      <c r="B4508" s="321" t="s">
        <v>5167</v>
      </c>
      <c r="C4508" s="238">
        <f>'2020'!C262</f>
        <v>58</v>
      </c>
      <c r="D4508" s="238">
        <f>'2020'!D262</f>
        <v>20</v>
      </c>
      <c r="E4508" s="233" t="s">
        <v>4762</v>
      </c>
      <c r="F4508" s="99" t="s">
        <v>2319</v>
      </c>
      <c r="N4508" s="95"/>
    </row>
    <row r="4509" spans="1:14" s="94" customFormat="1" ht="30" customHeight="1" x14ac:dyDescent="0.2">
      <c r="A4509" s="320">
        <v>4506</v>
      </c>
      <c r="B4509" s="96" t="s">
        <v>3280</v>
      </c>
      <c r="C4509" s="238">
        <f>'1993 - 2019 m.'!C3883</f>
        <v>55.84</v>
      </c>
      <c r="D4509" s="238">
        <f>'1993 - 2019 m.'!D3883</f>
        <v>13</v>
      </c>
      <c r="E4509" s="102">
        <v>41740</v>
      </c>
      <c r="F4509" s="99" t="s">
        <v>725</v>
      </c>
      <c r="N4509" s="95"/>
    </row>
    <row r="4510" spans="1:14" s="94" customFormat="1" ht="30" customHeight="1" x14ac:dyDescent="0.2">
      <c r="A4510" s="114">
        <v>4507</v>
      </c>
      <c r="B4510" s="96" t="s">
        <v>466</v>
      </c>
      <c r="C4510" s="238">
        <f>'1993 - 2019 m.'!C3884</f>
        <v>55.027803521779425</v>
      </c>
      <c r="D4510" s="238">
        <f>'1993 - 2019 m.'!D3884</f>
        <v>18</v>
      </c>
      <c r="E4510" s="102">
        <v>41257</v>
      </c>
      <c r="F4510" s="99" t="s">
        <v>24</v>
      </c>
      <c r="N4510" s="95"/>
    </row>
    <row r="4511" spans="1:14" s="94" customFormat="1" ht="30" customHeight="1" x14ac:dyDescent="0.2">
      <c r="A4511" s="320">
        <v>4508</v>
      </c>
      <c r="B4511" s="96" t="s">
        <v>4018</v>
      </c>
      <c r="C4511" s="238">
        <f>'1993 - 2019 m.'!C3885</f>
        <v>53</v>
      </c>
      <c r="D4511" s="238">
        <f>'1993 - 2019 m.'!D3885</f>
        <v>17</v>
      </c>
      <c r="E4511" s="102">
        <v>43196</v>
      </c>
      <c r="F4511" s="99" t="s">
        <v>2319</v>
      </c>
      <c r="N4511" s="95"/>
    </row>
    <row r="4512" spans="1:14" s="94" customFormat="1" ht="30" customHeight="1" x14ac:dyDescent="0.2">
      <c r="A4512" s="114">
        <v>4509</v>
      </c>
      <c r="B4512" s="96" t="s">
        <v>301</v>
      </c>
      <c r="C4512" s="238">
        <f>'1993 - 2019 m.'!C3886</f>
        <v>52.710843373493979</v>
      </c>
      <c r="D4512" s="238">
        <f>'1993 - 2019 m.'!D3886</f>
        <v>17</v>
      </c>
      <c r="E4512" s="102">
        <v>41271</v>
      </c>
      <c r="F4512" s="99" t="s">
        <v>302</v>
      </c>
      <c r="N4512" s="95"/>
    </row>
    <row r="4513" spans="1:14" s="94" customFormat="1" ht="30" customHeight="1" x14ac:dyDescent="0.2">
      <c r="A4513" s="320">
        <v>4510</v>
      </c>
      <c r="B4513" s="321" t="s">
        <v>4987</v>
      </c>
      <c r="C4513" s="238">
        <f>'2021'!C243</f>
        <v>50</v>
      </c>
      <c r="D4513" s="238">
        <f>'2021'!D243</f>
        <v>10</v>
      </c>
      <c r="E4513" s="328" t="s">
        <v>4723</v>
      </c>
      <c r="F4513" s="99" t="s">
        <v>2319</v>
      </c>
      <c r="N4513" s="95"/>
    </row>
    <row r="4514" spans="1:14" s="94" customFormat="1" ht="30" customHeight="1" x14ac:dyDescent="0.2">
      <c r="A4514" s="114">
        <v>4511</v>
      </c>
      <c r="B4514" s="321" t="s">
        <v>4988</v>
      </c>
      <c r="C4514" s="238">
        <f>'2021'!C244</f>
        <v>49</v>
      </c>
      <c r="D4514" s="238">
        <f>'2021'!D244</f>
        <v>7</v>
      </c>
      <c r="E4514" s="99" t="s">
        <v>4658</v>
      </c>
      <c r="F4514" s="235" t="s">
        <v>1424</v>
      </c>
      <c r="N4514" s="95"/>
    </row>
    <row r="4515" spans="1:14" s="94" customFormat="1" ht="30" customHeight="1" x14ac:dyDescent="0.2">
      <c r="A4515" s="320">
        <v>4512</v>
      </c>
      <c r="B4515" s="96" t="s">
        <v>2966</v>
      </c>
      <c r="C4515" s="238">
        <f>'1993 - 2019 m.'!C3887</f>
        <v>46.339202965708992</v>
      </c>
      <c r="D4515" s="238">
        <f>'1993 - 2019 m.'!D3887</f>
        <v>32</v>
      </c>
      <c r="E4515" s="102" t="s">
        <v>1478</v>
      </c>
      <c r="F4515" s="99" t="s">
        <v>725</v>
      </c>
      <c r="N4515" s="95"/>
    </row>
    <row r="4516" spans="1:14" s="94" customFormat="1" ht="30" customHeight="1" x14ac:dyDescent="0.2">
      <c r="A4516" s="114">
        <v>4513</v>
      </c>
      <c r="B4516" s="321" t="s">
        <v>5168</v>
      </c>
      <c r="C4516" s="237">
        <f>'2020'!C265</f>
        <v>43.5</v>
      </c>
      <c r="D4516" s="237">
        <f>'2020'!D265</f>
        <v>12</v>
      </c>
      <c r="E4516" s="99" t="s">
        <v>4697</v>
      </c>
      <c r="F4516" s="99" t="s">
        <v>2319</v>
      </c>
      <c r="N4516" s="95"/>
    </row>
    <row r="4517" spans="1:14" s="94" customFormat="1" ht="30" customHeight="1" x14ac:dyDescent="0.2">
      <c r="A4517" s="320">
        <v>4514</v>
      </c>
      <c r="B4517" s="96" t="s">
        <v>2885</v>
      </c>
      <c r="C4517" s="238">
        <f>'1993 - 2019 m.'!C3888</f>
        <v>41.705282669138093</v>
      </c>
      <c r="D4517" s="238">
        <f>'1993 - 2019 m.'!D3888</f>
        <v>15</v>
      </c>
      <c r="E4517" s="102">
        <v>41229</v>
      </c>
      <c r="F4517" s="99" t="s">
        <v>32</v>
      </c>
      <c r="N4517" s="95"/>
    </row>
    <row r="4518" spans="1:14" s="94" customFormat="1" ht="30" customHeight="1" x14ac:dyDescent="0.2">
      <c r="A4518" s="114">
        <v>4515</v>
      </c>
      <c r="B4518" s="96" t="s">
        <v>2960</v>
      </c>
      <c r="C4518" s="238">
        <f>'1993 - 2019 m.'!C3889</f>
        <v>41.705282669138093</v>
      </c>
      <c r="D4518" s="238">
        <f>'1993 - 2019 m.'!D3889</f>
        <v>23</v>
      </c>
      <c r="E4518" s="106">
        <v>41012</v>
      </c>
      <c r="F4518" s="99" t="s">
        <v>605</v>
      </c>
      <c r="N4518" s="95"/>
    </row>
    <row r="4519" spans="1:14" s="94" customFormat="1" ht="30" customHeight="1" x14ac:dyDescent="0.2">
      <c r="A4519" s="320">
        <v>4516</v>
      </c>
      <c r="B4519" s="96" t="s">
        <v>3173</v>
      </c>
      <c r="C4519" s="238">
        <f>'1993 - 2019 m.'!C3890</f>
        <v>40.401992585727527</v>
      </c>
      <c r="D4519" s="238">
        <f>'1993 - 2019 m.'!D3890</f>
        <v>23</v>
      </c>
      <c r="E4519" s="102">
        <v>41509</v>
      </c>
      <c r="F4519" s="99" t="s">
        <v>725</v>
      </c>
      <c r="N4519" s="95"/>
    </row>
    <row r="4520" spans="1:14" s="94" customFormat="1" ht="30" customHeight="1" x14ac:dyDescent="0.2">
      <c r="A4520" s="114">
        <v>4517</v>
      </c>
      <c r="B4520" s="236" t="s">
        <v>6299</v>
      </c>
      <c r="C4520" s="238">
        <f>'2022'!E338</f>
        <v>40</v>
      </c>
      <c r="D4520" s="238">
        <f>'2022'!F338</f>
        <v>11</v>
      </c>
      <c r="E4520" s="102" t="s">
        <v>5404</v>
      </c>
      <c r="F4520" s="99" t="s">
        <v>2319</v>
      </c>
      <c r="N4520" s="95"/>
    </row>
    <row r="4521" spans="1:14" s="94" customFormat="1" ht="30" customHeight="1" x14ac:dyDescent="0.2">
      <c r="A4521" s="320">
        <v>4518</v>
      </c>
      <c r="B4521" s="96" t="s">
        <v>3279</v>
      </c>
      <c r="C4521" s="238">
        <f>'1993 - 2019 m.'!C3891</f>
        <v>38.799999999999997</v>
      </c>
      <c r="D4521" s="238">
        <f>'1993 - 2019 m.'!D3891</f>
        <v>10</v>
      </c>
      <c r="E4521" s="102">
        <v>41865</v>
      </c>
      <c r="F4521" s="99" t="s">
        <v>2815</v>
      </c>
      <c r="N4521" s="95"/>
    </row>
    <row r="4522" spans="1:14" s="94" customFormat="1" ht="30" customHeight="1" x14ac:dyDescent="0.2">
      <c r="A4522" s="114">
        <v>4519</v>
      </c>
      <c r="B4522" s="96" t="s">
        <v>60</v>
      </c>
      <c r="C4522" s="238">
        <f>'1993 - 2019 m.'!C3892</f>
        <v>36.492122335495829</v>
      </c>
      <c r="D4522" s="238">
        <f>'1993 - 2019 m.'!D3892</f>
        <v>11</v>
      </c>
      <c r="E4522" s="102">
        <v>41383</v>
      </c>
      <c r="F4522" s="99" t="s">
        <v>61</v>
      </c>
      <c r="N4522" s="95"/>
    </row>
    <row r="4523" spans="1:14" s="94" customFormat="1" ht="30" customHeight="1" x14ac:dyDescent="0.2">
      <c r="A4523" s="320">
        <v>4520</v>
      </c>
      <c r="B4523" s="96" t="s">
        <v>2488</v>
      </c>
      <c r="C4523" s="238">
        <f>'1993 - 2019 m.'!C3893</f>
        <v>34.754402224281741</v>
      </c>
      <c r="D4523" s="238">
        <f>'1993 - 2019 m.'!D3893</f>
        <v>10</v>
      </c>
      <c r="E4523" s="106" t="s">
        <v>2391</v>
      </c>
      <c r="F4523" s="99" t="s">
        <v>725</v>
      </c>
      <c r="N4523" s="95"/>
    </row>
    <row r="4524" spans="1:14" s="94" customFormat="1" ht="30" customHeight="1" x14ac:dyDescent="0.2">
      <c r="A4524" s="114">
        <v>4521</v>
      </c>
      <c r="B4524" s="96" t="s">
        <v>2554</v>
      </c>
      <c r="C4524" s="238">
        <f>'1993 - 2019 m.'!C3894</f>
        <v>31.858202038924933</v>
      </c>
      <c r="D4524" s="238">
        <f>'1993 - 2019 m.'!D3894</f>
        <v>19</v>
      </c>
      <c r="E4524" s="106" t="s">
        <v>2391</v>
      </c>
      <c r="F4524" s="99" t="s">
        <v>725</v>
      </c>
      <c r="N4524" s="95"/>
    </row>
    <row r="4525" spans="1:14" s="94" customFormat="1" ht="30" customHeight="1" x14ac:dyDescent="0.2">
      <c r="A4525" s="320">
        <v>4522</v>
      </c>
      <c r="B4525" s="96" t="s">
        <v>4019</v>
      </c>
      <c r="C4525" s="238">
        <f>'1993 - 2019 m.'!C3895</f>
        <v>31</v>
      </c>
      <c r="D4525" s="238">
        <f>'1993 - 2019 m.'!D3895</f>
        <v>8</v>
      </c>
      <c r="E4525" s="102">
        <v>43196</v>
      </c>
      <c r="F4525" s="99" t="s">
        <v>2319</v>
      </c>
      <c r="N4525" s="95"/>
    </row>
    <row r="4526" spans="1:14" s="94" customFormat="1" ht="30" customHeight="1" x14ac:dyDescent="0.2">
      <c r="A4526" s="114">
        <v>4523</v>
      </c>
      <c r="B4526" s="236" t="s">
        <v>6300</v>
      </c>
      <c r="C4526" s="238">
        <f>'2022'!E339</f>
        <v>30</v>
      </c>
      <c r="D4526" s="238">
        <f>'2022'!F339</f>
        <v>6</v>
      </c>
      <c r="E4526" s="102">
        <v>44292</v>
      </c>
      <c r="F4526" s="99" t="s">
        <v>2319</v>
      </c>
      <c r="N4526" s="95"/>
    </row>
    <row r="4527" spans="1:14" s="94" customFormat="1" ht="30" customHeight="1" x14ac:dyDescent="0.2">
      <c r="A4527" s="320">
        <v>4524</v>
      </c>
      <c r="B4527" s="96" t="s">
        <v>58</v>
      </c>
      <c r="C4527" s="238">
        <f>'1993 - 2019 m.'!C3896</f>
        <v>29.541241890639483</v>
      </c>
      <c r="D4527" s="238">
        <f>'1993 - 2019 m.'!D3896</f>
        <v>10</v>
      </c>
      <c r="E4527" s="102">
        <v>41404</v>
      </c>
      <c r="F4527" s="99" t="s">
        <v>28</v>
      </c>
      <c r="N4527" s="95"/>
    </row>
    <row r="4528" spans="1:14" s="94" customFormat="1" ht="30" customHeight="1" x14ac:dyDescent="0.2">
      <c r="A4528" s="114">
        <v>4525</v>
      </c>
      <c r="B4528" s="96" t="s">
        <v>3175</v>
      </c>
      <c r="C4528" s="238">
        <f>'1993 - 2019 m.'!C3897</f>
        <v>27.224281742354034</v>
      </c>
      <c r="D4528" s="238">
        <f>'1993 - 2019 m.'!D3897</f>
        <v>9</v>
      </c>
      <c r="E4528" s="102"/>
      <c r="F4528" s="99" t="s">
        <v>725</v>
      </c>
      <c r="N4528" s="95"/>
    </row>
    <row r="4529" spans="1:14" s="94" customFormat="1" ht="30" customHeight="1" x14ac:dyDescent="0.2">
      <c r="A4529" s="320">
        <v>4526</v>
      </c>
      <c r="B4529" s="96" t="s">
        <v>2518</v>
      </c>
      <c r="C4529" s="238">
        <f>'1993 - 2019 m.'!C3898</f>
        <v>24.328081556997219</v>
      </c>
      <c r="D4529" s="238">
        <f>'1993 - 2019 m.'!D3898</f>
        <v>16</v>
      </c>
      <c r="E4529" s="106" t="s">
        <v>2615</v>
      </c>
      <c r="F4529" s="99" t="s">
        <v>725</v>
      </c>
      <c r="N4529" s="95"/>
    </row>
    <row r="4530" spans="1:14" s="94" customFormat="1" ht="30" customHeight="1" x14ac:dyDescent="0.2">
      <c r="A4530" s="114">
        <v>4527</v>
      </c>
      <c r="B4530" s="96" t="s">
        <v>2620</v>
      </c>
      <c r="C4530" s="238">
        <f>'1993 - 2019 m.'!C3899</f>
        <v>23.169601482854496</v>
      </c>
      <c r="D4530" s="238">
        <f>'1993 - 2019 m.'!D3899</f>
        <v>11</v>
      </c>
      <c r="E4530" s="106" t="s">
        <v>2615</v>
      </c>
      <c r="F4530" s="99" t="s">
        <v>725</v>
      </c>
      <c r="N4530" s="95"/>
    </row>
    <row r="4531" spans="1:14" s="94" customFormat="1" ht="30" customHeight="1" x14ac:dyDescent="0.2">
      <c r="A4531" s="320">
        <v>4528</v>
      </c>
      <c r="B4531" s="321" t="s">
        <v>4993</v>
      </c>
      <c r="C4531" s="323">
        <f>'2021'!C251</f>
        <v>19</v>
      </c>
      <c r="D4531" s="323">
        <f>'2021'!D251</f>
        <v>6</v>
      </c>
      <c r="E4531" s="99" t="s">
        <v>4676</v>
      </c>
      <c r="F4531" s="99" t="s">
        <v>4713</v>
      </c>
      <c r="N4531" s="95"/>
    </row>
    <row r="4532" spans="1:14" s="94" customFormat="1" ht="30" customHeight="1" x14ac:dyDescent="0.2">
      <c r="A4532" s="114">
        <v>4529</v>
      </c>
      <c r="B4532" s="321" t="s">
        <v>4994</v>
      </c>
      <c r="C4532" s="323">
        <f>'2021'!C252</f>
        <v>18.5</v>
      </c>
      <c r="D4532" s="323">
        <f>'2021'!D252</f>
        <v>5</v>
      </c>
      <c r="E4532" s="99" t="s">
        <v>4673</v>
      </c>
      <c r="F4532" s="99" t="s">
        <v>2319</v>
      </c>
      <c r="N4532" s="95"/>
    </row>
    <row r="4533" spans="1:14" s="94" customFormat="1" ht="30" customHeight="1" x14ac:dyDescent="0.2">
      <c r="A4533" s="320">
        <v>4530</v>
      </c>
      <c r="B4533" s="96" t="s">
        <v>2746</v>
      </c>
      <c r="C4533" s="238">
        <f>'1993 - 2019 m.'!C3900</f>
        <v>17.956441149212235</v>
      </c>
      <c r="D4533" s="238">
        <f>'1993 - 2019 m.'!D3900</f>
        <v>11</v>
      </c>
      <c r="E4533" s="106" t="s">
        <v>1478</v>
      </c>
      <c r="F4533" s="99" t="s">
        <v>725</v>
      </c>
      <c r="N4533" s="95"/>
    </row>
    <row r="4534" spans="1:14" s="94" customFormat="1" ht="30" customHeight="1" x14ac:dyDescent="0.2">
      <c r="A4534" s="114">
        <v>4531</v>
      </c>
      <c r="B4534" s="96" t="s">
        <v>2834</v>
      </c>
      <c r="C4534" s="238">
        <f>'1993 - 2019 m.'!C3901</f>
        <v>15.639481000926784</v>
      </c>
      <c r="D4534" s="238">
        <f>'1993 - 2019 m.'!D3901</f>
        <v>5</v>
      </c>
      <c r="E4534" s="106" t="s">
        <v>2615</v>
      </c>
      <c r="F4534" s="99" t="s">
        <v>725</v>
      </c>
      <c r="N4534" s="95"/>
    </row>
    <row r="4535" spans="1:14" s="94" customFormat="1" ht="30" customHeight="1" x14ac:dyDescent="0.2">
      <c r="A4535" s="320">
        <v>4532</v>
      </c>
      <c r="B4535" s="236" t="s">
        <v>6301</v>
      </c>
      <c r="C4535" s="238">
        <f>'2022'!E340</f>
        <v>12</v>
      </c>
      <c r="D4535" s="238">
        <f>'2022'!F340</f>
        <v>2</v>
      </c>
      <c r="E4535" s="102" t="s">
        <v>5404</v>
      </c>
      <c r="F4535" s="99" t="s">
        <v>2319</v>
      </c>
      <c r="N4535" s="95"/>
    </row>
    <row r="4536" spans="1:14" s="94" customFormat="1" ht="30" customHeight="1" x14ac:dyDescent="0.2">
      <c r="A4536" s="114">
        <v>4533</v>
      </c>
      <c r="B4536" s="321" t="s">
        <v>5174</v>
      </c>
      <c r="C4536" s="238">
        <f>'2020'!C273</f>
        <v>10</v>
      </c>
      <c r="D4536" s="238">
        <f>'2020'!D273</f>
        <v>2</v>
      </c>
      <c r="E4536" s="99" t="s">
        <v>4714</v>
      </c>
      <c r="F4536" s="99" t="s">
        <v>2319</v>
      </c>
      <c r="N4536" s="95"/>
    </row>
    <row r="4537" spans="1:14" s="94" customFormat="1" ht="30" customHeight="1" x14ac:dyDescent="0.2">
      <c r="A4537" s="320">
        <v>4534</v>
      </c>
      <c r="B4537" s="96" t="s">
        <v>2841</v>
      </c>
      <c r="C4537" s="238">
        <f>'1993 - 2019 m.'!C3902</f>
        <v>5.792400370713624</v>
      </c>
      <c r="D4537" s="238">
        <f>'1993 - 2019 m.'!D3902</f>
        <v>3</v>
      </c>
      <c r="E4537" s="106" t="s">
        <v>2615</v>
      </c>
      <c r="F4537" s="99" t="s">
        <v>725</v>
      </c>
      <c r="N4537" s="95"/>
    </row>
    <row r="4538" spans="1:14" s="94" customFormat="1" ht="30" customHeight="1" x14ac:dyDescent="0.2">
      <c r="A4538" s="114">
        <v>4535</v>
      </c>
      <c r="B4538" s="236" t="s">
        <v>6302</v>
      </c>
      <c r="C4538" s="238">
        <f>'2022'!E343</f>
        <v>5</v>
      </c>
      <c r="D4538" s="238">
        <f>'2022'!F343</f>
        <v>2</v>
      </c>
      <c r="E4538" s="102">
        <v>44292</v>
      </c>
      <c r="F4538" s="99" t="s">
        <v>2319</v>
      </c>
      <c r="N4538" s="95"/>
    </row>
    <row r="4539" spans="1:14" s="94" customFormat="1" ht="30" customHeight="1" x14ac:dyDescent="0.2">
      <c r="A4539" s="320">
        <v>4536</v>
      </c>
      <c r="B4539" s="96" t="s">
        <v>2756</v>
      </c>
      <c r="C4539" s="238">
        <f>'1993 - 2019 m.'!C3903</f>
        <v>3.4754402224281744</v>
      </c>
      <c r="D4539" s="238">
        <f>'1993 - 2019 m.'!D3903</f>
        <v>1</v>
      </c>
      <c r="E4539" s="106" t="s">
        <v>2391</v>
      </c>
      <c r="F4539" s="99" t="s">
        <v>725</v>
      </c>
      <c r="N4539" s="95"/>
    </row>
    <row r="4540" spans="1:14" ht="32.1" customHeight="1" thickBot="1" x14ac:dyDescent="0.25">
      <c r="B4540" s="338"/>
      <c r="C4540" s="339">
        <f>SUM(C4:C4539)</f>
        <v>264358713.94803223</v>
      </c>
      <c r="D4540" s="339">
        <f>SUM(D4:D4539)</f>
        <v>64895922</v>
      </c>
      <c r="E4540" s="340"/>
    </row>
    <row r="4543" spans="1:14" x14ac:dyDescent="0.2">
      <c r="B4543" s="341" t="s">
        <v>5176</v>
      </c>
      <c r="C4543" s="342">
        <f>'1993 - 2019 m.'!C3904</f>
        <v>230023058.50803232</v>
      </c>
      <c r="D4543" s="342">
        <f>'1993 - 2019 m.'!D3904</f>
        <v>59030396</v>
      </c>
    </row>
    <row r="4544" spans="1:14" x14ac:dyDescent="0.2">
      <c r="B4544" s="1">
        <v>2020</v>
      </c>
      <c r="C4544" s="342">
        <f>'2020'!C276</f>
        <v>8475002.9600000009</v>
      </c>
      <c r="D4544" s="342">
        <f>'2020'!D276</f>
        <v>1533084</v>
      </c>
    </row>
    <row r="4545" spans="2:4" x14ac:dyDescent="0.2">
      <c r="B4545" s="1">
        <v>2021</v>
      </c>
      <c r="C4545" s="342">
        <f>'2021'!C255</f>
        <v>7754384.5299999993</v>
      </c>
      <c r="D4545" s="342">
        <f>'2021'!D255</f>
        <v>1337598</v>
      </c>
    </row>
    <row r="4546" spans="2:4" x14ac:dyDescent="0.2">
      <c r="C4546" s="342">
        <f>'2022'!E346</f>
        <v>18106267.949999988</v>
      </c>
      <c r="D4546" s="342">
        <f>'2022'!F346</f>
        <v>2994844</v>
      </c>
    </row>
    <row r="4547" spans="2:4" x14ac:dyDescent="0.2">
      <c r="B4547" s="341" t="s">
        <v>5177</v>
      </c>
      <c r="C4547" s="342">
        <f>SUM(C4543:C4546)</f>
        <v>264358713.94803232</v>
      </c>
      <c r="D4547" s="342">
        <f>SUM(D4543:D4546)</f>
        <v>64895922</v>
      </c>
    </row>
  </sheetData>
  <autoFilter ref="B1:B4547" xr:uid="{48837CE4-4948-4BB9-A957-3CBED40F6EF8}"/>
  <sortState xmlns:xlrd2="http://schemas.microsoft.com/office/spreadsheetml/2017/richdata2" ref="B3:F4539">
    <sortCondition descending="1" ref="C3:C453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A5759-D4A2-4BE7-84EF-666ABC06FCEA}">
  <dimension ref="A1:BR365"/>
  <sheetViews>
    <sheetView workbookViewId="0">
      <selection activeCell="D3" sqref="D3"/>
    </sheetView>
  </sheetViews>
  <sheetFormatPr defaultColWidth="9.140625" defaultRowHeight="15" x14ac:dyDescent="0.25"/>
  <cols>
    <col min="1" max="1" width="9.140625" style="74"/>
    <col min="2" max="2" width="25.28515625" style="74" customWidth="1"/>
    <col min="3" max="3" width="23" style="74" customWidth="1"/>
    <col min="4" max="4" width="9.140625" style="74"/>
    <col min="5" max="5" width="18.28515625" style="74" customWidth="1"/>
    <col min="6" max="6" width="18" style="74" customWidth="1"/>
    <col min="7" max="7" width="9.140625" style="74"/>
    <col min="8" max="8" width="17.7109375" style="74" customWidth="1"/>
    <col min="9" max="9" width="25.28515625" style="74" customWidth="1"/>
    <col min="10" max="10" width="6.140625" style="74" customWidth="1"/>
    <col min="11" max="11" width="4.7109375" style="74" customWidth="1"/>
    <col min="12" max="12" width="12.7109375" style="74" bestFit="1" customWidth="1"/>
    <col min="13" max="13" width="12" style="74" bestFit="1" customWidth="1"/>
    <col min="14" max="15" width="13.7109375" style="74" bestFit="1" customWidth="1"/>
    <col min="16" max="16" width="12.28515625" style="74" bestFit="1" customWidth="1"/>
    <col min="17" max="18" width="10.28515625" style="74" bestFit="1" customWidth="1"/>
    <col min="19" max="16384" width="9.140625" style="74"/>
  </cols>
  <sheetData>
    <row r="1" spans="1:9" s="64" customFormat="1" ht="18" x14ac:dyDescent="0.25">
      <c r="A1" s="60" t="s">
        <v>5178</v>
      </c>
      <c r="B1" s="61"/>
      <c r="C1" s="61"/>
      <c r="D1" s="61"/>
      <c r="E1" s="62"/>
      <c r="F1" s="62"/>
      <c r="G1" s="63"/>
      <c r="H1" s="63"/>
      <c r="I1" s="63"/>
    </row>
    <row r="2" spans="1:9" s="64" customFormat="1" ht="18" x14ac:dyDescent="0.25">
      <c r="A2" s="65"/>
      <c r="B2" s="61"/>
      <c r="C2" s="61"/>
      <c r="D2" s="61"/>
      <c r="E2" s="62"/>
      <c r="F2" s="62"/>
      <c r="G2" s="63"/>
      <c r="H2" s="63"/>
      <c r="I2" s="63"/>
    </row>
    <row r="3" spans="1:9" s="1" customFormat="1" ht="30" customHeight="1" x14ac:dyDescent="0.2">
      <c r="A3" s="242"/>
      <c r="B3" s="243" t="s">
        <v>5179</v>
      </c>
      <c r="C3" s="243" t="s">
        <v>5180</v>
      </c>
      <c r="D3" s="243" t="s">
        <v>5181</v>
      </c>
      <c r="E3" s="244" t="s">
        <v>4638</v>
      </c>
      <c r="F3" s="244" t="s">
        <v>1927</v>
      </c>
      <c r="G3" s="245" t="s">
        <v>5182</v>
      </c>
      <c r="H3" s="243" t="s">
        <v>1928</v>
      </c>
      <c r="I3" s="243" t="s">
        <v>1929</v>
      </c>
    </row>
    <row r="4" spans="1:9" s="73" customFormat="1" ht="30" customHeight="1" x14ac:dyDescent="0.2">
      <c r="A4" s="246">
        <v>1</v>
      </c>
      <c r="B4" s="29" t="s">
        <v>5183</v>
      </c>
      <c r="C4" s="29" t="s">
        <v>5184</v>
      </c>
      <c r="D4" s="29" t="s">
        <v>5185</v>
      </c>
      <c r="E4" s="8">
        <v>1340481.4200000002</v>
      </c>
      <c r="F4" s="8">
        <v>248873</v>
      </c>
      <c r="G4" s="8">
        <v>32</v>
      </c>
      <c r="H4" s="247" t="s">
        <v>5186</v>
      </c>
      <c r="I4" s="17" t="s">
        <v>4640</v>
      </c>
    </row>
    <row r="5" spans="1:9" s="73" customFormat="1" ht="30" customHeight="1" x14ac:dyDescent="0.2">
      <c r="A5" s="246">
        <v>2</v>
      </c>
      <c r="B5" s="248" t="s">
        <v>5187</v>
      </c>
      <c r="C5" s="249" t="s">
        <v>5188</v>
      </c>
      <c r="D5" s="248" t="s">
        <v>5185</v>
      </c>
      <c r="E5" s="250">
        <v>1193119.72</v>
      </c>
      <c r="F5" s="250">
        <v>161952</v>
      </c>
      <c r="G5" s="251">
        <v>33</v>
      </c>
      <c r="H5" s="17" t="s">
        <v>5189</v>
      </c>
      <c r="I5" s="17" t="s">
        <v>3709</v>
      </c>
    </row>
    <row r="6" spans="1:9" s="73" customFormat="1" ht="30" customHeight="1" x14ac:dyDescent="0.2">
      <c r="A6" s="246">
        <v>3</v>
      </c>
      <c r="B6" s="252" t="s">
        <v>5190</v>
      </c>
      <c r="C6" s="253" t="s">
        <v>5190</v>
      </c>
      <c r="D6" s="254" t="s">
        <v>5191</v>
      </c>
      <c r="E6" s="255">
        <v>988254.99</v>
      </c>
      <c r="F6" s="255">
        <v>141651</v>
      </c>
      <c r="G6" s="256">
        <v>16</v>
      </c>
      <c r="H6" s="257" t="s">
        <v>5192</v>
      </c>
      <c r="I6" s="17" t="s">
        <v>3176</v>
      </c>
    </row>
    <row r="7" spans="1:9" s="73" customFormat="1" ht="30" customHeight="1" x14ac:dyDescent="0.2">
      <c r="A7" s="246">
        <v>4</v>
      </c>
      <c r="B7" s="258" t="s">
        <v>5193</v>
      </c>
      <c r="C7" s="259" t="s">
        <v>5194</v>
      </c>
      <c r="D7" s="254" t="s">
        <v>5185</v>
      </c>
      <c r="E7" s="250">
        <v>645373.32000000007</v>
      </c>
      <c r="F7" s="250">
        <v>99270</v>
      </c>
      <c r="G7" s="256">
        <v>19</v>
      </c>
      <c r="H7" s="17" t="s">
        <v>5195</v>
      </c>
      <c r="I7" s="260" t="s">
        <v>3365</v>
      </c>
    </row>
    <row r="8" spans="1:9" s="73" customFormat="1" ht="30" customHeight="1" x14ac:dyDescent="0.2">
      <c r="A8" s="246">
        <v>5</v>
      </c>
      <c r="B8" s="252" t="s">
        <v>5196</v>
      </c>
      <c r="C8" s="253" t="s">
        <v>5196</v>
      </c>
      <c r="D8" s="261" t="s">
        <v>5191</v>
      </c>
      <c r="E8" s="262">
        <v>584644</v>
      </c>
      <c r="F8" s="262">
        <v>82080</v>
      </c>
      <c r="G8" s="256">
        <v>19</v>
      </c>
      <c r="H8" s="257" t="s">
        <v>4675</v>
      </c>
      <c r="I8" s="17" t="s">
        <v>4172</v>
      </c>
    </row>
    <row r="9" spans="1:9" s="73" customFormat="1" ht="30" customHeight="1" x14ac:dyDescent="0.2">
      <c r="A9" s="246">
        <v>6</v>
      </c>
      <c r="B9" s="248" t="s">
        <v>5197</v>
      </c>
      <c r="C9" s="249" t="s">
        <v>5197</v>
      </c>
      <c r="D9" s="254" t="s">
        <v>5191</v>
      </c>
      <c r="E9" s="250">
        <v>518608.44</v>
      </c>
      <c r="F9" s="250">
        <v>75224</v>
      </c>
      <c r="G9" s="256">
        <v>19</v>
      </c>
      <c r="H9" s="17" t="s">
        <v>5198</v>
      </c>
      <c r="I9" s="17" t="s">
        <v>725</v>
      </c>
    </row>
    <row r="10" spans="1:9" s="73" customFormat="1" ht="30" customHeight="1" x14ac:dyDescent="0.2">
      <c r="A10" s="246">
        <v>7</v>
      </c>
      <c r="B10" s="248" t="s">
        <v>5199</v>
      </c>
      <c r="C10" s="249" t="s">
        <v>5200</v>
      </c>
      <c r="D10" s="254" t="s">
        <v>5185</v>
      </c>
      <c r="E10" s="255">
        <v>424703.92</v>
      </c>
      <c r="F10" s="255">
        <v>60063</v>
      </c>
      <c r="G10" s="256">
        <v>29</v>
      </c>
      <c r="H10" s="17" t="s">
        <v>5201</v>
      </c>
      <c r="I10" s="17" t="s">
        <v>3709</v>
      </c>
    </row>
    <row r="11" spans="1:9" s="73" customFormat="1" ht="30" customHeight="1" x14ac:dyDescent="0.2">
      <c r="A11" s="246">
        <v>8</v>
      </c>
      <c r="B11" s="252" t="s">
        <v>5202</v>
      </c>
      <c r="C11" s="253" t="s">
        <v>5203</v>
      </c>
      <c r="D11" s="254" t="s">
        <v>5204</v>
      </c>
      <c r="E11" s="255">
        <v>423160.66999999993</v>
      </c>
      <c r="F11" s="255">
        <v>83186</v>
      </c>
      <c r="G11" s="256">
        <v>19</v>
      </c>
      <c r="H11" s="257" t="s">
        <v>5205</v>
      </c>
      <c r="I11" s="17" t="s">
        <v>4650</v>
      </c>
    </row>
    <row r="12" spans="1:9" s="73" customFormat="1" ht="30" customHeight="1" x14ac:dyDescent="0.2">
      <c r="A12" s="246">
        <v>9</v>
      </c>
      <c r="B12" s="261" t="s">
        <v>5206</v>
      </c>
      <c r="C12" s="263" t="s">
        <v>5207</v>
      </c>
      <c r="D12" s="261" t="s">
        <v>5185</v>
      </c>
      <c r="E12" s="262">
        <v>371927.39</v>
      </c>
      <c r="F12" s="262">
        <v>52747</v>
      </c>
      <c r="G12" s="264">
        <v>29</v>
      </c>
      <c r="H12" s="265">
        <v>44750</v>
      </c>
      <c r="I12" s="17" t="s">
        <v>3709</v>
      </c>
    </row>
    <row r="13" spans="1:9" s="73" customFormat="1" ht="30" customHeight="1" x14ac:dyDescent="0.2">
      <c r="A13" s="246">
        <v>10</v>
      </c>
      <c r="B13" s="248" t="s">
        <v>5208</v>
      </c>
      <c r="C13" s="249" t="s">
        <v>5209</v>
      </c>
      <c r="D13" s="254" t="s">
        <v>5185</v>
      </c>
      <c r="E13" s="250">
        <v>369596.98</v>
      </c>
      <c r="F13" s="250">
        <v>52890</v>
      </c>
      <c r="G13" s="256">
        <v>19</v>
      </c>
      <c r="H13" s="17" t="s">
        <v>5210</v>
      </c>
      <c r="I13" s="17" t="s">
        <v>3464</v>
      </c>
    </row>
    <row r="14" spans="1:9" s="73" customFormat="1" ht="30" customHeight="1" x14ac:dyDescent="0.2">
      <c r="A14" s="246">
        <v>11</v>
      </c>
      <c r="B14" s="248" t="s">
        <v>5211</v>
      </c>
      <c r="C14" s="249" t="s">
        <v>5212</v>
      </c>
      <c r="D14" s="261" t="s">
        <v>5185</v>
      </c>
      <c r="E14" s="262">
        <v>363003.32</v>
      </c>
      <c r="F14" s="262">
        <v>54439</v>
      </c>
      <c r="G14" s="256">
        <v>19</v>
      </c>
      <c r="H14" s="17" t="s">
        <v>5213</v>
      </c>
      <c r="I14" s="17" t="s">
        <v>4650</v>
      </c>
    </row>
    <row r="15" spans="1:9" s="73" customFormat="1" ht="30" customHeight="1" x14ac:dyDescent="0.2">
      <c r="A15" s="246">
        <v>12</v>
      </c>
      <c r="B15" s="248" t="s">
        <v>5214</v>
      </c>
      <c r="C15" s="249" t="s">
        <v>5215</v>
      </c>
      <c r="D15" s="254" t="s">
        <v>5185</v>
      </c>
      <c r="E15" s="255">
        <v>320809.10000000003</v>
      </c>
      <c r="F15" s="255">
        <v>68352</v>
      </c>
      <c r="G15" s="256">
        <v>17</v>
      </c>
      <c r="H15" s="17" t="s">
        <v>5216</v>
      </c>
      <c r="I15" s="17" t="s">
        <v>3464</v>
      </c>
    </row>
    <row r="16" spans="1:9" s="73" customFormat="1" ht="30" customHeight="1" x14ac:dyDescent="0.2">
      <c r="A16" s="246">
        <v>13</v>
      </c>
      <c r="B16" s="248" t="s">
        <v>5217</v>
      </c>
      <c r="C16" s="249" t="s">
        <v>5218</v>
      </c>
      <c r="D16" s="261" t="s">
        <v>5219</v>
      </c>
      <c r="E16" s="262">
        <v>314073.93</v>
      </c>
      <c r="F16" s="262">
        <v>44326</v>
      </c>
      <c r="G16" s="256">
        <v>16</v>
      </c>
      <c r="H16" s="17" t="s">
        <v>5220</v>
      </c>
      <c r="I16" s="17" t="s">
        <v>3464</v>
      </c>
    </row>
    <row r="17" spans="1:9" s="73" customFormat="1" ht="30" customHeight="1" x14ac:dyDescent="0.2">
      <c r="A17" s="246">
        <v>14</v>
      </c>
      <c r="B17" s="252" t="s">
        <v>5221</v>
      </c>
      <c r="C17" s="253" t="s">
        <v>5221</v>
      </c>
      <c r="D17" s="261" t="s">
        <v>5191</v>
      </c>
      <c r="E17" s="262">
        <v>313120.62</v>
      </c>
      <c r="F17" s="262">
        <v>48658</v>
      </c>
      <c r="G17" s="256">
        <v>13</v>
      </c>
      <c r="H17" s="257" t="s">
        <v>5222</v>
      </c>
      <c r="I17" s="17" t="s">
        <v>5223</v>
      </c>
    </row>
    <row r="18" spans="1:9" s="73" customFormat="1" ht="30" customHeight="1" x14ac:dyDescent="0.2">
      <c r="A18" s="246">
        <v>15</v>
      </c>
      <c r="B18" s="248" t="s">
        <v>5224</v>
      </c>
      <c r="C18" s="249" t="s">
        <v>5225</v>
      </c>
      <c r="D18" s="248" t="s">
        <v>5226</v>
      </c>
      <c r="E18" s="250">
        <v>311123.28000000003</v>
      </c>
      <c r="F18" s="250">
        <v>59594</v>
      </c>
      <c r="G18" s="251">
        <v>28</v>
      </c>
      <c r="H18" s="17" t="s">
        <v>5227</v>
      </c>
      <c r="I18" s="17" t="s">
        <v>4640</v>
      </c>
    </row>
    <row r="19" spans="1:9" s="73" customFormat="1" ht="30" customHeight="1" x14ac:dyDescent="0.2">
      <c r="A19" s="246">
        <v>16</v>
      </c>
      <c r="B19" s="248" t="s">
        <v>5228</v>
      </c>
      <c r="C19" s="249" t="s">
        <v>5229</v>
      </c>
      <c r="D19" s="261" t="s">
        <v>5185</v>
      </c>
      <c r="E19" s="262">
        <v>298115.59000000003</v>
      </c>
      <c r="F19" s="262">
        <v>43896</v>
      </c>
      <c r="G19" s="256">
        <v>13</v>
      </c>
      <c r="H19" s="17" t="s">
        <v>4641</v>
      </c>
      <c r="I19" s="260" t="s">
        <v>3365</v>
      </c>
    </row>
    <row r="20" spans="1:9" s="73" customFormat="1" ht="30" customHeight="1" x14ac:dyDescent="0.2">
      <c r="A20" s="246">
        <v>17</v>
      </c>
      <c r="B20" s="252" t="s">
        <v>5230</v>
      </c>
      <c r="C20" s="253" t="s">
        <v>5231</v>
      </c>
      <c r="D20" s="254" t="s">
        <v>5185</v>
      </c>
      <c r="E20" s="255">
        <v>286967.92000000004</v>
      </c>
      <c r="F20" s="255">
        <v>57790</v>
      </c>
      <c r="G20" s="256">
        <v>21</v>
      </c>
      <c r="H20" s="266" t="s">
        <v>5232</v>
      </c>
      <c r="I20" s="17" t="s">
        <v>3709</v>
      </c>
    </row>
    <row r="21" spans="1:9" s="1" customFormat="1" ht="30" customHeight="1" x14ac:dyDescent="0.2">
      <c r="A21" s="246">
        <v>18</v>
      </c>
      <c r="B21" s="267" t="s">
        <v>5233</v>
      </c>
      <c r="C21" s="29" t="s">
        <v>5234</v>
      </c>
      <c r="D21" s="29" t="s">
        <v>5185</v>
      </c>
      <c r="E21" s="8">
        <v>262403.53000000003</v>
      </c>
      <c r="F21" s="255">
        <v>36255</v>
      </c>
      <c r="G21" s="251">
        <v>27</v>
      </c>
      <c r="H21" s="26" t="s">
        <v>5235</v>
      </c>
      <c r="I21" s="17" t="s">
        <v>3709</v>
      </c>
    </row>
    <row r="22" spans="1:9" s="1" customFormat="1" ht="30" customHeight="1" x14ac:dyDescent="0.2">
      <c r="A22" s="246">
        <v>19</v>
      </c>
      <c r="B22" s="248" t="s">
        <v>5236</v>
      </c>
      <c r="C22" s="249" t="s">
        <v>5236</v>
      </c>
      <c r="D22" s="254" t="s">
        <v>5185</v>
      </c>
      <c r="E22" s="255">
        <v>250831.02</v>
      </c>
      <c r="F22" s="255">
        <v>38976</v>
      </c>
      <c r="G22" s="256">
        <v>17</v>
      </c>
      <c r="H22" s="19" t="s">
        <v>5222</v>
      </c>
      <c r="I22" s="17" t="s">
        <v>3464</v>
      </c>
    </row>
    <row r="23" spans="1:9" s="73" customFormat="1" ht="30" customHeight="1" x14ac:dyDescent="0.2">
      <c r="A23" s="246">
        <v>20</v>
      </c>
      <c r="B23" s="248" t="s">
        <v>5237</v>
      </c>
      <c r="C23" s="249" t="s">
        <v>5238</v>
      </c>
      <c r="D23" s="261" t="s">
        <v>5185</v>
      </c>
      <c r="E23" s="250">
        <v>250092.83</v>
      </c>
      <c r="F23" s="250">
        <v>36559</v>
      </c>
      <c r="G23" s="256">
        <v>15</v>
      </c>
      <c r="H23" s="17" t="s">
        <v>5239</v>
      </c>
      <c r="I23" s="260" t="s">
        <v>3365</v>
      </c>
    </row>
    <row r="24" spans="1:9" s="73" customFormat="1" ht="30" customHeight="1" x14ac:dyDescent="0.2">
      <c r="A24" s="246">
        <v>21</v>
      </c>
      <c r="B24" s="254" t="s">
        <v>5240</v>
      </c>
      <c r="C24" s="268" t="s">
        <v>5241</v>
      </c>
      <c r="D24" s="254" t="s">
        <v>5185</v>
      </c>
      <c r="E24" s="255">
        <v>227664.45</v>
      </c>
      <c r="F24" s="255">
        <v>34537</v>
      </c>
      <c r="G24" s="251">
        <v>14</v>
      </c>
      <c r="H24" s="247">
        <v>44834</v>
      </c>
      <c r="I24" s="17" t="s">
        <v>4650</v>
      </c>
    </row>
    <row r="25" spans="1:9" s="73" customFormat="1" ht="30" customHeight="1" x14ac:dyDescent="0.2">
      <c r="A25" s="246">
        <v>22</v>
      </c>
      <c r="B25" s="248" t="s">
        <v>5242</v>
      </c>
      <c r="C25" s="249" t="s">
        <v>5243</v>
      </c>
      <c r="D25" s="254" t="s">
        <v>5185</v>
      </c>
      <c r="E25" s="250">
        <v>221096.56000000003</v>
      </c>
      <c r="F25" s="250">
        <v>32324</v>
      </c>
      <c r="G25" s="256">
        <v>14</v>
      </c>
      <c r="H25" s="17" t="s">
        <v>5244</v>
      </c>
      <c r="I25" s="17" t="s">
        <v>3464</v>
      </c>
    </row>
    <row r="26" spans="1:9" s="73" customFormat="1" ht="30" customHeight="1" x14ac:dyDescent="0.2">
      <c r="A26" s="246">
        <v>23</v>
      </c>
      <c r="B26" s="252" t="s">
        <v>5245</v>
      </c>
      <c r="C26" s="253" t="s">
        <v>5246</v>
      </c>
      <c r="D26" s="261" t="s">
        <v>5185</v>
      </c>
      <c r="E26" s="262">
        <v>207212.15</v>
      </c>
      <c r="F26" s="262">
        <v>42102</v>
      </c>
      <c r="G26" s="256">
        <v>19</v>
      </c>
      <c r="H26" s="257" t="s">
        <v>5247</v>
      </c>
      <c r="I26" s="17" t="s">
        <v>4640</v>
      </c>
    </row>
    <row r="27" spans="1:9" s="73" customFormat="1" ht="30" customHeight="1" x14ac:dyDescent="0.2">
      <c r="A27" s="246">
        <v>24</v>
      </c>
      <c r="B27" s="252" t="s">
        <v>5248</v>
      </c>
      <c r="C27" s="253" t="s">
        <v>5249</v>
      </c>
      <c r="D27" s="254" t="s">
        <v>5185</v>
      </c>
      <c r="E27" s="255">
        <v>206914</v>
      </c>
      <c r="F27" s="255">
        <v>41636</v>
      </c>
      <c r="G27" s="256">
        <v>21</v>
      </c>
      <c r="H27" s="17" t="s">
        <v>5198</v>
      </c>
      <c r="I27" s="17" t="s">
        <v>545</v>
      </c>
    </row>
    <row r="28" spans="1:9" s="73" customFormat="1" ht="30" customHeight="1" x14ac:dyDescent="0.2">
      <c r="A28" s="246">
        <v>25</v>
      </c>
      <c r="B28" s="267" t="s">
        <v>5250</v>
      </c>
      <c r="C28" s="267" t="s">
        <v>5250</v>
      </c>
      <c r="D28" s="29" t="s">
        <v>5191</v>
      </c>
      <c r="E28" s="8">
        <v>204404.83</v>
      </c>
      <c r="F28" s="8">
        <v>31926</v>
      </c>
      <c r="G28" s="260">
        <v>15</v>
      </c>
      <c r="H28" s="27" t="s">
        <v>5251</v>
      </c>
      <c r="I28" s="17" t="s">
        <v>5252</v>
      </c>
    </row>
    <row r="29" spans="1:9" s="73" customFormat="1" ht="30" customHeight="1" x14ac:dyDescent="0.2">
      <c r="A29" s="246">
        <v>26</v>
      </c>
      <c r="B29" s="269" t="s">
        <v>5253</v>
      </c>
      <c r="C29" s="269" t="s">
        <v>5254</v>
      </c>
      <c r="D29" s="270" t="s">
        <v>5185</v>
      </c>
      <c r="E29" s="271">
        <v>198792.05</v>
      </c>
      <c r="F29" s="271">
        <v>39466</v>
      </c>
      <c r="G29" s="17">
        <v>19</v>
      </c>
      <c r="H29" s="17" t="s">
        <v>4656</v>
      </c>
      <c r="I29" s="17" t="s">
        <v>4640</v>
      </c>
    </row>
    <row r="30" spans="1:9" s="73" customFormat="1" ht="30" customHeight="1" x14ac:dyDescent="0.2">
      <c r="A30" s="246">
        <v>27</v>
      </c>
      <c r="B30" s="270" t="s">
        <v>5255</v>
      </c>
      <c r="C30" s="270" t="s">
        <v>5256</v>
      </c>
      <c r="D30" s="270" t="s">
        <v>5185</v>
      </c>
      <c r="E30" s="271">
        <v>194741.08999999997</v>
      </c>
      <c r="F30" s="271">
        <v>30379</v>
      </c>
      <c r="G30" s="271">
        <v>28</v>
      </c>
      <c r="H30" s="265" t="s">
        <v>5257</v>
      </c>
      <c r="I30" s="17" t="s">
        <v>4640</v>
      </c>
    </row>
    <row r="31" spans="1:9" s="73" customFormat="1" ht="30" customHeight="1" x14ac:dyDescent="0.2">
      <c r="A31" s="246">
        <v>28</v>
      </c>
      <c r="B31" s="269" t="s">
        <v>5258</v>
      </c>
      <c r="C31" s="269" t="s">
        <v>5258</v>
      </c>
      <c r="D31" s="29" t="s">
        <v>5191</v>
      </c>
      <c r="E31" s="8">
        <v>189193.70000000004</v>
      </c>
      <c r="F31" s="8">
        <v>46693</v>
      </c>
      <c r="G31" s="17">
        <v>20</v>
      </c>
      <c r="H31" s="17" t="s">
        <v>5259</v>
      </c>
      <c r="I31" s="17" t="s">
        <v>725</v>
      </c>
    </row>
    <row r="32" spans="1:9" s="73" customFormat="1" ht="30" customHeight="1" x14ac:dyDescent="0.2">
      <c r="A32" s="246">
        <v>29</v>
      </c>
      <c r="B32" s="267" t="s">
        <v>5260</v>
      </c>
      <c r="C32" s="267" t="s">
        <v>5261</v>
      </c>
      <c r="D32" s="270" t="s">
        <v>5185</v>
      </c>
      <c r="E32" s="271">
        <v>189029.38</v>
      </c>
      <c r="F32" s="271">
        <v>27960</v>
      </c>
      <c r="G32" s="17">
        <v>16</v>
      </c>
      <c r="H32" s="257" t="s">
        <v>5259</v>
      </c>
      <c r="I32" s="17" t="s">
        <v>4650</v>
      </c>
    </row>
    <row r="33" spans="1:9" s="73" customFormat="1" ht="30" customHeight="1" x14ac:dyDescent="0.2">
      <c r="A33" s="246">
        <v>30</v>
      </c>
      <c r="B33" s="269" t="s">
        <v>5262</v>
      </c>
      <c r="C33" s="269" t="s">
        <v>5263</v>
      </c>
      <c r="D33" s="29" t="s">
        <v>5264</v>
      </c>
      <c r="E33" s="8">
        <v>188462.3</v>
      </c>
      <c r="F33" s="8">
        <v>30002</v>
      </c>
      <c r="G33" s="17">
        <v>13</v>
      </c>
      <c r="H33" s="17" t="s">
        <v>5244</v>
      </c>
      <c r="I33" s="17" t="s">
        <v>2815</v>
      </c>
    </row>
    <row r="34" spans="1:9" s="73" customFormat="1" ht="30" customHeight="1" x14ac:dyDescent="0.2">
      <c r="A34" s="246">
        <v>31</v>
      </c>
      <c r="B34" s="267" t="s">
        <v>5265</v>
      </c>
      <c r="C34" s="267" t="s">
        <v>5266</v>
      </c>
      <c r="D34" s="29" t="s">
        <v>5185</v>
      </c>
      <c r="E34" s="8">
        <v>184243.05000000002</v>
      </c>
      <c r="F34" s="8">
        <v>36237</v>
      </c>
      <c r="G34" s="272">
        <v>19</v>
      </c>
      <c r="H34" s="27" t="s">
        <v>5267</v>
      </c>
      <c r="I34" s="260" t="s">
        <v>3365</v>
      </c>
    </row>
    <row r="35" spans="1:9" s="73" customFormat="1" ht="30" customHeight="1" x14ac:dyDescent="0.2">
      <c r="A35" s="246">
        <v>32</v>
      </c>
      <c r="B35" s="269" t="s">
        <v>5268</v>
      </c>
      <c r="C35" s="269" t="s">
        <v>5269</v>
      </c>
      <c r="D35" s="270" t="s">
        <v>5270</v>
      </c>
      <c r="E35" s="271">
        <v>183761.71000000002</v>
      </c>
      <c r="F35" s="271">
        <v>36516</v>
      </c>
      <c r="G35" s="17">
        <v>18</v>
      </c>
      <c r="H35" s="17" t="s">
        <v>4703</v>
      </c>
      <c r="I35" s="17" t="s">
        <v>4650</v>
      </c>
    </row>
    <row r="36" spans="1:9" s="73" customFormat="1" ht="30" customHeight="1" x14ac:dyDescent="0.2">
      <c r="A36" s="246">
        <v>33</v>
      </c>
      <c r="B36" s="273" t="s">
        <v>5271</v>
      </c>
      <c r="C36" s="274" t="s">
        <v>5272</v>
      </c>
      <c r="D36" s="270" t="s">
        <v>5226</v>
      </c>
      <c r="E36" s="275">
        <v>177262.4</v>
      </c>
      <c r="F36" s="275">
        <v>26406</v>
      </c>
      <c r="G36" s="17">
        <v>17</v>
      </c>
      <c r="H36" s="17" t="s">
        <v>5273</v>
      </c>
      <c r="I36" s="260" t="s">
        <v>3365</v>
      </c>
    </row>
    <row r="37" spans="1:9" s="73" customFormat="1" ht="30" customHeight="1" x14ac:dyDescent="0.2">
      <c r="A37" s="246">
        <v>34</v>
      </c>
      <c r="B37" s="267" t="s">
        <v>5274</v>
      </c>
      <c r="C37" s="267" t="s">
        <v>5274</v>
      </c>
      <c r="D37" s="29" t="s">
        <v>5191</v>
      </c>
      <c r="E37" s="8">
        <v>176631.84999999998</v>
      </c>
      <c r="F37" s="8">
        <v>30082</v>
      </c>
      <c r="G37" s="17">
        <v>25</v>
      </c>
      <c r="H37" s="17" t="s">
        <v>5275</v>
      </c>
      <c r="I37" s="17" t="s">
        <v>2319</v>
      </c>
    </row>
    <row r="38" spans="1:9" s="73" customFormat="1" ht="30" customHeight="1" x14ac:dyDescent="0.2">
      <c r="A38" s="246">
        <v>35</v>
      </c>
      <c r="B38" s="269" t="s">
        <v>5276</v>
      </c>
      <c r="C38" s="269" t="s">
        <v>5277</v>
      </c>
      <c r="D38" s="29" t="s">
        <v>5185</v>
      </c>
      <c r="E38" s="275">
        <v>167648.70000000001</v>
      </c>
      <c r="F38" s="275">
        <v>26727</v>
      </c>
      <c r="G38" s="17">
        <v>17</v>
      </c>
      <c r="H38" s="17" t="s">
        <v>5278</v>
      </c>
      <c r="I38" s="17" t="s">
        <v>3464</v>
      </c>
    </row>
    <row r="39" spans="1:9" s="73" customFormat="1" ht="30" customHeight="1" x14ac:dyDescent="0.2">
      <c r="A39" s="246">
        <v>36</v>
      </c>
      <c r="B39" s="269" t="s">
        <v>5279</v>
      </c>
      <c r="C39" s="269" t="s">
        <v>5280</v>
      </c>
      <c r="D39" s="270" t="s">
        <v>5281</v>
      </c>
      <c r="E39" s="275">
        <v>154447.29999999999</v>
      </c>
      <c r="F39" s="275">
        <v>21578</v>
      </c>
      <c r="G39" s="17">
        <v>15</v>
      </c>
      <c r="H39" s="17" t="s">
        <v>5282</v>
      </c>
      <c r="I39" s="17" t="s">
        <v>725</v>
      </c>
    </row>
    <row r="40" spans="1:9" s="73" customFormat="1" ht="30" customHeight="1" x14ac:dyDescent="0.2">
      <c r="A40" s="246">
        <v>37</v>
      </c>
      <c r="B40" s="269" t="s">
        <v>5283</v>
      </c>
      <c r="C40" s="269" t="s">
        <v>5283</v>
      </c>
      <c r="D40" s="29" t="s">
        <v>5191</v>
      </c>
      <c r="E40" s="275">
        <v>144814.95000000001</v>
      </c>
      <c r="F40" s="275">
        <v>24578</v>
      </c>
      <c r="G40" s="17">
        <v>21</v>
      </c>
      <c r="H40" s="247" t="s">
        <v>5239</v>
      </c>
      <c r="I40" s="17" t="s">
        <v>1424</v>
      </c>
    </row>
    <row r="41" spans="1:9" s="73" customFormat="1" ht="30" customHeight="1" x14ac:dyDescent="0.2">
      <c r="A41" s="246">
        <v>38</v>
      </c>
      <c r="B41" s="267" t="s">
        <v>5284</v>
      </c>
      <c r="C41" s="267" t="s">
        <v>5285</v>
      </c>
      <c r="D41" s="29" t="s">
        <v>5185</v>
      </c>
      <c r="E41" s="8">
        <v>130112.97</v>
      </c>
      <c r="F41" s="8">
        <v>25110</v>
      </c>
      <c r="G41" s="272">
        <v>29</v>
      </c>
      <c r="H41" s="27">
        <v>44890</v>
      </c>
      <c r="I41" s="260" t="s">
        <v>3709</v>
      </c>
    </row>
    <row r="42" spans="1:9" s="73" customFormat="1" ht="30" customHeight="1" x14ac:dyDescent="0.2">
      <c r="A42" s="246">
        <v>39</v>
      </c>
      <c r="B42" s="269" t="s">
        <v>5286</v>
      </c>
      <c r="C42" s="269" t="s">
        <v>5286</v>
      </c>
      <c r="D42" s="269" t="s">
        <v>5191</v>
      </c>
      <c r="E42" s="275">
        <v>120691.34</v>
      </c>
      <c r="F42" s="275">
        <v>17698</v>
      </c>
      <c r="G42" s="8">
        <v>11</v>
      </c>
      <c r="H42" s="17" t="s">
        <v>5287</v>
      </c>
      <c r="I42" s="17" t="s">
        <v>4566</v>
      </c>
    </row>
    <row r="43" spans="1:9" s="73" customFormat="1" ht="30" customHeight="1" x14ac:dyDescent="0.2">
      <c r="A43" s="246">
        <v>40</v>
      </c>
      <c r="B43" s="29" t="s">
        <v>5288</v>
      </c>
      <c r="C43" s="29" t="s">
        <v>5289</v>
      </c>
      <c r="D43" s="29" t="s">
        <v>5185</v>
      </c>
      <c r="E43" s="8">
        <v>119805.53</v>
      </c>
      <c r="F43" s="8">
        <v>18919</v>
      </c>
      <c r="G43" s="8">
        <v>17</v>
      </c>
      <c r="H43" s="247">
        <v>44820</v>
      </c>
      <c r="I43" s="17" t="s">
        <v>4640</v>
      </c>
    </row>
    <row r="44" spans="1:9" s="1" customFormat="1" ht="30" customHeight="1" x14ac:dyDescent="0.2">
      <c r="A44" s="246">
        <v>41</v>
      </c>
      <c r="B44" s="267" t="s">
        <v>5290</v>
      </c>
      <c r="C44" s="267" t="s">
        <v>5291</v>
      </c>
      <c r="D44" s="270" t="s">
        <v>5292</v>
      </c>
      <c r="E44" s="271">
        <v>118926</v>
      </c>
      <c r="F44" s="271">
        <v>17638</v>
      </c>
      <c r="G44" s="17">
        <v>11</v>
      </c>
      <c r="H44" s="17" t="s">
        <v>5293</v>
      </c>
      <c r="I44" s="17" t="s">
        <v>545</v>
      </c>
    </row>
    <row r="45" spans="1:9" s="1" customFormat="1" ht="30" customHeight="1" x14ac:dyDescent="0.2">
      <c r="A45" s="246">
        <v>42</v>
      </c>
      <c r="B45" s="276" t="s">
        <v>5294</v>
      </c>
      <c r="C45" s="276" t="s">
        <v>5295</v>
      </c>
      <c r="D45" s="277" t="s">
        <v>5296</v>
      </c>
      <c r="E45" s="30">
        <v>116315</v>
      </c>
      <c r="F45" s="30">
        <v>23788</v>
      </c>
      <c r="G45" s="19">
        <v>20</v>
      </c>
      <c r="H45" s="266" t="s">
        <v>5192</v>
      </c>
      <c r="I45" s="17" t="s">
        <v>545</v>
      </c>
    </row>
    <row r="46" spans="1:9" s="1" customFormat="1" ht="30" customHeight="1" x14ac:dyDescent="0.2">
      <c r="A46" s="246">
        <v>43</v>
      </c>
      <c r="B46" s="278" t="s">
        <v>5297</v>
      </c>
      <c r="C46" s="278" t="s">
        <v>5298</v>
      </c>
      <c r="D46" s="279" t="s">
        <v>5185</v>
      </c>
      <c r="E46" s="280">
        <v>115166.40000000001</v>
      </c>
      <c r="F46" s="280">
        <v>17294</v>
      </c>
      <c r="G46" s="19">
        <v>12</v>
      </c>
      <c r="H46" s="19" t="s">
        <v>4639</v>
      </c>
      <c r="I46" s="17" t="s">
        <v>4640</v>
      </c>
    </row>
    <row r="47" spans="1:9" s="1" customFormat="1" ht="30" customHeight="1" x14ac:dyDescent="0.2">
      <c r="A47" s="246">
        <v>44</v>
      </c>
      <c r="B47" s="276" t="s">
        <v>5299</v>
      </c>
      <c r="C47" s="276" t="s">
        <v>5300</v>
      </c>
      <c r="D47" s="279" t="s">
        <v>5185</v>
      </c>
      <c r="E47" s="281">
        <v>112034</v>
      </c>
      <c r="F47" s="281">
        <v>15745</v>
      </c>
      <c r="G47" s="19">
        <v>18</v>
      </c>
      <c r="H47" s="19" t="s">
        <v>5301</v>
      </c>
      <c r="I47" s="17" t="s">
        <v>4640</v>
      </c>
    </row>
    <row r="48" spans="1:9" s="1" customFormat="1" ht="30" customHeight="1" x14ac:dyDescent="0.2">
      <c r="A48" s="246">
        <v>45</v>
      </c>
      <c r="B48" s="276" t="s">
        <v>5302</v>
      </c>
      <c r="C48" s="276" t="s">
        <v>5302</v>
      </c>
      <c r="D48" s="277" t="s">
        <v>5191</v>
      </c>
      <c r="E48" s="30">
        <v>103895.06</v>
      </c>
      <c r="F48" s="30">
        <v>16125</v>
      </c>
      <c r="G48" s="282">
        <v>21</v>
      </c>
      <c r="H48" s="26" t="s">
        <v>5267</v>
      </c>
      <c r="I48" s="17" t="s">
        <v>725</v>
      </c>
    </row>
    <row r="49" spans="1:16" s="1" customFormat="1" ht="30" customHeight="1" x14ac:dyDescent="0.2">
      <c r="A49" s="246">
        <v>46</v>
      </c>
      <c r="B49" s="279" t="s">
        <v>5303</v>
      </c>
      <c r="C49" s="279" t="s">
        <v>5304</v>
      </c>
      <c r="D49" s="279" t="s">
        <v>5185</v>
      </c>
      <c r="E49" s="280">
        <v>101678.21</v>
      </c>
      <c r="F49" s="280">
        <v>15571</v>
      </c>
      <c r="G49" s="280">
        <v>27</v>
      </c>
      <c r="H49" s="283">
        <v>44827</v>
      </c>
      <c r="I49" s="17" t="s">
        <v>3709</v>
      </c>
    </row>
    <row r="50" spans="1:16" s="73" customFormat="1" ht="30" customHeight="1" x14ac:dyDescent="0.2">
      <c r="A50" s="246">
        <v>47</v>
      </c>
      <c r="B50" s="278" t="s">
        <v>5305</v>
      </c>
      <c r="C50" s="278" t="s">
        <v>5306</v>
      </c>
      <c r="D50" s="279" t="s">
        <v>5307</v>
      </c>
      <c r="E50" s="281">
        <v>100581.27</v>
      </c>
      <c r="F50" s="281">
        <v>21021</v>
      </c>
      <c r="G50" s="19">
        <v>18</v>
      </c>
      <c r="H50" s="19" t="s">
        <v>5301</v>
      </c>
      <c r="I50" s="17" t="s">
        <v>725</v>
      </c>
    </row>
    <row r="51" spans="1:16" s="73" customFormat="1" ht="30" customHeight="1" x14ac:dyDescent="0.2">
      <c r="A51" s="246">
        <v>48</v>
      </c>
      <c r="B51" s="278" t="s">
        <v>5308</v>
      </c>
      <c r="C51" s="278" t="s">
        <v>5309</v>
      </c>
      <c r="D51" s="279" t="s">
        <v>5185</v>
      </c>
      <c r="E51" s="280">
        <v>99630.67</v>
      </c>
      <c r="F51" s="280">
        <v>14892</v>
      </c>
      <c r="G51" s="19">
        <v>12</v>
      </c>
      <c r="H51" s="19" t="s">
        <v>5216</v>
      </c>
      <c r="I51" s="17" t="s">
        <v>725</v>
      </c>
    </row>
    <row r="52" spans="1:16" s="1" customFormat="1" ht="30" customHeight="1" x14ac:dyDescent="0.2">
      <c r="A52" s="246">
        <v>49</v>
      </c>
      <c r="B52" s="278" t="s">
        <v>5310</v>
      </c>
      <c r="C52" s="278" t="s">
        <v>5311</v>
      </c>
      <c r="D52" s="279" t="s">
        <v>5185</v>
      </c>
      <c r="E52" s="281">
        <v>99477.75</v>
      </c>
      <c r="F52" s="281">
        <v>13963</v>
      </c>
      <c r="G52" s="19">
        <v>14</v>
      </c>
      <c r="H52" s="19" t="s">
        <v>5205</v>
      </c>
      <c r="I52" s="260" t="s">
        <v>3365</v>
      </c>
    </row>
    <row r="53" spans="1:16" s="1" customFormat="1" ht="30" customHeight="1" x14ac:dyDescent="0.2">
      <c r="A53" s="246">
        <v>50</v>
      </c>
      <c r="B53" s="276" t="s">
        <v>5312</v>
      </c>
      <c r="C53" s="276" t="s">
        <v>5313</v>
      </c>
      <c r="D53" s="277" t="s">
        <v>5185</v>
      </c>
      <c r="E53" s="30">
        <v>98205.43</v>
      </c>
      <c r="F53" s="30">
        <v>15756</v>
      </c>
      <c r="G53" s="282">
        <v>19</v>
      </c>
      <c r="H53" s="26" t="s">
        <v>5314</v>
      </c>
      <c r="I53" s="19" t="s">
        <v>3709</v>
      </c>
      <c r="N53" s="49"/>
      <c r="O53" s="49"/>
      <c r="P53" s="13"/>
    </row>
    <row r="54" spans="1:16" s="1" customFormat="1" ht="30" customHeight="1" x14ac:dyDescent="0.2">
      <c r="A54" s="246">
        <v>51</v>
      </c>
      <c r="B54" s="267" t="s">
        <v>5315</v>
      </c>
      <c r="C54" s="267" t="s">
        <v>5316</v>
      </c>
      <c r="D54" s="270" t="s">
        <v>5185</v>
      </c>
      <c r="E54" s="275">
        <v>96261</v>
      </c>
      <c r="F54" s="275">
        <v>15103</v>
      </c>
      <c r="G54" s="17">
        <v>18</v>
      </c>
      <c r="H54" s="17" t="s">
        <v>5301</v>
      </c>
      <c r="I54" s="17" t="s">
        <v>3709</v>
      </c>
      <c r="N54" s="49"/>
      <c r="O54" s="49"/>
      <c r="P54" s="13"/>
    </row>
    <row r="55" spans="1:16" s="73" customFormat="1" ht="30" customHeight="1" x14ac:dyDescent="0.2">
      <c r="A55" s="246">
        <v>52</v>
      </c>
      <c r="B55" s="278" t="s">
        <v>5317</v>
      </c>
      <c r="C55" s="278" t="s">
        <v>5318</v>
      </c>
      <c r="D55" s="269" t="s">
        <v>5185</v>
      </c>
      <c r="E55" s="275">
        <v>90730.6</v>
      </c>
      <c r="F55" s="275">
        <v>14247</v>
      </c>
      <c r="G55" s="8">
        <v>17</v>
      </c>
      <c r="H55" s="19" t="s">
        <v>5319</v>
      </c>
      <c r="I55" s="19" t="s">
        <v>3365</v>
      </c>
      <c r="N55" s="89"/>
      <c r="O55" s="89"/>
      <c r="P55" s="87"/>
    </row>
    <row r="56" spans="1:16" s="1" customFormat="1" ht="30" customHeight="1" x14ac:dyDescent="0.2">
      <c r="A56" s="246">
        <v>53</v>
      </c>
      <c r="B56" s="276" t="s">
        <v>5320</v>
      </c>
      <c r="C56" s="276" t="s">
        <v>5321</v>
      </c>
      <c r="D56" s="29" t="s">
        <v>5185</v>
      </c>
      <c r="E56" s="8">
        <v>90039.98</v>
      </c>
      <c r="F56" s="8">
        <v>13670</v>
      </c>
      <c r="G56" s="17">
        <v>15</v>
      </c>
      <c r="H56" s="284" t="s">
        <v>5222</v>
      </c>
      <c r="I56" s="19" t="s">
        <v>4640</v>
      </c>
      <c r="N56" s="49"/>
      <c r="O56" s="49"/>
      <c r="P56" s="13"/>
    </row>
    <row r="57" spans="1:16" s="1" customFormat="1" ht="30" customHeight="1" x14ac:dyDescent="0.2">
      <c r="A57" s="246">
        <v>54</v>
      </c>
      <c r="B57" s="276" t="s">
        <v>5322</v>
      </c>
      <c r="C57" s="276" t="s">
        <v>5323</v>
      </c>
      <c r="D57" s="270" t="s">
        <v>5185</v>
      </c>
      <c r="E57" s="275">
        <v>87519</v>
      </c>
      <c r="F57" s="275">
        <v>12818</v>
      </c>
      <c r="G57" s="17">
        <v>7</v>
      </c>
      <c r="H57" s="266" t="s">
        <v>5324</v>
      </c>
      <c r="I57" s="19" t="s">
        <v>545</v>
      </c>
      <c r="N57" s="49"/>
      <c r="O57" s="49"/>
      <c r="P57" s="13"/>
    </row>
    <row r="58" spans="1:16" s="1" customFormat="1" ht="30" customHeight="1" x14ac:dyDescent="0.2">
      <c r="A58" s="246">
        <v>55</v>
      </c>
      <c r="B58" s="278" t="s">
        <v>5325</v>
      </c>
      <c r="C58" s="278" t="s">
        <v>5326</v>
      </c>
      <c r="D58" s="29" t="s">
        <v>5327</v>
      </c>
      <c r="E58" s="275">
        <v>84032.409999999989</v>
      </c>
      <c r="F58" s="275">
        <v>16946</v>
      </c>
      <c r="G58" s="17">
        <v>18</v>
      </c>
      <c r="H58" s="19" t="s">
        <v>5244</v>
      </c>
      <c r="I58" s="19" t="s">
        <v>725</v>
      </c>
      <c r="N58" s="49"/>
      <c r="O58" s="49"/>
      <c r="P58" s="13"/>
    </row>
    <row r="59" spans="1:16" s="1" customFormat="1" ht="30" customHeight="1" x14ac:dyDescent="0.2">
      <c r="A59" s="246">
        <v>56</v>
      </c>
      <c r="B59" s="279" t="s">
        <v>5328</v>
      </c>
      <c r="C59" s="279" t="s">
        <v>5329</v>
      </c>
      <c r="D59" s="270" t="s">
        <v>5185</v>
      </c>
      <c r="E59" s="271">
        <v>80594.549999999988</v>
      </c>
      <c r="F59" s="271">
        <v>18200</v>
      </c>
      <c r="G59" s="271">
        <v>21</v>
      </c>
      <c r="H59" s="283" t="s">
        <v>5330</v>
      </c>
      <c r="I59" s="19" t="s">
        <v>3709</v>
      </c>
      <c r="N59" s="49"/>
      <c r="O59" s="49"/>
      <c r="P59" s="13"/>
    </row>
    <row r="60" spans="1:16" s="1" customFormat="1" ht="30" customHeight="1" x14ac:dyDescent="0.2">
      <c r="A60" s="246">
        <v>57</v>
      </c>
      <c r="B60" s="278" t="s">
        <v>5331</v>
      </c>
      <c r="C60" s="278" t="s">
        <v>5332</v>
      </c>
      <c r="D60" s="29" t="s">
        <v>5185</v>
      </c>
      <c r="E60" s="8">
        <v>74073.179999999993</v>
      </c>
      <c r="F60" s="8">
        <v>17228</v>
      </c>
      <c r="G60" s="17">
        <v>16</v>
      </c>
      <c r="H60" s="19" t="s">
        <v>5333</v>
      </c>
      <c r="I60" s="19" t="s">
        <v>725</v>
      </c>
      <c r="N60" s="49"/>
      <c r="O60" s="49"/>
      <c r="P60" s="13"/>
    </row>
    <row r="61" spans="1:16" s="1" customFormat="1" ht="30" customHeight="1" x14ac:dyDescent="0.2">
      <c r="A61" s="246">
        <v>58</v>
      </c>
      <c r="B61" s="269" t="s">
        <v>5334</v>
      </c>
      <c r="C61" s="269" t="s">
        <v>5335</v>
      </c>
      <c r="D61" s="29" t="s">
        <v>5185</v>
      </c>
      <c r="E61" s="8">
        <v>72931.33</v>
      </c>
      <c r="F61" s="8">
        <v>10372</v>
      </c>
      <c r="G61" s="17">
        <v>15</v>
      </c>
      <c r="H61" s="19" t="s">
        <v>5336</v>
      </c>
      <c r="I61" s="19" t="s">
        <v>4650</v>
      </c>
      <c r="N61" s="49"/>
      <c r="O61" s="49"/>
      <c r="P61" s="13"/>
    </row>
    <row r="62" spans="1:16" s="1" customFormat="1" ht="30" customHeight="1" x14ac:dyDescent="0.2">
      <c r="A62" s="246">
        <v>59</v>
      </c>
      <c r="B62" s="269" t="s">
        <v>5337</v>
      </c>
      <c r="C62" s="269" t="s">
        <v>5338</v>
      </c>
      <c r="D62" s="29" t="s">
        <v>5185</v>
      </c>
      <c r="E62" s="8">
        <v>70752.61</v>
      </c>
      <c r="F62" s="8">
        <v>14122</v>
      </c>
      <c r="G62" s="17">
        <v>10</v>
      </c>
      <c r="H62" s="17" t="s">
        <v>4639</v>
      </c>
      <c r="I62" s="19" t="s">
        <v>3709</v>
      </c>
      <c r="N62" s="49"/>
      <c r="O62" s="49"/>
      <c r="P62" s="13"/>
    </row>
    <row r="63" spans="1:16" s="1" customFormat="1" ht="30" customHeight="1" x14ac:dyDescent="0.2">
      <c r="A63" s="246">
        <v>60</v>
      </c>
      <c r="B63" s="276" t="s">
        <v>5339</v>
      </c>
      <c r="C63" s="267" t="s">
        <v>5340</v>
      </c>
      <c r="D63" s="270" t="s">
        <v>5185</v>
      </c>
      <c r="E63" s="271">
        <v>69600.17</v>
      </c>
      <c r="F63" s="271">
        <v>10706</v>
      </c>
      <c r="G63" s="17">
        <v>16</v>
      </c>
      <c r="H63" s="266" t="s">
        <v>5220</v>
      </c>
      <c r="I63" s="19" t="s">
        <v>4640</v>
      </c>
      <c r="N63" s="49"/>
      <c r="O63" s="49"/>
      <c r="P63" s="13"/>
    </row>
    <row r="64" spans="1:16" s="1" customFormat="1" ht="30" customHeight="1" x14ac:dyDescent="0.2">
      <c r="A64" s="246">
        <v>61</v>
      </c>
      <c r="B64" s="279" t="s">
        <v>5341</v>
      </c>
      <c r="C64" s="270" t="s">
        <v>5342</v>
      </c>
      <c r="D64" s="270" t="s">
        <v>5185</v>
      </c>
      <c r="E64" s="271">
        <v>67235.609999999986</v>
      </c>
      <c r="F64" s="271">
        <v>10331</v>
      </c>
      <c r="G64" s="271">
        <v>18</v>
      </c>
      <c r="H64" s="284" t="s">
        <v>5343</v>
      </c>
      <c r="I64" s="19" t="s">
        <v>3709</v>
      </c>
      <c r="N64" s="49"/>
      <c r="O64" s="49"/>
      <c r="P64" s="13"/>
    </row>
    <row r="65" spans="1:16" s="1" customFormat="1" ht="30" customHeight="1" x14ac:dyDescent="0.2">
      <c r="A65" s="246">
        <v>62</v>
      </c>
      <c r="B65" s="278" t="s">
        <v>5344</v>
      </c>
      <c r="C65" s="269" t="s">
        <v>5345</v>
      </c>
      <c r="D65" s="270" t="s">
        <v>5346</v>
      </c>
      <c r="E65" s="271">
        <v>62071</v>
      </c>
      <c r="F65" s="271">
        <v>12907</v>
      </c>
      <c r="G65" s="17">
        <v>23</v>
      </c>
      <c r="H65" s="284" t="s">
        <v>5239</v>
      </c>
      <c r="I65" s="19" t="s">
        <v>4672</v>
      </c>
      <c r="N65" s="49"/>
      <c r="O65" s="49"/>
      <c r="P65" s="13"/>
    </row>
    <row r="66" spans="1:16" s="1" customFormat="1" ht="30" customHeight="1" x14ac:dyDescent="0.2">
      <c r="A66" s="246">
        <v>63</v>
      </c>
      <c r="B66" s="278" t="s">
        <v>5347</v>
      </c>
      <c r="C66" s="269" t="s">
        <v>5348</v>
      </c>
      <c r="D66" s="270" t="s">
        <v>5185</v>
      </c>
      <c r="E66" s="271">
        <v>59899.69</v>
      </c>
      <c r="F66" s="271">
        <v>9046</v>
      </c>
      <c r="G66" s="17">
        <v>14</v>
      </c>
      <c r="H66" s="19" t="s">
        <v>4655</v>
      </c>
      <c r="I66" s="19" t="s">
        <v>3464</v>
      </c>
      <c r="N66" s="49"/>
      <c r="O66" s="49"/>
      <c r="P66" s="13"/>
    </row>
    <row r="67" spans="1:16" s="1" customFormat="1" ht="30" customHeight="1" x14ac:dyDescent="0.2">
      <c r="A67" s="246">
        <v>64</v>
      </c>
      <c r="B67" s="269" t="s">
        <v>5349</v>
      </c>
      <c r="C67" s="269" t="s">
        <v>5350</v>
      </c>
      <c r="D67" s="270" t="s">
        <v>5219</v>
      </c>
      <c r="E67" s="271">
        <v>59808.29</v>
      </c>
      <c r="F67" s="271">
        <v>9010</v>
      </c>
      <c r="G67" s="17">
        <v>16</v>
      </c>
      <c r="H67" s="17" t="s">
        <v>4675</v>
      </c>
      <c r="I67" s="17" t="s">
        <v>3709</v>
      </c>
      <c r="N67" s="49"/>
      <c r="O67" s="49"/>
      <c r="P67" s="13"/>
    </row>
    <row r="68" spans="1:16" s="73" customFormat="1" ht="30" customHeight="1" x14ac:dyDescent="0.2">
      <c r="A68" s="246">
        <v>65</v>
      </c>
      <c r="B68" s="267" t="s">
        <v>5351</v>
      </c>
      <c r="C68" s="269" t="s">
        <v>5352</v>
      </c>
      <c r="D68" s="29" t="s">
        <v>5185</v>
      </c>
      <c r="E68" s="275">
        <v>58288.34</v>
      </c>
      <c r="F68" s="275">
        <v>8296</v>
      </c>
      <c r="G68" s="260">
        <v>7</v>
      </c>
      <c r="H68" s="27" t="s">
        <v>5353</v>
      </c>
      <c r="I68" s="260" t="s">
        <v>725</v>
      </c>
      <c r="N68" s="89"/>
      <c r="O68" s="89"/>
      <c r="P68" s="87"/>
    </row>
    <row r="69" spans="1:16" s="1" customFormat="1" ht="30" customHeight="1" x14ac:dyDescent="0.2">
      <c r="A69" s="246">
        <v>66</v>
      </c>
      <c r="B69" s="29" t="s">
        <v>5354</v>
      </c>
      <c r="C69" s="29" t="s">
        <v>5355</v>
      </c>
      <c r="D69" s="29" t="s">
        <v>5356</v>
      </c>
      <c r="E69" s="8">
        <v>57620</v>
      </c>
      <c r="F69" s="8">
        <v>11860</v>
      </c>
      <c r="G69" s="8">
        <v>15</v>
      </c>
      <c r="H69" s="247" t="s">
        <v>4675</v>
      </c>
      <c r="I69" s="17" t="s">
        <v>38</v>
      </c>
      <c r="N69" s="49"/>
      <c r="O69" s="49"/>
      <c r="P69" s="13"/>
    </row>
    <row r="70" spans="1:16" s="73" customFormat="1" ht="30" customHeight="1" x14ac:dyDescent="0.2">
      <c r="A70" s="246">
        <v>67</v>
      </c>
      <c r="B70" s="29" t="s">
        <v>5357</v>
      </c>
      <c r="C70" s="29" t="s">
        <v>5357</v>
      </c>
      <c r="D70" s="29" t="s">
        <v>5358</v>
      </c>
      <c r="E70" s="8">
        <v>52322</v>
      </c>
      <c r="F70" s="8">
        <v>9285</v>
      </c>
      <c r="G70" s="8">
        <v>17</v>
      </c>
      <c r="H70" s="247" t="s">
        <v>5359</v>
      </c>
      <c r="I70" s="17" t="s">
        <v>545</v>
      </c>
      <c r="N70" s="89"/>
      <c r="O70" s="89"/>
      <c r="P70" s="87"/>
    </row>
    <row r="71" spans="1:16" s="1" customFormat="1" ht="30" customHeight="1" x14ac:dyDescent="0.2">
      <c r="A71" s="246">
        <v>68</v>
      </c>
      <c r="B71" s="267" t="s">
        <v>5360</v>
      </c>
      <c r="C71" s="267" t="s">
        <v>5360</v>
      </c>
      <c r="D71" s="270" t="s">
        <v>5191</v>
      </c>
      <c r="E71" s="84">
        <v>50903.93</v>
      </c>
      <c r="F71" s="84">
        <v>7926</v>
      </c>
      <c r="G71" s="17">
        <v>16</v>
      </c>
      <c r="H71" s="257" t="s">
        <v>5216</v>
      </c>
      <c r="I71" s="17" t="s">
        <v>3715</v>
      </c>
      <c r="N71" s="49"/>
      <c r="O71" s="49"/>
      <c r="P71" s="13"/>
    </row>
    <row r="72" spans="1:16" s="73" customFormat="1" ht="30" customHeight="1" x14ac:dyDescent="0.2">
      <c r="A72" s="246">
        <v>69</v>
      </c>
      <c r="B72" s="269" t="s">
        <v>5361</v>
      </c>
      <c r="C72" s="269" t="s">
        <v>5362</v>
      </c>
      <c r="D72" s="270" t="s">
        <v>5185</v>
      </c>
      <c r="E72" s="275">
        <v>49656.78</v>
      </c>
      <c r="F72" s="275">
        <v>7916</v>
      </c>
      <c r="G72" s="256">
        <v>15</v>
      </c>
      <c r="H72" s="17" t="s">
        <v>5247</v>
      </c>
      <c r="I72" s="17" t="s">
        <v>725</v>
      </c>
      <c r="N72" s="89"/>
      <c r="O72" s="89"/>
      <c r="P72" s="87"/>
    </row>
    <row r="73" spans="1:16" s="1" customFormat="1" ht="30" customHeight="1" x14ac:dyDescent="0.2">
      <c r="A73" s="246">
        <v>70</v>
      </c>
      <c r="B73" s="269" t="s">
        <v>5363</v>
      </c>
      <c r="C73" s="269" t="s">
        <v>5364</v>
      </c>
      <c r="D73" s="270" t="s">
        <v>5365</v>
      </c>
      <c r="E73" s="271">
        <v>49598</v>
      </c>
      <c r="F73" s="271">
        <v>9989</v>
      </c>
      <c r="G73" s="17">
        <v>19</v>
      </c>
      <c r="H73" s="17" t="s">
        <v>5366</v>
      </c>
      <c r="I73" s="17" t="s">
        <v>545</v>
      </c>
      <c r="N73" s="49"/>
      <c r="O73" s="49"/>
      <c r="P73" s="13"/>
    </row>
    <row r="74" spans="1:16" s="1" customFormat="1" ht="30" customHeight="1" x14ac:dyDescent="0.2">
      <c r="A74" s="246">
        <v>71</v>
      </c>
      <c r="B74" s="252" t="s">
        <v>5367</v>
      </c>
      <c r="C74" s="253" t="s">
        <v>5368</v>
      </c>
      <c r="D74" s="270" t="s">
        <v>5369</v>
      </c>
      <c r="E74" s="271">
        <v>49145</v>
      </c>
      <c r="F74" s="271">
        <v>7312</v>
      </c>
      <c r="G74" s="256">
        <v>13</v>
      </c>
      <c r="H74" s="17" t="s">
        <v>5220</v>
      </c>
      <c r="I74" s="17" t="s">
        <v>545</v>
      </c>
      <c r="N74" s="49"/>
      <c r="O74" s="49"/>
      <c r="P74" s="13"/>
    </row>
    <row r="75" spans="1:16" s="1" customFormat="1" ht="30" customHeight="1" x14ac:dyDescent="0.2">
      <c r="A75" s="246">
        <v>72</v>
      </c>
      <c r="B75" s="248" t="s">
        <v>5370</v>
      </c>
      <c r="C75" s="249" t="s">
        <v>5371</v>
      </c>
      <c r="D75" s="261" t="s">
        <v>5372</v>
      </c>
      <c r="E75" s="225">
        <v>47378.28</v>
      </c>
      <c r="F75" s="225">
        <v>8927</v>
      </c>
      <c r="G75" s="256">
        <v>15</v>
      </c>
      <c r="H75" s="247" t="s">
        <v>5343</v>
      </c>
      <c r="I75" s="17" t="s">
        <v>4548</v>
      </c>
      <c r="N75" s="49"/>
      <c r="O75" s="49"/>
      <c r="P75" s="13"/>
    </row>
    <row r="76" spans="1:16" s="1" customFormat="1" ht="30" customHeight="1" x14ac:dyDescent="0.2">
      <c r="A76" s="246">
        <v>73</v>
      </c>
      <c r="B76" s="261" t="s">
        <v>5373</v>
      </c>
      <c r="C76" s="263" t="s">
        <v>5373</v>
      </c>
      <c r="D76" s="261" t="s">
        <v>5191</v>
      </c>
      <c r="E76" s="262">
        <v>47374</v>
      </c>
      <c r="F76" s="262">
        <v>9715</v>
      </c>
      <c r="G76" s="264">
        <v>4</v>
      </c>
      <c r="H76" s="265" t="s">
        <v>5282</v>
      </c>
      <c r="I76" s="17" t="s">
        <v>545</v>
      </c>
      <c r="N76" s="49"/>
      <c r="O76" s="49"/>
      <c r="P76" s="13"/>
    </row>
    <row r="77" spans="1:16" s="1" customFormat="1" ht="30" customHeight="1" x14ac:dyDescent="0.2">
      <c r="A77" s="246">
        <v>74</v>
      </c>
      <c r="B77" s="267" t="s">
        <v>5374</v>
      </c>
      <c r="C77" s="267" t="s">
        <v>5375</v>
      </c>
      <c r="D77" s="29" t="s">
        <v>5185</v>
      </c>
      <c r="E77" s="8">
        <v>46524.380000000005</v>
      </c>
      <c r="F77" s="8">
        <v>7263</v>
      </c>
      <c r="G77" s="17">
        <v>18</v>
      </c>
      <c r="H77" s="257" t="s">
        <v>5376</v>
      </c>
      <c r="I77" s="17" t="s">
        <v>4640</v>
      </c>
      <c r="N77" s="49"/>
      <c r="O77" s="49"/>
      <c r="P77" s="13"/>
    </row>
    <row r="78" spans="1:16" s="1" customFormat="1" ht="30" customHeight="1" x14ac:dyDescent="0.2">
      <c r="A78" s="246">
        <v>75</v>
      </c>
      <c r="B78" s="269" t="s">
        <v>5377</v>
      </c>
      <c r="C78" s="269" t="s">
        <v>5378</v>
      </c>
      <c r="D78" s="270" t="s">
        <v>5185</v>
      </c>
      <c r="E78" s="275">
        <v>46452.04</v>
      </c>
      <c r="F78" s="275">
        <v>7392</v>
      </c>
      <c r="G78" s="17">
        <v>10</v>
      </c>
      <c r="H78" s="17" t="s">
        <v>5379</v>
      </c>
      <c r="I78" s="260" t="s">
        <v>3365</v>
      </c>
      <c r="N78" s="49"/>
      <c r="O78" s="49"/>
      <c r="P78" s="13"/>
    </row>
    <row r="79" spans="1:16" s="73" customFormat="1" ht="30" customHeight="1" x14ac:dyDescent="0.2">
      <c r="A79" s="246">
        <v>76</v>
      </c>
      <c r="B79" s="269" t="s">
        <v>5380</v>
      </c>
      <c r="C79" s="269" t="s">
        <v>5381</v>
      </c>
      <c r="D79" s="270" t="s">
        <v>5358</v>
      </c>
      <c r="E79" s="275">
        <v>45899.55</v>
      </c>
      <c r="F79" s="275">
        <v>8441</v>
      </c>
      <c r="G79" s="17">
        <v>8</v>
      </c>
      <c r="H79" s="17" t="s">
        <v>5366</v>
      </c>
      <c r="I79" s="260" t="s">
        <v>4654</v>
      </c>
      <c r="N79" s="89"/>
      <c r="O79" s="89"/>
      <c r="P79" s="87"/>
    </row>
    <row r="80" spans="1:16" s="1" customFormat="1" ht="30" customHeight="1" x14ac:dyDescent="0.2">
      <c r="A80" s="246">
        <v>77</v>
      </c>
      <c r="B80" s="267" t="s">
        <v>5382</v>
      </c>
      <c r="C80" s="267" t="s">
        <v>5383</v>
      </c>
      <c r="D80" s="270" t="s">
        <v>5185</v>
      </c>
      <c r="E80" s="271">
        <v>45239</v>
      </c>
      <c r="F80" s="271">
        <v>7588</v>
      </c>
      <c r="G80" s="17">
        <v>15</v>
      </c>
      <c r="H80" s="17" t="s">
        <v>5384</v>
      </c>
      <c r="I80" s="17" t="s">
        <v>545</v>
      </c>
      <c r="N80" s="49"/>
      <c r="P80" s="13"/>
    </row>
    <row r="81" spans="1:24" s="1" customFormat="1" ht="30" customHeight="1" x14ac:dyDescent="0.2">
      <c r="A81" s="246">
        <v>78</v>
      </c>
      <c r="B81" s="270" t="s">
        <v>5385</v>
      </c>
      <c r="C81" s="270" t="s">
        <v>5386</v>
      </c>
      <c r="D81" s="270" t="s">
        <v>5387</v>
      </c>
      <c r="E81" s="271">
        <v>44862.259999999995</v>
      </c>
      <c r="F81" s="271">
        <v>6482</v>
      </c>
      <c r="G81" s="271">
        <v>9</v>
      </c>
      <c r="H81" s="247" t="s">
        <v>4703</v>
      </c>
      <c r="I81" s="285" t="s">
        <v>3187</v>
      </c>
      <c r="J81" s="49"/>
      <c r="K81" s="49"/>
      <c r="M81" s="13"/>
      <c r="N81" s="49"/>
      <c r="O81" s="49"/>
      <c r="P81" s="13"/>
      <c r="W81" s="1">
        <v>19696</v>
      </c>
      <c r="X81" s="1">
        <v>135866.56</v>
      </c>
    </row>
    <row r="82" spans="1:24" s="1" customFormat="1" ht="30" customHeight="1" x14ac:dyDescent="0.2">
      <c r="A82" s="246">
        <v>79</v>
      </c>
      <c r="B82" s="267" t="s">
        <v>5388</v>
      </c>
      <c r="C82" s="267" t="s">
        <v>5389</v>
      </c>
      <c r="D82" s="270" t="s">
        <v>5390</v>
      </c>
      <c r="E82" s="271">
        <v>43471</v>
      </c>
      <c r="F82" s="271">
        <v>9318</v>
      </c>
      <c r="G82" s="17">
        <v>14</v>
      </c>
      <c r="H82" s="17" t="s">
        <v>5391</v>
      </c>
      <c r="I82" s="17" t="s">
        <v>545</v>
      </c>
      <c r="J82" s="49"/>
      <c r="L82" s="13"/>
      <c r="N82" s="49"/>
      <c r="O82" s="49"/>
      <c r="P82" s="49"/>
    </row>
    <row r="83" spans="1:24" s="1" customFormat="1" ht="30" customHeight="1" x14ac:dyDescent="0.2">
      <c r="A83" s="246">
        <v>80</v>
      </c>
      <c r="B83" s="269" t="s">
        <v>5392</v>
      </c>
      <c r="C83" s="269" t="s">
        <v>5393</v>
      </c>
      <c r="D83" s="29" t="s">
        <v>5185</v>
      </c>
      <c r="E83" s="275">
        <v>41469.39</v>
      </c>
      <c r="F83" s="275">
        <v>6755</v>
      </c>
      <c r="G83" s="17">
        <v>17</v>
      </c>
      <c r="H83" s="17" t="s">
        <v>5394</v>
      </c>
      <c r="I83" s="17" t="s">
        <v>4672</v>
      </c>
      <c r="K83" s="13"/>
      <c r="L83" s="13"/>
      <c r="M83" s="49"/>
      <c r="O83" s="49"/>
    </row>
    <row r="84" spans="1:24" s="286" customFormat="1" ht="30" customHeight="1" x14ac:dyDescent="0.2">
      <c r="A84" s="246">
        <v>81</v>
      </c>
      <c r="B84" s="269" t="s">
        <v>5395</v>
      </c>
      <c r="C84" s="269" t="s">
        <v>5396</v>
      </c>
      <c r="D84" s="269" t="s">
        <v>5372</v>
      </c>
      <c r="E84" s="275">
        <v>40880</v>
      </c>
      <c r="F84" s="275">
        <v>8795</v>
      </c>
      <c r="G84" s="8">
        <v>21</v>
      </c>
      <c r="H84" s="17" t="s">
        <v>5189</v>
      </c>
      <c r="I84" s="17" t="s">
        <v>545</v>
      </c>
      <c r="J84" s="73"/>
      <c r="K84" s="89"/>
      <c r="L84" s="73"/>
      <c r="M84" s="87"/>
      <c r="N84" s="89"/>
      <c r="O84" s="89"/>
      <c r="P84" s="73"/>
      <c r="Q84" s="73"/>
      <c r="W84" s="286">
        <v>3666</v>
      </c>
      <c r="X84" s="286">
        <v>24310.52</v>
      </c>
    </row>
    <row r="85" spans="1:24" s="1" customFormat="1" ht="30" customHeight="1" x14ac:dyDescent="0.2">
      <c r="A85" s="246">
        <v>82</v>
      </c>
      <c r="B85" s="267" t="s">
        <v>5397</v>
      </c>
      <c r="C85" s="267" t="s">
        <v>5398</v>
      </c>
      <c r="D85" s="270" t="s">
        <v>5399</v>
      </c>
      <c r="E85" s="271">
        <v>40831</v>
      </c>
      <c r="F85" s="271">
        <v>8585</v>
      </c>
      <c r="G85" s="17">
        <v>17</v>
      </c>
      <c r="H85" s="17" t="s">
        <v>5400</v>
      </c>
      <c r="I85" s="17" t="s">
        <v>545</v>
      </c>
      <c r="L85" s="49"/>
      <c r="O85" s="13"/>
      <c r="U85" s="1">
        <v>67596</v>
      </c>
      <c r="V85" s="1">
        <v>450935.45</v>
      </c>
    </row>
    <row r="86" spans="1:24" s="1" customFormat="1" ht="30" customHeight="1" x14ac:dyDescent="0.2">
      <c r="A86" s="246">
        <v>83</v>
      </c>
      <c r="B86" s="248" t="s">
        <v>5401</v>
      </c>
      <c r="C86" s="249" t="s">
        <v>5402</v>
      </c>
      <c r="D86" s="254" t="s">
        <v>5403</v>
      </c>
      <c r="E86" s="255">
        <v>40225.909999999989</v>
      </c>
      <c r="F86" s="255">
        <v>6687</v>
      </c>
      <c r="G86" s="256">
        <v>20</v>
      </c>
      <c r="H86" s="247" t="s">
        <v>5404</v>
      </c>
      <c r="I86" s="17" t="s">
        <v>2319</v>
      </c>
      <c r="J86" s="13"/>
      <c r="N86" s="50"/>
      <c r="O86" s="41"/>
    </row>
    <row r="87" spans="1:24" s="1" customFormat="1" ht="30" customHeight="1" x14ac:dyDescent="0.2">
      <c r="A87" s="246">
        <v>84</v>
      </c>
      <c r="B87" s="269" t="s">
        <v>5405</v>
      </c>
      <c r="C87" s="269" t="s">
        <v>5406</v>
      </c>
      <c r="D87" s="270" t="s">
        <v>5407</v>
      </c>
      <c r="E87" s="275">
        <v>37444.32</v>
      </c>
      <c r="F87" s="275">
        <v>9618</v>
      </c>
      <c r="G87" s="17">
        <v>19</v>
      </c>
      <c r="H87" s="17" t="s">
        <v>5213</v>
      </c>
      <c r="I87" s="17" t="s">
        <v>4672</v>
      </c>
      <c r="L87" s="13"/>
      <c r="O87" s="13"/>
      <c r="U87" s="1">
        <v>37446</v>
      </c>
      <c r="V87" s="1">
        <v>242861.36</v>
      </c>
    </row>
    <row r="88" spans="1:24" s="73" customFormat="1" ht="30" customHeight="1" x14ac:dyDescent="0.2">
      <c r="A88" s="246">
        <v>85</v>
      </c>
      <c r="B88" s="270" t="s">
        <v>5408</v>
      </c>
      <c r="C88" s="270" t="s">
        <v>5409</v>
      </c>
      <c r="D88" s="270" t="s">
        <v>5410</v>
      </c>
      <c r="E88" s="271">
        <v>37351.770000000004</v>
      </c>
      <c r="F88" s="271">
        <v>7524</v>
      </c>
      <c r="G88" s="271">
        <v>19</v>
      </c>
      <c r="H88" s="247" t="s">
        <v>5411</v>
      </c>
      <c r="I88" s="285" t="s">
        <v>3187</v>
      </c>
      <c r="K88" s="87"/>
      <c r="L88" s="87"/>
      <c r="M88" s="89"/>
      <c r="N88" s="89"/>
      <c r="O88" s="89"/>
      <c r="W88" s="73">
        <v>67596</v>
      </c>
      <c r="X88" s="73">
        <v>450935.45</v>
      </c>
    </row>
    <row r="89" spans="1:24" s="1" customFormat="1" ht="30" customHeight="1" x14ac:dyDescent="0.2">
      <c r="A89" s="246">
        <v>86</v>
      </c>
      <c r="B89" s="29" t="s">
        <v>5412</v>
      </c>
      <c r="C89" s="29" t="s">
        <v>5413</v>
      </c>
      <c r="D89" s="29" t="s">
        <v>5185</v>
      </c>
      <c r="E89" s="275">
        <v>37054.03</v>
      </c>
      <c r="F89" s="275">
        <v>5891</v>
      </c>
      <c r="G89" s="8">
        <v>18</v>
      </c>
      <c r="H89" s="247" t="s">
        <v>5414</v>
      </c>
      <c r="I89" s="17" t="s">
        <v>3709</v>
      </c>
      <c r="P89" s="13"/>
      <c r="W89" s="1">
        <v>37446</v>
      </c>
      <c r="X89" s="1">
        <v>242861.36</v>
      </c>
    </row>
    <row r="90" spans="1:24" s="1" customFormat="1" ht="30" customHeight="1" x14ac:dyDescent="0.2">
      <c r="A90" s="246">
        <v>87</v>
      </c>
      <c r="B90" s="269" t="s">
        <v>5415</v>
      </c>
      <c r="C90" s="269" t="s">
        <v>5415</v>
      </c>
      <c r="D90" s="29" t="s">
        <v>5191</v>
      </c>
      <c r="E90" s="275">
        <v>36447.130000000012</v>
      </c>
      <c r="F90" s="275">
        <v>6289</v>
      </c>
      <c r="G90" s="17">
        <v>31</v>
      </c>
      <c r="H90" s="17" t="s">
        <v>5259</v>
      </c>
      <c r="I90" s="17" t="s">
        <v>2319</v>
      </c>
      <c r="K90" s="49"/>
      <c r="M90" s="13"/>
      <c r="N90" s="49"/>
      <c r="O90" s="49"/>
      <c r="W90" s="1">
        <v>14154</v>
      </c>
      <c r="X90" s="1">
        <v>94448.86</v>
      </c>
    </row>
    <row r="91" spans="1:24" s="1" customFormat="1" ht="30" customHeight="1" x14ac:dyDescent="0.2">
      <c r="A91" s="246">
        <v>88</v>
      </c>
      <c r="B91" s="252" t="s">
        <v>5416</v>
      </c>
      <c r="C91" s="253" t="s">
        <v>5417</v>
      </c>
      <c r="D91" s="261" t="s">
        <v>5418</v>
      </c>
      <c r="E91" s="262">
        <v>35665</v>
      </c>
      <c r="F91" s="262">
        <v>5483</v>
      </c>
      <c r="G91" s="256">
        <v>15</v>
      </c>
      <c r="H91" s="257" t="s">
        <v>5419</v>
      </c>
      <c r="I91" s="17" t="s">
        <v>545</v>
      </c>
      <c r="J91" s="13"/>
      <c r="K91" s="50"/>
      <c r="L91" s="13"/>
      <c r="M91" s="50"/>
    </row>
    <row r="92" spans="1:24" s="1" customFormat="1" ht="30" customHeight="1" x14ac:dyDescent="0.2">
      <c r="A92" s="246">
        <v>89</v>
      </c>
      <c r="B92" s="254" t="s">
        <v>5420</v>
      </c>
      <c r="C92" s="268" t="s">
        <v>5421</v>
      </c>
      <c r="D92" s="254" t="s">
        <v>5185</v>
      </c>
      <c r="E92" s="255">
        <v>35538.550000000003</v>
      </c>
      <c r="F92" s="255">
        <v>5976</v>
      </c>
      <c r="G92" s="251">
        <v>14</v>
      </c>
      <c r="H92" s="247" t="s">
        <v>5192</v>
      </c>
      <c r="I92" s="17" t="s">
        <v>4640</v>
      </c>
      <c r="J92" s="287"/>
      <c r="K92" s="13"/>
      <c r="L92" s="288"/>
      <c r="M92" s="288"/>
    </row>
    <row r="93" spans="1:24" s="73" customFormat="1" ht="30" customHeight="1" x14ac:dyDescent="0.2">
      <c r="A93" s="246">
        <v>90</v>
      </c>
      <c r="B93" s="269" t="s">
        <v>5422</v>
      </c>
      <c r="C93" s="269" t="s">
        <v>5422</v>
      </c>
      <c r="D93" s="270" t="s">
        <v>5423</v>
      </c>
      <c r="E93" s="250">
        <v>34441.660000000003</v>
      </c>
      <c r="F93" s="250">
        <v>5201</v>
      </c>
      <c r="G93" s="17">
        <v>11</v>
      </c>
      <c r="H93" s="17" t="s">
        <v>5379</v>
      </c>
      <c r="I93" s="260" t="s">
        <v>3365</v>
      </c>
      <c r="J93" s="87"/>
      <c r="L93" s="89"/>
      <c r="M93" s="89"/>
      <c r="O93" s="89"/>
    </row>
    <row r="94" spans="1:24" s="1" customFormat="1" ht="30" customHeight="1" x14ac:dyDescent="0.2">
      <c r="A94" s="246">
        <v>91</v>
      </c>
      <c r="B94" s="269" t="s">
        <v>5424</v>
      </c>
      <c r="C94" s="269" t="s">
        <v>5425</v>
      </c>
      <c r="D94" s="270" t="s">
        <v>5426</v>
      </c>
      <c r="E94" s="84">
        <v>34385.93</v>
      </c>
      <c r="F94" s="84">
        <v>7301</v>
      </c>
      <c r="G94" s="17">
        <v>14</v>
      </c>
      <c r="H94" s="17" t="s">
        <v>5293</v>
      </c>
      <c r="I94" s="260" t="s">
        <v>4548</v>
      </c>
      <c r="L94" s="287"/>
      <c r="W94" s="1">
        <v>21021</v>
      </c>
      <c r="X94" s="1">
        <v>100581.27</v>
      </c>
    </row>
    <row r="95" spans="1:24" s="290" customFormat="1" ht="30" customHeight="1" x14ac:dyDescent="0.2">
      <c r="A95" s="246">
        <v>92</v>
      </c>
      <c r="B95" s="269" t="s">
        <v>5427</v>
      </c>
      <c r="C95" s="269" t="s">
        <v>5428</v>
      </c>
      <c r="D95" s="29" t="s">
        <v>5185</v>
      </c>
      <c r="E95" s="8">
        <v>33773.479999999996</v>
      </c>
      <c r="F95" s="8">
        <v>6148</v>
      </c>
      <c r="G95" s="17">
        <v>14</v>
      </c>
      <c r="H95" s="17" t="s">
        <v>5411</v>
      </c>
      <c r="I95" s="17" t="s">
        <v>2815</v>
      </c>
      <c r="J95" s="289"/>
      <c r="K95" s="1"/>
      <c r="L95" s="1"/>
    </row>
    <row r="96" spans="1:24" s="1" customFormat="1" ht="30" customHeight="1" x14ac:dyDescent="0.2">
      <c r="A96" s="246">
        <v>93</v>
      </c>
      <c r="B96" s="269" t="s">
        <v>5429</v>
      </c>
      <c r="C96" s="269" t="s">
        <v>5430</v>
      </c>
      <c r="D96" s="270" t="s">
        <v>5431</v>
      </c>
      <c r="E96" s="275">
        <v>32877.57</v>
      </c>
      <c r="F96" s="275">
        <v>7593</v>
      </c>
      <c r="G96" s="17">
        <v>17</v>
      </c>
      <c r="H96" s="17" t="s">
        <v>5195</v>
      </c>
      <c r="I96" s="17" t="s">
        <v>725</v>
      </c>
      <c r="K96" s="49"/>
      <c r="L96" s="13"/>
    </row>
    <row r="97" spans="1:24" s="1" customFormat="1" ht="30" customHeight="1" x14ac:dyDescent="0.2">
      <c r="A97" s="246">
        <v>94</v>
      </c>
      <c r="B97" s="248" t="s">
        <v>5432</v>
      </c>
      <c r="C97" s="249" t="s">
        <v>5433</v>
      </c>
      <c r="D97" s="270" t="s">
        <v>5185</v>
      </c>
      <c r="E97" s="271">
        <v>30855.07</v>
      </c>
      <c r="F97" s="271">
        <v>4756</v>
      </c>
      <c r="G97" s="256">
        <v>16</v>
      </c>
      <c r="H97" s="17" t="s">
        <v>5293</v>
      </c>
      <c r="I97" s="17" t="s">
        <v>725</v>
      </c>
      <c r="K97" s="49"/>
      <c r="M97" s="13"/>
      <c r="N97" s="49"/>
      <c r="O97" s="49"/>
      <c r="W97" s="1">
        <v>3969</v>
      </c>
      <c r="X97" s="1">
        <v>23212.82</v>
      </c>
    </row>
    <row r="98" spans="1:24" s="1" customFormat="1" ht="30" customHeight="1" x14ac:dyDescent="0.2">
      <c r="A98" s="246">
        <v>95</v>
      </c>
      <c r="B98" s="248" t="s">
        <v>5434</v>
      </c>
      <c r="C98" s="249" t="s">
        <v>5434</v>
      </c>
      <c r="D98" s="261" t="s">
        <v>5435</v>
      </c>
      <c r="E98" s="275">
        <v>30622.25</v>
      </c>
      <c r="F98" s="275">
        <v>5036</v>
      </c>
      <c r="G98" s="256">
        <v>18</v>
      </c>
      <c r="H98" s="17" t="s">
        <v>5232</v>
      </c>
      <c r="I98" s="17" t="s">
        <v>725</v>
      </c>
      <c r="J98" s="13"/>
      <c r="L98" s="290"/>
      <c r="W98" s="1">
        <v>4368</v>
      </c>
      <c r="X98" s="1">
        <v>19720.79</v>
      </c>
    </row>
    <row r="99" spans="1:24" s="1" customFormat="1" ht="30" customHeight="1" x14ac:dyDescent="0.2">
      <c r="A99" s="246">
        <v>96</v>
      </c>
      <c r="B99" s="269" t="s">
        <v>5436</v>
      </c>
      <c r="C99" s="269" t="s">
        <v>5437</v>
      </c>
      <c r="D99" s="269" t="s">
        <v>5435</v>
      </c>
      <c r="E99" s="275">
        <v>30593.06</v>
      </c>
      <c r="F99" s="275">
        <v>6051</v>
      </c>
      <c r="G99" s="8">
        <v>25</v>
      </c>
      <c r="H99" s="17" t="s">
        <v>5438</v>
      </c>
      <c r="I99" s="17" t="s">
        <v>4672</v>
      </c>
      <c r="J99" s="49"/>
      <c r="K99" s="41"/>
      <c r="L99" s="289"/>
      <c r="M99" s="290"/>
      <c r="N99" s="13"/>
      <c r="P99" s="13"/>
      <c r="Q99" s="50"/>
      <c r="W99" s="1">
        <v>17212</v>
      </c>
      <c r="X99" s="1">
        <v>73976.38</v>
      </c>
    </row>
    <row r="100" spans="1:24" s="1" customFormat="1" ht="30" customHeight="1" x14ac:dyDescent="0.2">
      <c r="A100" s="246">
        <v>97</v>
      </c>
      <c r="B100" s="269" t="s">
        <v>5439</v>
      </c>
      <c r="C100" s="269" t="s">
        <v>5440</v>
      </c>
      <c r="D100" s="270" t="s">
        <v>5185</v>
      </c>
      <c r="E100" s="275">
        <v>30378.12</v>
      </c>
      <c r="F100" s="275">
        <v>4802</v>
      </c>
      <c r="G100" s="17">
        <v>18</v>
      </c>
      <c r="H100" s="17" t="s">
        <v>5366</v>
      </c>
      <c r="I100" s="17" t="s">
        <v>3464</v>
      </c>
      <c r="K100" s="290"/>
      <c r="L100" s="290"/>
      <c r="M100" s="290"/>
      <c r="N100" s="290"/>
      <c r="W100" s="1">
        <v>204</v>
      </c>
      <c r="X100" s="1">
        <v>1326</v>
      </c>
    </row>
    <row r="101" spans="1:24" s="73" customFormat="1" ht="30" customHeight="1" x14ac:dyDescent="0.2">
      <c r="A101" s="246">
        <v>98</v>
      </c>
      <c r="B101" s="267" t="s">
        <v>5441</v>
      </c>
      <c r="C101" s="267" t="s">
        <v>5442</v>
      </c>
      <c r="D101" s="270" t="s">
        <v>5185</v>
      </c>
      <c r="E101" s="275">
        <v>29319</v>
      </c>
      <c r="F101" s="275">
        <v>4491</v>
      </c>
      <c r="G101" s="17">
        <v>13</v>
      </c>
      <c r="H101" s="257" t="s">
        <v>5394</v>
      </c>
      <c r="I101" s="17" t="s">
        <v>545</v>
      </c>
      <c r="N101" s="87"/>
      <c r="O101" s="75"/>
      <c r="P101" s="87"/>
      <c r="Q101" s="88"/>
      <c r="W101" s="73">
        <v>10448</v>
      </c>
      <c r="X101" s="73">
        <v>47530.65</v>
      </c>
    </row>
    <row r="102" spans="1:24" s="1" customFormat="1" ht="30" customHeight="1" x14ac:dyDescent="0.2">
      <c r="A102" s="246">
        <v>99</v>
      </c>
      <c r="B102" s="267" t="s">
        <v>5443</v>
      </c>
      <c r="C102" s="29" t="s">
        <v>5444</v>
      </c>
      <c r="D102" s="254" t="s">
        <v>5445</v>
      </c>
      <c r="E102" s="8">
        <v>29302.810000000005</v>
      </c>
      <c r="F102" s="8">
        <v>5708</v>
      </c>
      <c r="G102" s="8">
        <v>10</v>
      </c>
      <c r="H102" s="27" t="s">
        <v>5235</v>
      </c>
      <c r="I102" s="260" t="s">
        <v>5446</v>
      </c>
      <c r="J102" s="49"/>
      <c r="N102" s="13"/>
      <c r="O102" s="41"/>
      <c r="P102" s="13"/>
      <c r="Q102" s="50"/>
      <c r="W102" s="1">
        <v>342</v>
      </c>
      <c r="X102" s="1">
        <v>1319</v>
      </c>
    </row>
    <row r="103" spans="1:24" s="1" customFormat="1" ht="30" customHeight="1" x14ac:dyDescent="0.2">
      <c r="A103" s="246">
        <v>100</v>
      </c>
      <c r="B103" s="267" t="s">
        <v>5447</v>
      </c>
      <c r="C103" s="267" t="s">
        <v>5448</v>
      </c>
      <c r="D103" s="29" t="s">
        <v>5327</v>
      </c>
      <c r="E103" s="275">
        <v>28675.47</v>
      </c>
      <c r="F103" s="275">
        <v>6547</v>
      </c>
      <c r="G103" s="17">
        <v>16</v>
      </c>
      <c r="H103" s="257" t="s">
        <v>5376</v>
      </c>
      <c r="I103" s="285" t="s">
        <v>3187</v>
      </c>
      <c r="J103" s="49"/>
      <c r="L103" s="13"/>
      <c r="N103" s="49"/>
      <c r="O103" s="49"/>
      <c r="P103" s="49"/>
    </row>
    <row r="104" spans="1:24" s="1" customFormat="1" ht="30" customHeight="1" x14ac:dyDescent="0.2">
      <c r="A104" s="246">
        <v>101</v>
      </c>
      <c r="B104" s="269" t="s">
        <v>5449</v>
      </c>
      <c r="C104" s="269" t="s">
        <v>5450</v>
      </c>
      <c r="D104" s="29" t="s">
        <v>5185</v>
      </c>
      <c r="E104" s="8">
        <v>28031.68</v>
      </c>
      <c r="F104" s="8">
        <v>4855</v>
      </c>
      <c r="G104" s="17">
        <v>17</v>
      </c>
      <c r="H104" s="17" t="s">
        <v>5400</v>
      </c>
      <c r="I104" s="17" t="s">
        <v>4672</v>
      </c>
      <c r="J104" s="49"/>
      <c r="L104" s="13"/>
      <c r="N104" s="49"/>
      <c r="O104" s="49"/>
      <c r="P104" s="49"/>
    </row>
    <row r="105" spans="1:24" s="1" customFormat="1" ht="30" customHeight="1" x14ac:dyDescent="0.2">
      <c r="A105" s="246">
        <v>102</v>
      </c>
      <c r="B105" s="270" t="s">
        <v>5451</v>
      </c>
      <c r="C105" s="270" t="s">
        <v>5452</v>
      </c>
      <c r="D105" s="270" t="s">
        <v>5296</v>
      </c>
      <c r="E105" s="271">
        <v>26036</v>
      </c>
      <c r="F105" s="271">
        <v>5573</v>
      </c>
      <c r="G105" s="271">
        <v>17</v>
      </c>
      <c r="H105" s="265" t="s">
        <v>5336</v>
      </c>
      <c r="I105" s="17" t="s">
        <v>545</v>
      </c>
      <c r="J105" s="49"/>
      <c r="L105" s="13"/>
      <c r="N105" s="49"/>
      <c r="O105" s="49"/>
      <c r="P105" s="49"/>
    </row>
    <row r="106" spans="1:24" s="1" customFormat="1" ht="30" customHeight="1" x14ac:dyDescent="0.2">
      <c r="A106" s="246">
        <v>103</v>
      </c>
      <c r="B106" s="267" t="s">
        <v>5453</v>
      </c>
      <c r="C106" s="267" t="s">
        <v>5454</v>
      </c>
      <c r="D106" s="270" t="s">
        <v>5455</v>
      </c>
      <c r="E106" s="271">
        <v>25885.75</v>
      </c>
      <c r="F106" s="271">
        <v>5032</v>
      </c>
      <c r="G106" s="17">
        <v>9</v>
      </c>
      <c r="H106" s="257" t="s">
        <v>5282</v>
      </c>
      <c r="I106" s="260" t="s">
        <v>5446</v>
      </c>
      <c r="J106" s="49"/>
      <c r="M106" s="13"/>
      <c r="N106" s="49"/>
      <c r="O106" s="49"/>
      <c r="P106" s="49"/>
    </row>
    <row r="107" spans="1:24" s="1" customFormat="1" ht="30" customHeight="1" x14ac:dyDescent="0.2">
      <c r="A107" s="246">
        <v>104</v>
      </c>
      <c r="B107" s="269" t="s">
        <v>5456</v>
      </c>
      <c r="C107" s="269" t="s">
        <v>5457</v>
      </c>
      <c r="D107" s="29" t="s">
        <v>5185</v>
      </c>
      <c r="E107" s="275">
        <v>24752</v>
      </c>
      <c r="F107" s="275">
        <v>5116</v>
      </c>
      <c r="G107" s="17">
        <v>17</v>
      </c>
      <c r="H107" s="247" t="s">
        <v>5210</v>
      </c>
      <c r="I107" s="17" t="s">
        <v>38</v>
      </c>
      <c r="J107" s="49"/>
      <c r="L107" s="13"/>
      <c r="N107" s="49"/>
      <c r="O107" s="49"/>
      <c r="P107" s="49"/>
    </row>
    <row r="108" spans="1:24" s="1" customFormat="1" ht="30" customHeight="1" x14ac:dyDescent="0.2">
      <c r="A108" s="246">
        <v>105</v>
      </c>
      <c r="B108" s="248" t="s">
        <v>5458</v>
      </c>
      <c r="C108" s="249" t="s">
        <v>5459</v>
      </c>
      <c r="D108" s="254" t="s">
        <v>5460</v>
      </c>
      <c r="E108" s="8">
        <v>24338.49</v>
      </c>
      <c r="F108" s="8">
        <v>3854</v>
      </c>
      <c r="G108" s="256">
        <v>19</v>
      </c>
      <c r="H108" s="247" t="s">
        <v>5404</v>
      </c>
      <c r="I108" s="17" t="s">
        <v>2319</v>
      </c>
      <c r="J108" s="41"/>
      <c r="K108" s="49"/>
      <c r="L108" s="41"/>
      <c r="M108" s="290"/>
      <c r="N108" s="13"/>
      <c r="O108" s="13"/>
      <c r="P108" s="50"/>
    </row>
    <row r="109" spans="1:24" s="1" customFormat="1" ht="30" customHeight="1" x14ac:dyDescent="0.2">
      <c r="A109" s="246">
        <v>106</v>
      </c>
      <c r="B109" s="248" t="s">
        <v>5461</v>
      </c>
      <c r="C109" s="249" t="s">
        <v>5461</v>
      </c>
      <c r="D109" s="29" t="s">
        <v>5191</v>
      </c>
      <c r="E109" s="8">
        <v>23609.589999999997</v>
      </c>
      <c r="F109" s="8">
        <v>4593</v>
      </c>
      <c r="G109" s="256">
        <v>4</v>
      </c>
      <c r="H109" s="17" t="s">
        <v>4642</v>
      </c>
      <c r="I109" s="17" t="s">
        <v>4654</v>
      </c>
      <c r="L109" s="49"/>
      <c r="U109" s="1">
        <v>3969</v>
      </c>
      <c r="V109" s="1">
        <v>23212.82</v>
      </c>
    </row>
    <row r="110" spans="1:24" s="1" customFormat="1" ht="30" customHeight="1" x14ac:dyDescent="0.2">
      <c r="A110" s="246">
        <v>107</v>
      </c>
      <c r="B110" s="252" t="s">
        <v>5462</v>
      </c>
      <c r="C110" s="253" t="s">
        <v>5463</v>
      </c>
      <c r="D110" s="261" t="s">
        <v>5185</v>
      </c>
      <c r="E110" s="275">
        <v>23173.29</v>
      </c>
      <c r="F110" s="275">
        <v>3964</v>
      </c>
      <c r="G110" s="256">
        <v>13</v>
      </c>
      <c r="H110" s="257" t="s">
        <v>5195</v>
      </c>
      <c r="I110" s="285" t="s">
        <v>3187</v>
      </c>
      <c r="J110" s="290"/>
      <c r="U110" s="1">
        <v>4368</v>
      </c>
      <c r="V110" s="1">
        <v>19720.79</v>
      </c>
    </row>
    <row r="111" spans="1:24" s="1" customFormat="1" ht="30" customHeight="1" x14ac:dyDescent="0.2">
      <c r="A111" s="246">
        <v>108</v>
      </c>
      <c r="B111" s="252" t="s">
        <v>5464</v>
      </c>
      <c r="C111" s="253" t="s">
        <v>5465</v>
      </c>
      <c r="D111" s="261" t="s">
        <v>5185</v>
      </c>
      <c r="E111" s="271">
        <v>22738</v>
      </c>
      <c r="F111" s="271">
        <v>3537</v>
      </c>
      <c r="G111" s="256">
        <v>17</v>
      </c>
      <c r="H111" s="257" t="s">
        <v>5247</v>
      </c>
      <c r="I111" s="17" t="s">
        <v>4640</v>
      </c>
      <c r="J111" s="289"/>
      <c r="K111" s="290"/>
      <c r="L111" s="290"/>
      <c r="M111" s="13"/>
      <c r="N111" s="41"/>
      <c r="O111" s="289"/>
      <c r="P111" s="50"/>
      <c r="Q111" s="50"/>
    </row>
    <row r="112" spans="1:24" s="1" customFormat="1" ht="30" customHeight="1" x14ac:dyDescent="0.2">
      <c r="A112" s="246">
        <v>109</v>
      </c>
      <c r="B112" s="269" t="s">
        <v>5466</v>
      </c>
      <c r="C112" s="269" t="s">
        <v>5467</v>
      </c>
      <c r="D112" s="269" t="s">
        <v>5468</v>
      </c>
      <c r="E112" s="275">
        <v>22435.74</v>
      </c>
      <c r="F112" s="275">
        <v>3550</v>
      </c>
      <c r="G112" s="8">
        <v>16</v>
      </c>
      <c r="H112" s="17" t="s">
        <v>5353</v>
      </c>
      <c r="I112" s="17" t="s">
        <v>4640</v>
      </c>
      <c r="J112" s="49"/>
      <c r="M112" s="13"/>
      <c r="N112" s="49"/>
      <c r="O112" s="49"/>
      <c r="P112" s="49"/>
    </row>
    <row r="113" spans="1:18" s="1" customFormat="1" ht="30" customHeight="1" x14ac:dyDescent="0.2">
      <c r="A113" s="246">
        <v>110</v>
      </c>
      <c r="B113" s="269" t="s">
        <v>5469</v>
      </c>
      <c r="C113" s="269" t="s">
        <v>5470</v>
      </c>
      <c r="D113" s="270" t="s">
        <v>5410</v>
      </c>
      <c r="E113" s="271">
        <v>20895</v>
      </c>
      <c r="F113" s="271">
        <v>3466</v>
      </c>
      <c r="G113" s="17">
        <v>17</v>
      </c>
      <c r="H113" s="265" t="s">
        <v>5301</v>
      </c>
      <c r="I113" s="17" t="s">
        <v>545</v>
      </c>
      <c r="J113" s="49"/>
      <c r="L113" s="49"/>
      <c r="M113" s="13"/>
      <c r="N113" s="49"/>
      <c r="O113" s="49"/>
    </row>
    <row r="114" spans="1:18" s="1" customFormat="1" ht="30" customHeight="1" x14ac:dyDescent="0.2">
      <c r="A114" s="246">
        <v>111</v>
      </c>
      <c r="B114" s="291" t="s">
        <v>5471</v>
      </c>
      <c r="C114" s="291" t="s">
        <v>5471</v>
      </c>
      <c r="D114" s="29" t="s">
        <v>5191</v>
      </c>
      <c r="E114" s="8">
        <v>20767.060000000001</v>
      </c>
      <c r="F114" s="8">
        <v>3918</v>
      </c>
      <c r="G114" s="260">
        <v>16</v>
      </c>
      <c r="H114" s="27" t="s">
        <v>5314</v>
      </c>
      <c r="I114" s="260" t="s">
        <v>5472</v>
      </c>
      <c r="L114" s="49"/>
    </row>
    <row r="115" spans="1:18" s="1" customFormat="1" ht="30" customHeight="1" x14ac:dyDescent="0.2">
      <c r="A115" s="246">
        <v>112</v>
      </c>
      <c r="B115" s="252" t="s">
        <v>5473</v>
      </c>
      <c r="C115" s="253" t="s">
        <v>5474</v>
      </c>
      <c r="D115" s="29" t="s">
        <v>5185</v>
      </c>
      <c r="E115" s="8">
        <v>19238.510000000002</v>
      </c>
      <c r="F115" s="8">
        <v>3367</v>
      </c>
      <c r="G115" s="292">
        <v>14</v>
      </c>
      <c r="H115" s="27" t="s">
        <v>5475</v>
      </c>
      <c r="I115" s="17" t="s">
        <v>725</v>
      </c>
      <c r="K115" s="13"/>
      <c r="L115" s="13"/>
      <c r="M115" s="49"/>
      <c r="N115" s="49"/>
      <c r="O115" s="49"/>
    </row>
    <row r="116" spans="1:18" s="1" customFormat="1" ht="30" customHeight="1" x14ac:dyDescent="0.2">
      <c r="A116" s="246">
        <v>113</v>
      </c>
      <c r="B116" s="269" t="s">
        <v>5476</v>
      </c>
      <c r="C116" s="269" t="s">
        <v>5477</v>
      </c>
      <c r="D116" s="269" t="s">
        <v>5346</v>
      </c>
      <c r="E116" s="275">
        <v>18994</v>
      </c>
      <c r="F116" s="275">
        <v>2848</v>
      </c>
      <c r="G116" s="8">
        <v>17</v>
      </c>
      <c r="H116" s="17" t="s">
        <v>5478</v>
      </c>
      <c r="I116" s="17" t="s">
        <v>545</v>
      </c>
      <c r="J116" s="13"/>
      <c r="K116" s="49"/>
      <c r="M116" s="41"/>
      <c r="N116" s="49"/>
    </row>
    <row r="117" spans="1:18" s="1" customFormat="1" ht="30" customHeight="1" x14ac:dyDescent="0.2">
      <c r="A117" s="246">
        <v>114</v>
      </c>
      <c r="B117" s="269" t="s">
        <v>5479</v>
      </c>
      <c r="C117" s="269" t="s">
        <v>5480</v>
      </c>
      <c r="D117" s="270" t="s">
        <v>5481</v>
      </c>
      <c r="E117" s="271">
        <v>17673.77</v>
      </c>
      <c r="F117" s="271">
        <v>2737</v>
      </c>
      <c r="G117" s="256">
        <v>16</v>
      </c>
      <c r="H117" s="17" t="s">
        <v>5400</v>
      </c>
      <c r="I117" s="17" t="s">
        <v>4640</v>
      </c>
      <c r="J117" s="13"/>
      <c r="K117" s="49"/>
      <c r="M117" s="41"/>
      <c r="N117" s="49"/>
    </row>
    <row r="118" spans="1:18" s="1" customFormat="1" ht="30" customHeight="1" x14ac:dyDescent="0.2">
      <c r="A118" s="246">
        <v>115</v>
      </c>
      <c r="B118" s="269" t="s">
        <v>5482</v>
      </c>
      <c r="C118" s="269" t="s">
        <v>5483</v>
      </c>
      <c r="D118" s="270" t="s">
        <v>5484</v>
      </c>
      <c r="E118" s="275">
        <v>17052.599999999999</v>
      </c>
      <c r="F118" s="275">
        <v>3505</v>
      </c>
      <c r="G118" s="17">
        <v>17</v>
      </c>
      <c r="H118" s="17" t="s">
        <v>5485</v>
      </c>
      <c r="I118" s="17" t="s">
        <v>725</v>
      </c>
      <c r="J118" s="49"/>
      <c r="L118" s="13"/>
      <c r="M118" s="49"/>
      <c r="N118" s="49"/>
      <c r="O118" s="49"/>
    </row>
    <row r="119" spans="1:18" s="1" customFormat="1" ht="30" customHeight="1" x14ac:dyDescent="0.2">
      <c r="A119" s="246">
        <v>116</v>
      </c>
      <c r="B119" s="29" t="s">
        <v>5486</v>
      </c>
      <c r="C119" s="29" t="s">
        <v>5487</v>
      </c>
      <c r="D119" s="29" t="s">
        <v>5185</v>
      </c>
      <c r="E119" s="8">
        <v>17040.52</v>
      </c>
      <c r="F119" s="8">
        <v>2726</v>
      </c>
      <c r="G119" s="8">
        <v>16</v>
      </c>
      <c r="H119" s="247" t="s">
        <v>5414</v>
      </c>
      <c r="I119" s="17" t="s">
        <v>4640</v>
      </c>
      <c r="J119" s="49"/>
      <c r="M119" s="13"/>
      <c r="N119" s="49"/>
      <c r="O119" s="49"/>
      <c r="P119" s="49"/>
    </row>
    <row r="120" spans="1:18" s="1" customFormat="1" ht="30" customHeight="1" x14ac:dyDescent="0.2">
      <c r="A120" s="246">
        <v>117</v>
      </c>
      <c r="B120" s="269" t="s">
        <v>5488</v>
      </c>
      <c r="C120" s="269" t="s">
        <v>5489</v>
      </c>
      <c r="D120" s="270" t="s">
        <v>5481</v>
      </c>
      <c r="E120" s="275">
        <v>16533.62</v>
      </c>
      <c r="F120" s="275">
        <v>2802</v>
      </c>
      <c r="G120" s="17">
        <v>16</v>
      </c>
      <c r="H120" s="17" t="s">
        <v>5391</v>
      </c>
      <c r="I120" s="17" t="s">
        <v>725</v>
      </c>
      <c r="J120" s="49"/>
      <c r="M120" s="13"/>
      <c r="N120" s="49"/>
      <c r="O120" s="49"/>
      <c r="P120" s="49"/>
    </row>
    <row r="121" spans="1:18" s="1" customFormat="1" ht="30" customHeight="1" x14ac:dyDescent="0.2">
      <c r="A121" s="246">
        <v>118</v>
      </c>
      <c r="B121" s="269" t="s">
        <v>5490</v>
      </c>
      <c r="C121" s="269" t="s">
        <v>5490</v>
      </c>
      <c r="D121" s="270" t="s">
        <v>5191</v>
      </c>
      <c r="E121" s="275">
        <v>16508.38</v>
      </c>
      <c r="F121" s="275">
        <v>3719</v>
      </c>
      <c r="G121" s="17">
        <v>13</v>
      </c>
      <c r="H121" s="17" t="s">
        <v>5273</v>
      </c>
      <c r="I121" s="17" t="s">
        <v>5491</v>
      </c>
      <c r="J121" s="49"/>
      <c r="L121" s="13"/>
      <c r="N121" s="49"/>
      <c r="O121" s="49"/>
      <c r="P121" s="49"/>
    </row>
    <row r="122" spans="1:18" s="1" customFormat="1" ht="30" customHeight="1" x14ac:dyDescent="0.2">
      <c r="A122" s="246">
        <v>119</v>
      </c>
      <c r="B122" s="270" t="s">
        <v>5492</v>
      </c>
      <c r="C122" s="270" t="s">
        <v>5493</v>
      </c>
      <c r="D122" s="270" t="s">
        <v>5418</v>
      </c>
      <c r="E122" s="271">
        <v>16303.67</v>
      </c>
      <c r="F122" s="271">
        <v>2228</v>
      </c>
      <c r="G122" s="271">
        <v>16</v>
      </c>
      <c r="H122" s="247" t="s">
        <v>5411</v>
      </c>
      <c r="I122" s="285" t="s">
        <v>3187</v>
      </c>
      <c r="N122" s="49"/>
      <c r="O122" s="49"/>
      <c r="P122" s="13"/>
      <c r="Q122" s="49"/>
    </row>
    <row r="123" spans="1:18" s="1" customFormat="1" ht="30" customHeight="1" x14ac:dyDescent="0.2">
      <c r="A123" s="246">
        <v>120</v>
      </c>
      <c r="B123" s="267" t="s">
        <v>5494</v>
      </c>
      <c r="C123" s="267" t="s">
        <v>5495</v>
      </c>
      <c r="D123" s="261" t="s">
        <v>5185</v>
      </c>
      <c r="E123" s="271">
        <v>15623</v>
      </c>
      <c r="F123" s="271">
        <v>2382</v>
      </c>
      <c r="G123" s="17">
        <v>11</v>
      </c>
      <c r="H123" s="17" t="s">
        <v>5239</v>
      </c>
      <c r="I123" s="17" t="s">
        <v>4650</v>
      </c>
      <c r="J123" s="290"/>
      <c r="K123" s="290"/>
      <c r="L123" s="290"/>
      <c r="M123" s="290"/>
      <c r="N123" s="290"/>
      <c r="R123" s="18"/>
    </row>
    <row r="124" spans="1:18" s="1" customFormat="1" ht="30" customHeight="1" x14ac:dyDescent="0.2">
      <c r="A124" s="246">
        <v>121</v>
      </c>
      <c r="B124" s="267" t="s">
        <v>5496</v>
      </c>
      <c r="C124" s="267" t="s">
        <v>5497</v>
      </c>
      <c r="D124" s="270" t="s">
        <v>5387</v>
      </c>
      <c r="E124" s="271">
        <v>15277.2</v>
      </c>
      <c r="F124" s="271">
        <v>2229</v>
      </c>
      <c r="G124" s="17">
        <v>7</v>
      </c>
      <c r="H124" s="17" t="s">
        <v>5301</v>
      </c>
      <c r="I124" s="285" t="s">
        <v>3187</v>
      </c>
      <c r="N124" s="49"/>
      <c r="O124" s="49"/>
      <c r="P124" s="13"/>
      <c r="Q124" s="49"/>
    </row>
    <row r="125" spans="1:18" s="1" customFormat="1" ht="30" customHeight="1" x14ac:dyDescent="0.2">
      <c r="A125" s="246">
        <v>122</v>
      </c>
      <c r="B125" s="269" t="s">
        <v>5498</v>
      </c>
      <c r="C125" s="269" t="s">
        <v>5499</v>
      </c>
      <c r="D125" s="270" t="s">
        <v>5387</v>
      </c>
      <c r="E125" s="271">
        <v>15277.060000000001</v>
      </c>
      <c r="F125" s="271">
        <v>3126</v>
      </c>
      <c r="G125" s="17">
        <v>16</v>
      </c>
      <c r="H125" s="17" t="s">
        <v>5343</v>
      </c>
      <c r="I125" s="17" t="s">
        <v>725</v>
      </c>
      <c r="J125" s="49"/>
      <c r="L125" s="13"/>
      <c r="M125" s="49"/>
      <c r="N125" s="49"/>
      <c r="O125" s="49"/>
    </row>
    <row r="126" spans="1:18" s="1" customFormat="1" ht="30" customHeight="1" x14ac:dyDescent="0.2">
      <c r="A126" s="246">
        <v>123</v>
      </c>
      <c r="B126" s="254" t="s">
        <v>5500</v>
      </c>
      <c r="C126" s="268" t="s">
        <v>5501</v>
      </c>
      <c r="D126" s="254" t="s">
        <v>5185</v>
      </c>
      <c r="E126" s="255">
        <v>14871.14</v>
      </c>
      <c r="F126" s="255">
        <v>2414</v>
      </c>
      <c r="G126" s="251">
        <v>11</v>
      </c>
      <c r="H126" s="27">
        <v>44883</v>
      </c>
      <c r="I126" s="260" t="s">
        <v>3187</v>
      </c>
      <c r="J126" s="50"/>
      <c r="K126" s="41"/>
      <c r="L126" s="41"/>
      <c r="M126" s="50"/>
      <c r="N126" s="13"/>
      <c r="O126" s="41"/>
      <c r="Q126" s="50"/>
      <c r="R126" s="50"/>
    </row>
    <row r="127" spans="1:18" s="1" customFormat="1" ht="30" customHeight="1" x14ac:dyDescent="0.2">
      <c r="A127" s="246">
        <v>124</v>
      </c>
      <c r="B127" s="269" t="s">
        <v>5502</v>
      </c>
      <c r="C127" s="269" t="s">
        <v>5503</v>
      </c>
      <c r="D127" s="261" t="s">
        <v>5426</v>
      </c>
      <c r="E127" s="275">
        <v>14485.35</v>
      </c>
      <c r="F127" s="275">
        <v>2668</v>
      </c>
      <c r="G127" s="17">
        <v>18</v>
      </c>
      <c r="H127" s="17" t="s">
        <v>5330</v>
      </c>
      <c r="I127" s="17" t="s">
        <v>4672</v>
      </c>
    </row>
    <row r="128" spans="1:18" s="286" customFormat="1" ht="30" customHeight="1" x14ac:dyDescent="0.2">
      <c r="A128" s="246">
        <v>125</v>
      </c>
      <c r="B128" s="269" t="s">
        <v>5504</v>
      </c>
      <c r="C128" s="269" t="s">
        <v>5505</v>
      </c>
      <c r="D128" s="270" t="s">
        <v>5387</v>
      </c>
      <c r="E128" s="271">
        <v>14146</v>
      </c>
      <c r="F128" s="271">
        <v>2148</v>
      </c>
      <c r="G128" s="17">
        <v>6</v>
      </c>
      <c r="H128" s="17" t="s">
        <v>4641</v>
      </c>
      <c r="I128" s="17" t="s">
        <v>545</v>
      </c>
      <c r="J128" s="73"/>
      <c r="K128" s="73"/>
    </row>
    <row r="129" spans="1:17" s="1" customFormat="1" ht="30" customHeight="1" x14ac:dyDescent="0.2">
      <c r="A129" s="246">
        <v>126</v>
      </c>
      <c r="B129" s="269" t="s">
        <v>5506</v>
      </c>
      <c r="C129" s="269" t="s">
        <v>5507</v>
      </c>
      <c r="D129" s="270" t="s">
        <v>5185</v>
      </c>
      <c r="E129" s="271">
        <v>13562.6</v>
      </c>
      <c r="F129" s="271">
        <v>2100</v>
      </c>
      <c r="G129" s="17">
        <v>13</v>
      </c>
      <c r="H129" s="17" t="s">
        <v>5336</v>
      </c>
      <c r="I129" s="17" t="s">
        <v>725</v>
      </c>
      <c r="M129" s="13"/>
      <c r="N129" s="49"/>
      <c r="O129" s="13"/>
    </row>
    <row r="130" spans="1:17" s="1" customFormat="1" ht="30" customHeight="1" x14ac:dyDescent="0.2">
      <c r="A130" s="246">
        <v>127</v>
      </c>
      <c r="B130" s="252" t="s">
        <v>5508</v>
      </c>
      <c r="C130" s="253" t="s">
        <v>5509</v>
      </c>
      <c r="D130" s="29" t="s">
        <v>5185</v>
      </c>
      <c r="E130" s="275">
        <v>13448.460000000001</v>
      </c>
      <c r="F130" s="275">
        <v>2509</v>
      </c>
      <c r="G130" s="256">
        <v>14</v>
      </c>
      <c r="H130" s="257" t="s">
        <v>5379</v>
      </c>
      <c r="I130" s="17" t="s">
        <v>4640</v>
      </c>
      <c r="N130" s="49"/>
      <c r="O130" s="49"/>
      <c r="P130" s="13"/>
      <c r="Q130" s="49"/>
    </row>
    <row r="131" spans="1:17" s="1" customFormat="1" ht="30" customHeight="1" x14ac:dyDescent="0.2">
      <c r="A131" s="246">
        <v>128</v>
      </c>
      <c r="B131" s="248" t="s">
        <v>5510</v>
      </c>
      <c r="C131" s="248" t="s">
        <v>5511</v>
      </c>
      <c r="D131" s="254" t="s">
        <v>5512</v>
      </c>
      <c r="E131" s="250">
        <v>12253.67</v>
      </c>
      <c r="F131" s="250">
        <v>2875</v>
      </c>
      <c r="G131" s="256">
        <v>8</v>
      </c>
      <c r="H131" s="17" t="s">
        <v>5379</v>
      </c>
      <c r="I131" s="17" t="s">
        <v>3947</v>
      </c>
      <c r="J131" s="49"/>
      <c r="L131" s="13"/>
      <c r="M131" s="49"/>
      <c r="N131" s="49"/>
      <c r="O131" s="49"/>
    </row>
    <row r="132" spans="1:17" s="1" customFormat="1" ht="30" customHeight="1" x14ac:dyDescent="0.2">
      <c r="A132" s="246">
        <v>129</v>
      </c>
      <c r="B132" s="252" t="s">
        <v>5513</v>
      </c>
      <c r="C132" s="253" t="s">
        <v>5514</v>
      </c>
      <c r="D132" s="254" t="s">
        <v>5515</v>
      </c>
      <c r="E132" s="255">
        <v>12207.22</v>
      </c>
      <c r="F132" s="255">
        <v>2288</v>
      </c>
      <c r="G132" s="292">
        <v>18</v>
      </c>
      <c r="H132" s="27" t="s">
        <v>5475</v>
      </c>
      <c r="I132" s="17" t="s">
        <v>3464</v>
      </c>
      <c r="J132" s="13"/>
      <c r="P132" s="13"/>
    </row>
    <row r="133" spans="1:17" s="73" customFormat="1" ht="30" customHeight="1" x14ac:dyDescent="0.2">
      <c r="A133" s="246">
        <v>130</v>
      </c>
      <c r="B133" s="261" t="s">
        <v>5516</v>
      </c>
      <c r="C133" s="263" t="s">
        <v>5517</v>
      </c>
      <c r="D133" s="261" t="s">
        <v>5518</v>
      </c>
      <c r="E133" s="262">
        <v>12203.21</v>
      </c>
      <c r="F133" s="262">
        <v>2487</v>
      </c>
      <c r="G133" s="264">
        <v>6</v>
      </c>
      <c r="H133" s="17" t="s">
        <v>5293</v>
      </c>
      <c r="I133" s="17" t="s">
        <v>3947</v>
      </c>
      <c r="J133" s="87"/>
      <c r="K133" s="88"/>
      <c r="L133" s="87"/>
      <c r="M133" s="88"/>
    </row>
    <row r="134" spans="1:17" s="1" customFormat="1" ht="30" customHeight="1" x14ac:dyDescent="0.2">
      <c r="A134" s="246">
        <v>131</v>
      </c>
      <c r="B134" s="252" t="s">
        <v>5519</v>
      </c>
      <c r="C134" s="253" t="s">
        <v>5519</v>
      </c>
      <c r="D134" s="254" t="s">
        <v>5191</v>
      </c>
      <c r="E134" s="275">
        <v>12003</v>
      </c>
      <c r="F134" s="275">
        <v>2204</v>
      </c>
      <c r="G134" s="256">
        <v>20</v>
      </c>
      <c r="H134" s="257" t="s">
        <v>5324</v>
      </c>
      <c r="I134" s="17" t="s">
        <v>545</v>
      </c>
      <c r="J134" s="293"/>
      <c r="K134" s="290"/>
      <c r="L134" s="289"/>
      <c r="M134" s="289"/>
      <c r="P134" s="290"/>
    </row>
    <row r="135" spans="1:17" s="1" customFormat="1" ht="30" customHeight="1" x14ac:dyDescent="0.2">
      <c r="A135" s="246">
        <v>132</v>
      </c>
      <c r="B135" s="248" t="s">
        <v>5520</v>
      </c>
      <c r="C135" s="249" t="s">
        <v>5521</v>
      </c>
      <c r="D135" s="248" t="s">
        <v>5185</v>
      </c>
      <c r="E135" s="250">
        <v>11390.15</v>
      </c>
      <c r="F135" s="250">
        <v>1654</v>
      </c>
      <c r="G135" s="251">
        <v>13</v>
      </c>
      <c r="H135" s="27">
        <v>44918</v>
      </c>
      <c r="I135" s="17" t="s">
        <v>725</v>
      </c>
      <c r="J135" s="49"/>
      <c r="K135" s="13"/>
      <c r="N135" s="13"/>
      <c r="O135" s="41"/>
      <c r="P135" s="13"/>
      <c r="Q135" s="50"/>
    </row>
    <row r="136" spans="1:17" s="1" customFormat="1" ht="30" customHeight="1" x14ac:dyDescent="0.2">
      <c r="A136" s="246">
        <v>133</v>
      </c>
      <c r="B136" s="252" t="s">
        <v>5522</v>
      </c>
      <c r="C136" s="253" t="s">
        <v>5523</v>
      </c>
      <c r="D136" s="270" t="s">
        <v>5524</v>
      </c>
      <c r="E136" s="262">
        <v>10814</v>
      </c>
      <c r="F136" s="262">
        <v>1656</v>
      </c>
      <c r="G136" s="256">
        <v>13</v>
      </c>
      <c r="H136" s="257" t="s">
        <v>5205</v>
      </c>
      <c r="I136" s="285" t="s">
        <v>3187</v>
      </c>
      <c r="J136" s="49"/>
      <c r="K136" s="13"/>
      <c r="N136" s="13"/>
      <c r="O136" s="41"/>
      <c r="P136" s="13"/>
      <c r="Q136" s="50"/>
    </row>
    <row r="137" spans="1:17" s="1" customFormat="1" ht="30" customHeight="1" x14ac:dyDescent="0.2">
      <c r="A137" s="246">
        <v>134</v>
      </c>
      <c r="B137" s="269" t="s">
        <v>5525</v>
      </c>
      <c r="C137" s="269" t="s">
        <v>5526</v>
      </c>
      <c r="D137" s="270" t="s">
        <v>5185</v>
      </c>
      <c r="E137" s="275">
        <v>10529.27</v>
      </c>
      <c r="F137" s="275">
        <v>1674</v>
      </c>
      <c r="G137" s="17">
        <v>14</v>
      </c>
      <c r="H137" s="17" t="s">
        <v>5485</v>
      </c>
      <c r="I137" s="17" t="s">
        <v>725</v>
      </c>
      <c r="J137" s="49"/>
      <c r="L137" s="13"/>
      <c r="N137" s="49"/>
      <c r="O137" s="49"/>
      <c r="P137" s="49"/>
    </row>
    <row r="138" spans="1:17" s="73" customFormat="1" ht="30" customHeight="1" x14ac:dyDescent="0.2">
      <c r="A138" s="246">
        <v>135</v>
      </c>
      <c r="B138" s="254" t="s">
        <v>5527</v>
      </c>
      <c r="C138" s="268" t="s">
        <v>5528</v>
      </c>
      <c r="D138" s="254" t="s">
        <v>5529</v>
      </c>
      <c r="E138" s="255">
        <v>10465.75</v>
      </c>
      <c r="F138" s="255">
        <v>1821</v>
      </c>
      <c r="G138" s="251">
        <v>14</v>
      </c>
      <c r="H138" s="247" t="s">
        <v>5213</v>
      </c>
      <c r="I138" s="17" t="s">
        <v>38</v>
      </c>
      <c r="J138" s="87"/>
      <c r="M138" s="75"/>
      <c r="P138" s="87"/>
    </row>
    <row r="139" spans="1:17" s="1" customFormat="1" ht="30" customHeight="1" x14ac:dyDescent="0.2">
      <c r="A139" s="246">
        <v>136</v>
      </c>
      <c r="B139" s="252" t="s">
        <v>5530</v>
      </c>
      <c r="C139" s="253" t="s">
        <v>5531</v>
      </c>
      <c r="D139" s="270" t="s">
        <v>5185</v>
      </c>
      <c r="E139" s="271">
        <v>9850</v>
      </c>
      <c r="F139" s="271">
        <v>1799</v>
      </c>
      <c r="G139" s="256">
        <v>17</v>
      </c>
      <c r="H139" s="17" t="s">
        <v>5366</v>
      </c>
      <c r="I139" s="17" t="s">
        <v>4640</v>
      </c>
      <c r="K139" s="13"/>
      <c r="L139" s="49"/>
      <c r="N139" s="13"/>
      <c r="O139" s="49"/>
      <c r="P139" s="49"/>
    </row>
    <row r="140" spans="1:17" s="1" customFormat="1" ht="30" customHeight="1" x14ac:dyDescent="0.2">
      <c r="A140" s="246">
        <v>137</v>
      </c>
      <c r="B140" s="252" t="s">
        <v>5532</v>
      </c>
      <c r="C140" s="252" t="s">
        <v>5533</v>
      </c>
      <c r="D140" s="270" t="s">
        <v>5426</v>
      </c>
      <c r="E140" s="271">
        <v>9678</v>
      </c>
      <c r="F140" s="271">
        <v>1673</v>
      </c>
      <c r="G140" s="256">
        <v>18</v>
      </c>
      <c r="H140" s="17" t="s">
        <v>5201</v>
      </c>
      <c r="I140" s="17" t="s">
        <v>545</v>
      </c>
      <c r="K140" s="13"/>
      <c r="L140" s="49"/>
      <c r="N140" s="13"/>
      <c r="P140" s="49"/>
    </row>
    <row r="141" spans="1:17" s="1" customFormat="1" ht="30" customHeight="1" x14ac:dyDescent="0.2">
      <c r="A141" s="246">
        <v>138</v>
      </c>
      <c r="B141" s="267" t="s">
        <v>5534</v>
      </c>
      <c r="C141" s="267" t="s">
        <v>5535</v>
      </c>
      <c r="D141" s="270" t="s">
        <v>5536</v>
      </c>
      <c r="E141" s="271">
        <v>9582</v>
      </c>
      <c r="F141" s="271">
        <v>1467</v>
      </c>
      <c r="G141" s="17">
        <v>15</v>
      </c>
      <c r="H141" s="17" t="s">
        <v>5366</v>
      </c>
      <c r="I141" s="285" t="s">
        <v>3187</v>
      </c>
      <c r="J141" s="49"/>
      <c r="L141" s="49"/>
      <c r="M141" s="13"/>
      <c r="N141" s="49"/>
      <c r="O141" s="49"/>
    </row>
    <row r="142" spans="1:17" s="1" customFormat="1" ht="30" customHeight="1" x14ac:dyDescent="0.2">
      <c r="A142" s="246">
        <v>139</v>
      </c>
      <c r="B142" s="267" t="s">
        <v>5537</v>
      </c>
      <c r="C142" s="267" t="s">
        <v>5538</v>
      </c>
      <c r="D142" s="270" t="s">
        <v>5410</v>
      </c>
      <c r="E142" s="271">
        <v>9385</v>
      </c>
      <c r="F142" s="271">
        <v>1701</v>
      </c>
      <c r="G142" s="17">
        <v>16</v>
      </c>
      <c r="H142" s="257" t="s">
        <v>5539</v>
      </c>
      <c r="I142" s="17" t="s">
        <v>545</v>
      </c>
      <c r="N142" s="49"/>
    </row>
    <row r="143" spans="1:17" s="1" customFormat="1" ht="30" customHeight="1" x14ac:dyDescent="0.2">
      <c r="A143" s="246">
        <v>140</v>
      </c>
      <c r="B143" s="294" t="s">
        <v>5540</v>
      </c>
      <c r="C143" s="294" t="s">
        <v>5541</v>
      </c>
      <c r="D143" s="294" t="s">
        <v>5542</v>
      </c>
      <c r="E143" s="271">
        <v>9042.98</v>
      </c>
      <c r="F143" s="271">
        <v>1402</v>
      </c>
      <c r="G143" s="295">
        <v>17</v>
      </c>
      <c r="H143" s="27" t="s">
        <v>5543</v>
      </c>
      <c r="I143" s="17" t="s">
        <v>4672</v>
      </c>
      <c r="J143" s="49"/>
      <c r="L143" s="49"/>
      <c r="M143" s="13"/>
      <c r="O143" s="49"/>
    </row>
    <row r="144" spans="1:17" s="1" customFormat="1" ht="30" customHeight="1" x14ac:dyDescent="0.2">
      <c r="A144" s="246">
        <v>141</v>
      </c>
      <c r="B144" s="261" t="s">
        <v>5544</v>
      </c>
      <c r="C144" s="263" t="s">
        <v>5545</v>
      </c>
      <c r="D144" s="270" t="s">
        <v>5387</v>
      </c>
      <c r="E144" s="271">
        <v>9021</v>
      </c>
      <c r="F144" s="271">
        <v>1434</v>
      </c>
      <c r="G144" s="264">
        <v>5</v>
      </c>
      <c r="H144" s="265" t="s">
        <v>5343</v>
      </c>
      <c r="I144" s="17" t="s">
        <v>545</v>
      </c>
      <c r="L144" s="13"/>
    </row>
    <row r="145" spans="1:17" s="1" customFormat="1" ht="30" customHeight="1" x14ac:dyDescent="0.2">
      <c r="A145" s="246">
        <v>142</v>
      </c>
      <c r="B145" s="267" t="s">
        <v>5546</v>
      </c>
      <c r="C145" s="267" t="s">
        <v>5546</v>
      </c>
      <c r="D145" s="29" t="s">
        <v>5191</v>
      </c>
      <c r="E145" s="8">
        <v>8532</v>
      </c>
      <c r="F145" s="8">
        <v>1646</v>
      </c>
      <c r="G145" s="260">
        <v>17</v>
      </c>
      <c r="H145" s="27" t="s">
        <v>5475</v>
      </c>
      <c r="I145" s="59" t="s">
        <v>545</v>
      </c>
    </row>
    <row r="146" spans="1:17" s="73" customFormat="1" ht="30" customHeight="1" x14ac:dyDescent="0.2">
      <c r="A146" s="246">
        <v>143</v>
      </c>
      <c r="B146" s="252" t="s">
        <v>5547</v>
      </c>
      <c r="C146" s="252" t="s">
        <v>5548</v>
      </c>
      <c r="D146" s="261" t="s">
        <v>5387</v>
      </c>
      <c r="E146" s="262">
        <v>8492</v>
      </c>
      <c r="F146" s="262">
        <v>1464</v>
      </c>
      <c r="G146" s="256">
        <v>5</v>
      </c>
      <c r="H146" s="266" t="s">
        <v>4703</v>
      </c>
      <c r="I146" s="17" t="s">
        <v>3474</v>
      </c>
      <c r="N146" s="75"/>
      <c r="P146" s="87"/>
      <c r="Q146" s="88"/>
    </row>
    <row r="147" spans="1:17" s="1" customFormat="1" ht="30" customHeight="1" x14ac:dyDescent="0.2">
      <c r="A147" s="246">
        <v>144</v>
      </c>
      <c r="B147" s="29" t="s">
        <v>5549</v>
      </c>
      <c r="C147" s="29" t="s">
        <v>5550</v>
      </c>
      <c r="D147" s="29" t="s">
        <v>5185</v>
      </c>
      <c r="E147" s="8">
        <v>8281.0400000000009</v>
      </c>
      <c r="F147" s="8">
        <v>1251</v>
      </c>
      <c r="G147" s="8">
        <v>16</v>
      </c>
      <c r="H147" s="247" t="s">
        <v>5551</v>
      </c>
      <c r="I147" s="285" t="s">
        <v>3187</v>
      </c>
      <c r="J147" s="49"/>
      <c r="K147" s="290"/>
      <c r="M147" s="290"/>
      <c r="N147" s="290"/>
      <c r="O147" s="296"/>
      <c r="P147" s="289"/>
      <c r="Q147" s="290"/>
    </row>
    <row r="148" spans="1:17" s="1" customFormat="1" ht="30" customHeight="1" x14ac:dyDescent="0.2">
      <c r="A148" s="246">
        <v>145</v>
      </c>
      <c r="B148" s="252" t="s">
        <v>5552</v>
      </c>
      <c r="C148" s="268" t="s">
        <v>5553</v>
      </c>
      <c r="D148" s="29" t="s">
        <v>5554</v>
      </c>
      <c r="E148" s="8">
        <v>8202</v>
      </c>
      <c r="F148" s="8">
        <v>1846</v>
      </c>
      <c r="G148" s="251">
        <v>10</v>
      </c>
      <c r="H148" s="27" t="s">
        <v>5314</v>
      </c>
      <c r="I148" s="260" t="s">
        <v>3947</v>
      </c>
    </row>
    <row r="149" spans="1:17" s="1" customFormat="1" ht="30" customHeight="1" x14ac:dyDescent="0.2">
      <c r="A149" s="246">
        <v>146</v>
      </c>
      <c r="B149" s="248" t="s">
        <v>5555</v>
      </c>
      <c r="C149" s="248" t="s">
        <v>5555</v>
      </c>
      <c r="D149" s="261" t="s">
        <v>5423</v>
      </c>
      <c r="E149" s="262">
        <v>8073.42</v>
      </c>
      <c r="F149" s="262">
        <v>1581</v>
      </c>
      <c r="G149" s="256">
        <v>4</v>
      </c>
      <c r="H149" s="17" t="s">
        <v>4677</v>
      </c>
      <c r="I149" s="17" t="s">
        <v>2815</v>
      </c>
      <c r="J149" s="290"/>
      <c r="K149" s="290"/>
      <c r="L149" s="290"/>
      <c r="M149" s="290"/>
      <c r="N149" s="290"/>
      <c r="O149" s="290"/>
    </row>
    <row r="150" spans="1:17" s="1" customFormat="1" ht="30" customHeight="1" x14ac:dyDescent="0.2">
      <c r="A150" s="246">
        <v>147</v>
      </c>
      <c r="B150" s="252" t="s">
        <v>5556</v>
      </c>
      <c r="C150" s="253" t="s">
        <v>5557</v>
      </c>
      <c r="D150" s="254" t="s">
        <v>5410</v>
      </c>
      <c r="E150" s="250">
        <v>7835</v>
      </c>
      <c r="F150" s="250">
        <v>1303</v>
      </c>
      <c r="G150" s="256">
        <v>10</v>
      </c>
      <c r="H150" s="257" t="s">
        <v>5551</v>
      </c>
      <c r="I150" s="17" t="s">
        <v>545</v>
      </c>
      <c r="J150" s="49"/>
    </row>
    <row r="151" spans="1:17" s="1" customFormat="1" ht="30" customHeight="1" x14ac:dyDescent="0.2">
      <c r="A151" s="246">
        <v>148</v>
      </c>
      <c r="B151" s="252" t="s">
        <v>5558</v>
      </c>
      <c r="C151" s="253" t="s">
        <v>5559</v>
      </c>
      <c r="D151" s="254" t="s">
        <v>5185</v>
      </c>
      <c r="E151" s="8">
        <v>7805.31</v>
      </c>
      <c r="F151" s="8">
        <v>1235</v>
      </c>
      <c r="G151" s="297">
        <v>13</v>
      </c>
      <c r="H151" s="27">
        <v>44869</v>
      </c>
      <c r="I151" s="260" t="s">
        <v>3459</v>
      </c>
      <c r="J151" s="41"/>
      <c r="K151" s="49"/>
      <c r="L151" s="41"/>
      <c r="M151" s="290"/>
      <c r="N151" s="13"/>
      <c r="O151" s="13"/>
      <c r="P151" s="50"/>
    </row>
    <row r="152" spans="1:17" s="1" customFormat="1" ht="30" customHeight="1" x14ac:dyDescent="0.2">
      <c r="A152" s="246">
        <v>149</v>
      </c>
      <c r="B152" s="298" t="s">
        <v>5560</v>
      </c>
      <c r="C152" s="299" t="s">
        <v>5560</v>
      </c>
      <c r="D152" s="248" t="s">
        <v>5191</v>
      </c>
      <c r="E152" s="275">
        <v>7688.9</v>
      </c>
      <c r="F152" s="275">
        <v>1385</v>
      </c>
      <c r="G152" s="251">
        <v>10</v>
      </c>
      <c r="H152" s="17" t="s">
        <v>5189</v>
      </c>
      <c r="I152" s="17" t="s">
        <v>5472</v>
      </c>
      <c r="J152" s="41"/>
      <c r="K152" s="49"/>
      <c r="L152" s="41"/>
      <c r="M152" s="290"/>
      <c r="N152" s="13"/>
      <c r="O152" s="13"/>
      <c r="P152" s="50"/>
    </row>
    <row r="153" spans="1:17" s="1" customFormat="1" ht="30" customHeight="1" x14ac:dyDescent="0.2">
      <c r="A153" s="246">
        <v>150</v>
      </c>
      <c r="B153" s="29" t="s">
        <v>5561</v>
      </c>
      <c r="C153" s="29" t="s">
        <v>5562</v>
      </c>
      <c r="D153" s="29" t="s">
        <v>5327</v>
      </c>
      <c r="E153" s="275">
        <v>7672</v>
      </c>
      <c r="F153" s="275">
        <v>1358</v>
      </c>
      <c r="G153" s="8">
        <v>9</v>
      </c>
      <c r="H153" s="247" t="s">
        <v>5376</v>
      </c>
      <c r="I153" s="17" t="s">
        <v>38</v>
      </c>
      <c r="J153" s="49"/>
      <c r="L153" s="13"/>
      <c r="N153" s="49"/>
      <c r="O153" s="49"/>
      <c r="P153" s="49"/>
    </row>
    <row r="154" spans="1:17" s="1" customFormat="1" ht="30" customHeight="1" x14ac:dyDescent="0.2">
      <c r="A154" s="246">
        <v>151</v>
      </c>
      <c r="B154" s="248" t="s">
        <v>5563</v>
      </c>
      <c r="C154" s="249" t="s">
        <v>5564</v>
      </c>
      <c r="D154" s="261" t="s">
        <v>5410</v>
      </c>
      <c r="E154" s="262">
        <v>7595</v>
      </c>
      <c r="F154" s="262">
        <v>1553</v>
      </c>
      <c r="G154" s="256">
        <v>5</v>
      </c>
      <c r="H154" s="17" t="s">
        <v>4675</v>
      </c>
      <c r="I154" s="17" t="s">
        <v>2815</v>
      </c>
      <c r="J154" s="50"/>
      <c r="K154" s="41"/>
      <c r="L154" s="50"/>
      <c r="M154" s="41"/>
      <c r="O154" s="13"/>
      <c r="Q154" s="50"/>
    </row>
    <row r="155" spans="1:17" s="1" customFormat="1" ht="30" customHeight="1" x14ac:dyDescent="0.2">
      <c r="A155" s="246">
        <v>152</v>
      </c>
      <c r="B155" s="248" t="s">
        <v>5565</v>
      </c>
      <c r="C155" s="249" t="s">
        <v>5566</v>
      </c>
      <c r="D155" s="254" t="s">
        <v>5567</v>
      </c>
      <c r="E155" s="8">
        <v>7542</v>
      </c>
      <c r="F155" s="8">
        <v>2240</v>
      </c>
      <c r="G155" s="256">
        <v>1</v>
      </c>
      <c r="H155" s="19" t="s">
        <v>5568</v>
      </c>
      <c r="I155" s="17" t="s">
        <v>3371</v>
      </c>
    </row>
    <row r="156" spans="1:17" s="1" customFormat="1" ht="30" customHeight="1" x14ac:dyDescent="0.2">
      <c r="A156" s="246">
        <v>153</v>
      </c>
      <c r="B156" s="269" t="s">
        <v>5569</v>
      </c>
      <c r="C156" s="269" t="s">
        <v>5570</v>
      </c>
      <c r="D156" s="29" t="s">
        <v>5571</v>
      </c>
      <c r="E156" s="8">
        <v>7483.23</v>
      </c>
      <c r="F156" s="8">
        <v>1175</v>
      </c>
      <c r="G156" s="17">
        <v>18</v>
      </c>
      <c r="H156" s="247" t="s">
        <v>5404</v>
      </c>
      <c r="I156" s="17" t="s">
        <v>2319</v>
      </c>
      <c r="J156" s="49"/>
      <c r="L156" s="13"/>
      <c r="M156" s="49"/>
      <c r="N156" s="49"/>
      <c r="O156" s="49"/>
    </row>
    <row r="157" spans="1:17" s="1" customFormat="1" ht="30" customHeight="1" x14ac:dyDescent="0.2">
      <c r="A157" s="246">
        <v>154</v>
      </c>
      <c r="B157" s="269" t="s">
        <v>5572</v>
      </c>
      <c r="C157" s="269" t="s">
        <v>5573</v>
      </c>
      <c r="D157" s="270" t="s">
        <v>5574</v>
      </c>
      <c r="E157" s="271">
        <v>6973</v>
      </c>
      <c r="F157" s="271">
        <v>2003</v>
      </c>
      <c r="G157" s="17">
        <v>5</v>
      </c>
      <c r="H157" s="17" t="s">
        <v>5391</v>
      </c>
      <c r="I157" s="17" t="s">
        <v>3947</v>
      </c>
      <c r="K157" s="41"/>
      <c r="L157" s="290"/>
      <c r="M157" s="49"/>
      <c r="N157" s="290"/>
      <c r="O157" s="13"/>
      <c r="Q157" s="290"/>
    </row>
    <row r="158" spans="1:17" s="1" customFormat="1" ht="30" customHeight="1" x14ac:dyDescent="0.2">
      <c r="A158" s="246">
        <v>155</v>
      </c>
      <c r="B158" s="248" t="s">
        <v>5575</v>
      </c>
      <c r="C158" s="248" t="s">
        <v>5576</v>
      </c>
      <c r="D158" s="29" t="s">
        <v>5410</v>
      </c>
      <c r="E158" s="275">
        <v>6731.16</v>
      </c>
      <c r="F158" s="275">
        <v>1174</v>
      </c>
      <c r="G158" s="256">
        <v>9</v>
      </c>
      <c r="H158" s="17" t="s">
        <v>5216</v>
      </c>
      <c r="I158" s="17" t="s">
        <v>4672</v>
      </c>
      <c r="K158" s="41"/>
      <c r="L158" s="290"/>
      <c r="M158" s="49"/>
      <c r="N158" s="290"/>
      <c r="O158" s="13"/>
      <c r="Q158" s="290"/>
    </row>
    <row r="159" spans="1:17" s="1" customFormat="1" ht="30" customHeight="1" x14ac:dyDescent="0.2">
      <c r="A159" s="246">
        <v>156</v>
      </c>
      <c r="B159" s="252" t="s">
        <v>5577</v>
      </c>
      <c r="C159" s="253" t="s">
        <v>5578</v>
      </c>
      <c r="D159" s="261" t="s">
        <v>5579</v>
      </c>
      <c r="E159" s="271">
        <v>6559.87</v>
      </c>
      <c r="F159" s="271">
        <v>1225</v>
      </c>
      <c r="G159" s="256">
        <v>10</v>
      </c>
      <c r="H159" s="17" t="s">
        <v>5330</v>
      </c>
      <c r="I159" s="17" t="s">
        <v>38</v>
      </c>
      <c r="J159" s="290"/>
      <c r="K159" s="293"/>
      <c r="L159" s="41"/>
      <c r="M159" s="293"/>
      <c r="N159" s="50"/>
      <c r="P159" s="50"/>
    </row>
    <row r="160" spans="1:17" s="1" customFormat="1" ht="30" customHeight="1" x14ac:dyDescent="0.2">
      <c r="A160" s="246">
        <v>157</v>
      </c>
      <c r="B160" s="248" t="s">
        <v>5580</v>
      </c>
      <c r="C160" s="249" t="s">
        <v>5581</v>
      </c>
      <c r="D160" s="269" t="s">
        <v>5185</v>
      </c>
      <c r="E160" s="250">
        <v>6543</v>
      </c>
      <c r="F160" s="250">
        <v>1022</v>
      </c>
      <c r="G160" s="251">
        <v>13</v>
      </c>
      <c r="H160" s="17" t="s">
        <v>5478</v>
      </c>
      <c r="I160" s="17" t="s">
        <v>545</v>
      </c>
      <c r="J160" s="287"/>
      <c r="K160" s="290"/>
      <c r="L160" s="13"/>
      <c r="M160" s="287"/>
      <c r="N160" s="50"/>
      <c r="O160" s="300"/>
    </row>
    <row r="161" spans="1:24" s="1" customFormat="1" ht="30" customHeight="1" x14ac:dyDescent="0.2">
      <c r="A161" s="246">
        <v>158</v>
      </c>
      <c r="B161" s="301" t="s">
        <v>5582</v>
      </c>
      <c r="C161" s="301" t="s">
        <v>5583</v>
      </c>
      <c r="D161" s="261" t="s">
        <v>5584</v>
      </c>
      <c r="E161" s="271">
        <v>6418</v>
      </c>
      <c r="F161" s="271">
        <v>1262</v>
      </c>
      <c r="G161" s="17">
        <v>5</v>
      </c>
      <c r="H161" s="17" t="s">
        <v>4664</v>
      </c>
      <c r="I161" s="17" t="s">
        <v>3709</v>
      </c>
      <c r="J161" s="290"/>
      <c r="L161" s="13"/>
      <c r="M161" s="13"/>
      <c r="N161" s="41"/>
      <c r="R161" s="18"/>
      <c r="W161" s="1">
        <v>5036</v>
      </c>
      <c r="X161" s="1">
        <v>30622.25</v>
      </c>
    </row>
    <row r="162" spans="1:24" s="1" customFormat="1" ht="30" customHeight="1" x14ac:dyDescent="0.2">
      <c r="A162" s="246">
        <v>159</v>
      </c>
      <c r="B162" s="248" t="s">
        <v>5585</v>
      </c>
      <c r="C162" s="249" t="s">
        <v>5586</v>
      </c>
      <c r="D162" s="248" t="s">
        <v>5587</v>
      </c>
      <c r="E162" s="250">
        <v>6374.13</v>
      </c>
      <c r="F162" s="250">
        <v>1227</v>
      </c>
      <c r="G162" s="251">
        <v>4</v>
      </c>
      <c r="H162" s="19" t="s">
        <v>5353</v>
      </c>
      <c r="I162" s="17" t="s">
        <v>2815</v>
      </c>
      <c r="J162" s="289"/>
      <c r="K162" s="290"/>
      <c r="L162" s="287"/>
      <c r="M162" s="13"/>
      <c r="O162" s="13"/>
    </row>
    <row r="163" spans="1:24" s="1" customFormat="1" ht="30" customHeight="1" x14ac:dyDescent="0.2">
      <c r="A163" s="246">
        <v>160</v>
      </c>
      <c r="B163" s="248" t="s">
        <v>5588</v>
      </c>
      <c r="C163" s="249" t="s">
        <v>5589</v>
      </c>
      <c r="D163" s="248" t="s">
        <v>5590</v>
      </c>
      <c r="E163" s="250">
        <v>6308.4</v>
      </c>
      <c r="F163" s="250">
        <v>1122</v>
      </c>
      <c r="G163" s="251">
        <v>9</v>
      </c>
      <c r="H163" s="17" t="s">
        <v>5353</v>
      </c>
      <c r="I163" s="17" t="s">
        <v>4713</v>
      </c>
      <c r="J163" s="290"/>
      <c r="K163" s="290"/>
      <c r="L163" s="290"/>
      <c r="M163" s="290"/>
      <c r="N163" s="290"/>
      <c r="O163" s="50"/>
    </row>
    <row r="164" spans="1:24" s="1" customFormat="1" ht="30" customHeight="1" x14ac:dyDescent="0.2">
      <c r="A164" s="246">
        <v>161</v>
      </c>
      <c r="B164" s="248" t="s">
        <v>5591</v>
      </c>
      <c r="C164" s="249" t="s">
        <v>5592</v>
      </c>
      <c r="D164" s="254" t="s">
        <v>5185</v>
      </c>
      <c r="E164" s="250">
        <v>6283.39</v>
      </c>
      <c r="F164" s="250">
        <v>972</v>
      </c>
      <c r="G164" s="256">
        <v>12</v>
      </c>
      <c r="H164" s="17" t="s">
        <v>5551</v>
      </c>
      <c r="I164" s="17" t="s">
        <v>725</v>
      </c>
      <c r="J164" s="41"/>
    </row>
    <row r="165" spans="1:24" s="1" customFormat="1" ht="30" customHeight="1" x14ac:dyDescent="0.2">
      <c r="A165" s="246">
        <v>162</v>
      </c>
      <c r="B165" s="248" t="s">
        <v>5593</v>
      </c>
      <c r="C165" s="249" t="s">
        <v>5594</v>
      </c>
      <c r="D165" s="270" t="s">
        <v>5512</v>
      </c>
      <c r="E165" s="271">
        <v>5982.5</v>
      </c>
      <c r="F165" s="271">
        <v>1190</v>
      </c>
      <c r="G165" s="256">
        <v>8</v>
      </c>
      <c r="H165" s="17" t="s">
        <v>5293</v>
      </c>
      <c r="I165" s="17" t="s">
        <v>2815</v>
      </c>
      <c r="J165" s="13"/>
      <c r="K165" s="13"/>
    </row>
    <row r="166" spans="1:24" s="1" customFormat="1" ht="30" customHeight="1" x14ac:dyDescent="0.2">
      <c r="A166" s="246">
        <v>163</v>
      </c>
      <c r="B166" s="248" t="s">
        <v>5595</v>
      </c>
      <c r="C166" s="248" t="s">
        <v>5595</v>
      </c>
      <c r="D166" s="254" t="s">
        <v>5191</v>
      </c>
      <c r="E166" s="275">
        <v>5879.08</v>
      </c>
      <c r="F166" s="275">
        <v>1120</v>
      </c>
      <c r="G166" s="256">
        <v>15</v>
      </c>
      <c r="H166" s="19" t="s">
        <v>5195</v>
      </c>
      <c r="I166" s="17" t="s">
        <v>1521</v>
      </c>
      <c r="J166" s="13"/>
      <c r="K166" s="13"/>
      <c r="M166" s="41"/>
      <c r="O166" s="13"/>
      <c r="Q166" s="50"/>
    </row>
    <row r="167" spans="1:24" s="73" customFormat="1" ht="30" customHeight="1" x14ac:dyDescent="0.2">
      <c r="A167" s="246">
        <v>164</v>
      </c>
      <c r="B167" s="248" t="s">
        <v>5596</v>
      </c>
      <c r="C167" s="249" t="s">
        <v>5597</v>
      </c>
      <c r="D167" s="261" t="s">
        <v>5431</v>
      </c>
      <c r="E167" s="262">
        <v>5354.07</v>
      </c>
      <c r="F167" s="262">
        <v>852</v>
      </c>
      <c r="G167" s="256">
        <v>17</v>
      </c>
      <c r="H167" s="17" t="s">
        <v>5201</v>
      </c>
      <c r="I167" s="285" t="s">
        <v>3187</v>
      </c>
      <c r="J167" s="87"/>
      <c r="L167" s="75"/>
      <c r="N167" s="88"/>
      <c r="O167" s="75"/>
    </row>
    <row r="168" spans="1:24" s="1" customFormat="1" ht="30" customHeight="1" x14ac:dyDescent="0.2">
      <c r="A168" s="246">
        <v>165</v>
      </c>
      <c r="B168" s="248" t="s">
        <v>5598</v>
      </c>
      <c r="C168" s="249" t="s">
        <v>5599</v>
      </c>
      <c r="D168" s="29" t="s">
        <v>5185</v>
      </c>
      <c r="E168" s="255">
        <v>5326.29</v>
      </c>
      <c r="F168" s="255">
        <v>962</v>
      </c>
      <c r="G168" s="256">
        <v>15</v>
      </c>
      <c r="H168" s="17" t="s">
        <v>5244</v>
      </c>
      <c r="I168" s="17" t="s">
        <v>725</v>
      </c>
      <c r="J168" s="49"/>
      <c r="L168" s="13"/>
      <c r="M168" s="49"/>
      <c r="N168" s="49"/>
      <c r="O168" s="49"/>
    </row>
    <row r="169" spans="1:24" s="1" customFormat="1" ht="30" customHeight="1" x14ac:dyDescent="0.2">
      <c r="A169" s="246">
        <v>166</v>
      </c>
      <c r="B169" s="269" t="s">
        <v>5600</v>
      </c>
      <c r="C169" s="269" t="s">
        <v>5601</v>
      </c>
      <c r="D169" s="29" t="s">
        <v>5602</v>
      </c>
      <c r="E169" s="8">
        <v>5293.8300000000008</v>
      </c>
      <c r="F169" s="8">
        <v>943</v>
      </c>
      <c r="G169" s="17">
        <v>19</v>
      </c>
      <c r="H169" s="247" t="s">
        <v>5404</v>
      </c>
      <c r="I169" s="17" t="s">
        <v>2319</v>
      </c>
      <c r="J169" s="49"/>
      <c r="L169" s="49"/>
      <c r="M169" s="13"/>
      <c r="O169" s="49"/>
    </row>
    <row r="170" spans="1:24" s="1" customFormat="1" ht="30" customHeight="1" x14ac:dyDescent="0.2">
      <c r="A170" s="246">
        <v>167</v>
      </c>
      <c r="B170" s="252" t="s">
        <v>5603</v>
      </c>
      <c r="C170" s="253" t="s">
        <v>5604</v>
      </c>
      <c r="D170" s="261" t="s">
        <v>5185</v>
      </c>
      <c r="E170" s="271">
        <v>5271.59</v>
      </c>
      <c r="F170" s="271">
        <v>801</v>
      </c>
      <c r="G170" s="256">
        <v>11</v>
      </c>
      <c r="H170" s="257" t="s">
        <v>5394</v>
      </c>
      <c r="I170" s="285" t="s">
        <v>3187</v>
      </c>
      <c r="J170" s="289"/>
      <c r="K170" s="289"/>
      <c r="L170" s="41"/>
      <c r="M170" s="290"/>
      <c r="N170" s="13"/>
      <c r="P170" s="13"/>
      <c r="Q170" s="50"/>
    </row>
    <row r="171" spans="1:24" s="1" customFormat="1" ht="30" customHeight="1" x14ac:dyDescent="0.2">
      <c r="A171" s="246">
        <v>168</v>
      </c>
      <c r="B171" s="267" t="s">
        <v>5605</v>
      </c>
      <c r="C171" s="267" t="s">
        <v>5606</v>
      </c>
      <c r="D171" s="254" t="s">
        <v>5410</v>
      </c>
      <c r="E171" s="8">
        <v>5130</v>
      </c>
      <c r="F171" s="8">
        <v>1147</v>
      </c>
      <c r="G171" s="297">
        <v>12</v>
      </c>
      <c r="H171" s="26" t="s">
        <v>5314</v>
      </c>
      <c r="I171" s="260" t="s">
        <v>38</v>
      </c>
      <c r="J171" s="290"/>
      <c r="K171" s="290"/>
      <c r="L171" s="287"/>
      <c r="M171" s="290"/>
      <c r="N171" s="290"/>
    </row>
    <row r="172" spans="1:24" s="1" customFormat="1" ht="30" customHeight="1" x14ac:dyDescent="0.2">
      <c r="A172" s="246">
        <v>169</v>
      </c>
      <c r="B172" s="267" t="s">
        <v>5607</v>
      </c>
      <c r="C172" s="267" t="s">
        <v>5608</v>
      </c>
      <c r="D172" s="29" t="s">
        <v>5185</v>
      </c>
      <c r="E172" s="8">
        <v>5080</v>
      </c>
      <c r="F172" s="8">
        <v>969</v>
      </c>
      <c r="G172" s="17">
        <v>9</v>
      </c>
      <c r="H172" s="257" t="s">
        <v>5244</v>
      </c>
      <c r="I172" s="17" t="s">
        <v>545</v>
      </c>
      <c r="J172" s="49"/>
      <c r="L172" s="49"/>
      <c r="M172" s="13"/>
      <c r="O172" s="49"/>
    </row>
    <row r="173" spans="1:24" s="1" customFormat="1" ht="30" customHeight="1" x14ac:dyDescent="0.2">
      <c r="A173" s="246">
        <v>170</v>
      </c>
      <c r="B173" s="269" t="s">
        <v>5609</v>
      </c>
      <c r="C173" s="269" t="s">
        <v>5610</v>
      </c>
      <c r="D173" s="29" t="s">
        <v>5611</v>
      </c>
      <c r="E173" s="275">
        <v>5075</v>
      </c>
      <c r="F173" s="275">
        <v>1212</v>
      </c>
      <c r="G173" s="17">
        <v>2</v>
      </c>
      <c r="H173" s="17" t="s">
        <v>4670</v>
      </c>
      <c r="I173" s="17" t="s">
        <v>3371</v>
      </c>
      <c r="L173" s="13"/>
      <c r="N173" s="49"/>
      <c r="O173" s="13"/>
    </row>
    <row r="174" spans="1:24" s="1" customFormat="1" ht="30" customHeight="1" x14ac:dyDescent="0.2">
      <c r="A174" s="246">
        <v>171</v>
      </c>
      <c r="B174" s="254" t="s">
        <v>5612</v>
      </c>
      <c r="C174" s="268" t="s">
        <v>5613</v>
      </c>
      <c r="D174" s="29" t="s">
        <v>5614</v>
      </c>
      <c r="E174" s="250">
        <v>4894</v>
      </c>
      <c r="F174" s="250">
        <v>1262</v>
      </c>
      <c r="G174" s="251">
        <v>3</v>
      </c>
      <c r="H174" s="247" t="s">
        <v>5615</v>
      </c>
      <c r="I174" s="17" t="s">
        <v>3371</v>
      </c>
      <c r="J174" s="49"/>
      <c r="K174" s="41"/>
      <c r="L174" s="41"/>
      <c r="M174" s="50"/>
      <c r="N174" s="13"/>
      <c r="O174" s="41"/>
      <c r="Q174" s="50"/>
      <c r="R174" s="50"/>
    </row>
    <row r="175" spans="1:24" s="1" customFormat="1" ht="30" customHeight="1" x14ac:dyDescent="0.2">
      <c r="A175" s="246">
        <v>172</v>
      </c>
      <c r="B175" s="269" t="s">
        <v>5616</v>
      </c>
      <c r="C175" s="249" t="s">
        <v>5617</v>
      </c>
      <c r="D175" s="254" t="s">
        <v>5618</v>
      </c>
      <c r="E175" s="255">
        <v>4768.579999999999</v>
      </c>
      <c r="F175" s="255">
        <v>813</v>
      </c>
      <c r="G175" s="256">
        <v>16</v>
      </c>
      <c r="H175" s="284" t="s">
        <v>5404</v>
      </c>
      <c r="I175" s="17" t="s">
        <v>2319</v>
      </c>
      <c r="J175" s="290"/>
      <c r="K175" s="13"/>
      <c r="L175" s="290"/>
      <c r="M175" s="290"/>
      <c r="N175" s="289"/>
      <c r="O175" s="287"/>
      <c r="P175" s="13"/>
      <c r="Q175" s="13"/>
    </row>
    <row r="176" spans="1:24" s="1" customFormat="1" ht="30" customHeight="1" x14ac:dyDescent="0.2">
      <c r="A176" s="246">
        <v>173</v>
      </c>
      <c r="B176" s="261" t="s">
        <v>5619</v>
      </c>
      <c r="C176" s="263" t="s">
        <v>5620</v>
      </c>
      <c r="D176" s="270" t="s">
        <v>5185</v>
      </c>
      <c r="E176" s="262">
        <v>4752.99</v>
      </c>
      <c r="F176" s="262">
        <v>1067</v>
      </c>
      <c r="G176" s="264">
        <v>1</v>
      </c>
      <c r="H176" s="265">
        <v>44400</v>
      </c>
      <c r="I176" s="17" t="s">
        <v>3709</v>
      </c>
      <c r="J176" s="49"/>
    </row>
    <row r="177" spans="1:18" s="1" customFormat="1" ht="30" customHeight="1" x14ac:dyDescent="0.2">
      <c r="A177" s="246">
        <v>174</v>
      </c>
      <c r="B177" s="248" t="s">
        <v>5621</v>
      </c>
      <c r="C177" s="248" t="s">
        <v>5622</v>
      </c>
      <c r="D177" s="261" t="s">
        <v>5623</v>
      </c>
      <c r="E177" s="262">
        <v>4732.6000000000004</v>
      </c>
      <c r="F177" s="262">
        <v>955</v>
      </c>
      <c r="G177" s="256">
        <v>4</v>
      </c>
      <c r="H177" s="17" t="s">
        <v>5624</v>
      </c>
      <c r="I177" s="17" t="s">
        <v>2815</v>
      </c>
      <c r="J177" s="293"/>
      <c r="L177" s="13"/>
    </row>
    <row r="178" spans="1:18" s="1" customFormat="1" ht="30" customHeight="1" x14ac:dyDescent="0.2">
      <c r="A178" s="246">
        <v>175</v>
      </c>
      <c r="B178" s="248" t="s">
        <v>5625</v>
      </c>
      <c r="C178" s="299" t="s">
        <v>5626</v>
      </c>
      <c r="D178" s="248" t="s">
        <v>5484</v>
      </c>
      <c r="E178" s="275">
        <v>4602</v>
      </c>
      <c r="F178" s="275">
        <v>923</v>
      </c>
      <c r="G178" s="8">
        <v>9</v>
      </c>
      <c r="H178" s="27">
        <v>44904</v>
      </c>
      <c r="I178" s="17" t="s">
        <v>38</v>
      </c>
      <c r="J178" s="13"/>
      <c r="L178" s="13"/>
      <c r="M178" s="41"/>
      <c r="N178" s="300"/>
      <c r="O178" s="300"/>
      <c r="P178" s="41"/>
      <c r="Q178" s="13"/>
      <c r="R178" s="50"/>
    </row>
    <row r="179" spans="1:18" s="73" customFormat="1" ht="30" customHeight="1" x14ac:dyDescent="0.2">
      <c r="A179" s="246">
        <v>176</v>
      </c>
      <c r="B179" s="252" t="s">
        <v>5627</v>
      </c>
      <c r="C179" s="253" t="s">
        <v>5627</v>
      </c>
      <c r="D179" s="29" t="s">
        <v>5191</v>
      </c>
      <c r="E179" s="255">
        <v>4404</v>
      </c>
      <c r="F179" s="255">
        <v>909</v>
      </c>
      <c r="G179" s="256">
        <v>13</v>
      </c>
      <c r="H179" s="257" t="s">
        <v>4639</v>
      </c>
      <c r="I179" s="17" t="s">
        <v>4654</v>
      </c>
      <c r="N179" s="89"/>
    </row>
    <row r="180" spans="1:18" s="1" customFormat="1" ht="30" customHeight="1" x14ac:dyDescent="0.2">
      <c r="A180" s="246">
        <v>177</v>
      </c>
      <c r="B180" s="269" t="s">
        <v>5628</v>
      </c>
      <c r="C180" s="269" t="s">
        <v>5628</v>
      </c>
      <c r="D180" s="270" t="s">
        <v>5629</v>
      </c>
      <c r="E180" s="271">
        <v>4299.42</v>
      </c>
      <c r="F180" s="271">
        <v>695</v>
      </c>
      <c r="G180" s="17">
        <v>16</v>
      </c>
      <c r="H180" s="17" t="s">
        <v>5400</v>
      </c>
      <c r="I180" s="285" t="s">
        <v>3187</v>
      </c>
      <c r="J180" s="49"/>
      <c r="K180" s="13"/>
      <c r="N180" s="49"/>
      <c r="O180" s="13"/>
      <c r="P180" s="13"/>
    </row>
    <row r="181" spans="1:18" s="1" customFormat="1" ht="30" customHeight="1" x14ac:dyDescent="0.2">
      <c r="A181" s="246">
        <v>178</v>
      </c>
      <c r="B181" s="269" t="s">
        <v>5630</v>
      </c>
      <c r="C181" s="269" t="s">
        <v>5631</v>
      </c>
      <c r="D181" s="270" t="s">
        <v>5632</v>
      </c>
      <c r="E181" s="275">
        <v>4260.5</v>
      </c>
      <c r="F181" s="275">
        <v>868</v>
      </c>
      <c r="G181" s="17">
        <v>6</v>
      </c>
      <c r="H181" s="17" t="s">
        <v>5330</v>
      </c>
      <c r="I181" s="17" t="s">
        <v>2815</v>
      </c>
      <c r="J181" s="49"/>
      <c r="L181" s="49"/>
      <c r="M181" s="13"/>
      <c r="N181" s="49"/>
      <c r="O181" s="49"/>
    </row>
    <row r="182" spans="1:18" s="1" customFormat="1" ht="30" customHeight="1" x14ac:dyDescent="0.2">
      <c r="A182" s="246">
        <v>179</v>
      </c>
      <c r="B182" s="248" t="s">
        <v>5633</v>
      </c>
      <c r="C182" s="249" t="s">
        <v>5634</v>
      </c>
      <c r="D182" s="270" t="s">
        <v>5635</v>
      </c>
      <c r="E182" s="250">
        <v>3784.8</v>
      </c>
      <c r="F182" s="250">
        <v>554</v>
      </c>
      <c r="G182" s="256">
        <v>5</v>
      </c>
      <c r="H182" s="265" t="s">
        <v>5301</v>
      </c>
      <c r="I182" s="17" t="s">
        <v>2815</v>
      </c>
      <c r="N182" s="13"/>
      <c r="P182" s="49"/>
    </row>
    <row r="183" spans="1:18" s="1" customFormat="1" ht="30" customHeight="1" x14ac:dyDescent="0.2">
      <c r="A183" s="246">
        <v>180</v>
      </c>
      <c r="B183" s="267" t="s">
        <v>5636</v>
      </c>
      <c r="C183" s="267" t="s">
        <v>5637</v>
      </c>
      <c r="D183" s="254" t="s">
        <v>5484</v>
      </c>
      <c r="E183" s="255">
        <v>3716.15</v>
      </c>
      <c r="F183" s="255">
        <v>702</v>
      </c>
      <c r="G183" s="297">
        <v>5</v>
      </c>
      <c r="H183" s="26" t="s">
        <v>5475</v>
      </c>
      <c r="I183" s="260" t="s">
        <v>2815</v>
      </c>
      <c r="J183" s="290"/>
      <c r="K183" s="293"/>
      <c r="L183" s="41"/>
      <c r="M183" s="293"/>
      <c r="N183" s="50"/>
      <c r="P183" s="50"/>
    </row>
    <row r="184" spans="1:18" s="1" customFormat="1" ht="30" customHeight="1" x14ac:dyDescent="0.2">
      <c r="A184" s="246">
        <v>181</v>
      </c>
      <c r="B184" s="267" t="s">
        <v>5638</v>
      </c>
      <c r="C184" s="267" t="s">
        <v>5639</v>
      </c>
      <c r="D184" s="254" t="s">
        <v>5426</v>
      </c>
      <c r="E184" s="8">
        <v>3698</v>
      </c>
      <c r="F184" s="8">
        <v>591</v>
      </c>
      <c r="G184" s="256">
        <v>7</v>
      </c>
      <c r="H184" s="266" t="s">
        <v>5551</v>
      </c>
      <c r="I184" s="17" t="s">
        <v>545</v>
      </c>
      <c r="J184" s="290"/>
      <c r="K184" s="13"/>
      <c r="L184" s="41"/>
      <c r="M184" s="13"/>
      <c r="N184" s="50"/>
      <c r="P184" s="50"/>
    </row>
    <row r="185" spans="1:18" s="1" customFormat="1" ht="30" customHeight="1" x14ac:dyDescent="0.2">
      <c r="A185" s="246">
        <v>182</v>
      </c>
      <c r="B185" s="248" t="s">
        <v>5640</v>
      </c>
      <c r="C185" s="249" t="s">
        <v>5641</v>
      </c>
      <c r="D185" s="261" t="s">
        <v>5369</v>
      </c>
      <c r="E185" s="250">
        <v>3589</v>
      </c>
      <c r="F185" s="250">
        <v>799</v>
      </c>
      <c r="G185" s="256">
        <v>3</v>
      </c>
      <c r="H185" s="17" t="s">
        <v>5366</v>
      </c>
      <c r="I185" s="17" t="s">
        <v>2815</v>
      </c>
    </row>
    <row r="186" spans="1:18" s="1" customFormat="1" ht="30" customHeight="1" x14ac:dyDescent="0.2">
      <c r="A186" s="246">
        <v>183</v>
      </c>
      <c r="B186" s="269" t="s">
        <v>5642</v>
      </c>
      <c r="C186" s="269" t="s">
        <v>5643</v>
      </c>
      <c r="D186" s="270" t="s">
        <v>5296</v>
      </c>
      <c r="E186" s="271">
        <v>3516</v>
      </c>
      <c r="F186" s="271">
        <v>720</v>
      </c>
      <c r="G186" s="17">
        <v>5</v>
      </c>
      <c r="H186" s="247" t="s">
        <v>4703</v>
      </c>
      <c r="I186" s="17" t="s">
        <v>2815</v>
      </c>
      <c r="J186" s="13"/>
      <c r="K186" s="13"/>
      <c r="N186" s="13"/>
      <c r="O186" s="41"/>
      <c r="P186" s="13"/>
      <c r="Q186" s="50"/>
    </row>
    <row r="187" spans="1:18" s="1" customFormat="1" ht="30" customHeight="1" x14ac:dyDescent="0.2">
      <c r="A187" s="246">
        <v>184</v>
      </c>
      <c r="B187" s="252" t="s">
        <v>5644</v>
      </c>
      <c r="C187" s="253" t="s">
        <v>5645</v>
      </c>
      <c r="D187" s="270" t="s">
        <v>5410</v>
      </c>
      <c r="E187" s="262">
        <v>3435</v>
      </c>
      <c r="F187" s="262">
        <v>695</v>
      </c>
      <c r="G187" s="256">
        <v>5</v>
      </c>
      <c r="H187" s="17" t="s">
        <v>5195</v>
      </c>
      <c r="I187" s="17" t="s">
        <v>3947</v>
      </c>
      <c r="L187" s="41"/>
      <c r="M187" s="13"/>
      <c r="N187" s="49"/>
    </row>
    <row r="188" spans="1:18" s="1" customFormat="1" ht="30" customHeight="1" x14ac:dyDescent="0.2">
      <c r="A188" s="246">
        <v>185</v>
      </c>
      <c r="B188" s="270" t="s">
        <v>5646</v>
      </c>
      <c r="C188" s="270" t="s">
        <v>5647</v>
      </c>
      <c r="D188" s="261" t="s">
        <v>5648</v>
      </c>
      <c r="E188" s="262">
        <v>3369</v>
      </c>
      <c r="F188" s="262">
        <v>682</v>
      </c>
      <c r="G188" s="264">
        <v>6</v>
      </c>
      <c r="H188" s="284" t="s">
        <v>4703</v>
      </c>
      <c r="I188" s="17" t="s">
        <v>3947</v>
      </c>
      <c r="J188" s="290"/>
      <c r="K188" s="293"/>
      <c r="L188" s="293"/>
      <c r="M188" s="293"/>
      <c r="O188" s="50"/>
    </row>
    <row r="189" spans="1:18" s="1" customFormat="1" ht="30" customHeight="1" x14ac:dyDescent="0.2">
      <c r="A189" s="246">
        <v>186</v>
      </c>
      <c r="B189" s="248" t="s">
        <v>5649</v>
      </c>
      <c r="C189" s="249" t="s">
        <v>5650</v>
      </c>
      <c r="D189" s="270" t="s">
        <v>5410</v>
      </c>
      <c r="E189" s="250">
        <v>3366.7</v>
      </c>
      <c r="F189" s="250">
        <v>696</v>
      </c>
      <c r="G189" s="256">
        <v>6</v>
      </c>
      <c r="H189" s="17" t="s">
        <v>5379</v>
      </c>
      <c r="I189" s="17" t="s">
        <v>2815</v>
      </c>
      <c r="J189" s="49"/>
    </row>
    <row r="190" spans="1:18" s="1" customFormat="1" ht="30" customHeight="1" x14ac:dyDescent="0.2">
      <c r="A190" s="246">
        <v>187</v>
      </c>
      <c r="B190" s="261" t="s">
        <v>5651</v>
      </c>
      <c r="C190" s="263" t="s">
        <v>5651</v>
      </c>
      <c r="D190" s="261" t="s">
        <v>5191</v>
      </c>
      <c r="E190" s="262">
        <v>3316.0999999999995</v>
      </c>
      <c r="F190" s="262">
        <v>601</v>
      </c>
      <c r="G190" s="264">
        <v>12</v>
      </c>
      <c r="H190" s="265" t="s">
        <v>5232</v>
      </c>
      <c r="I190" s="17" t="s">
        <v>5652</v>
      </c>
      <c r="J190" s="49"/>
      <c r="K190" s="13"/>
    </row>
    <row r="191" spans="1:18" s="1" customFormat="1" ht="30" customHeight="1" x14ac:dyDescent="0.2">
      <c r="A191" s="246">
        <v>188</v>
      </c>
      <c r="B191" s="248" t="s">
        <v>5653</v>
      </c>
      <c r="C191" s="299" t="s">
        <v>5654</v>
      </c>
      <c r="D191" s="269" t="s">
        <v>5655</v>
      </c>
      <c r="E191" s="250">
        <v>3309.7</v>
      </c>
      <c r="F191" s="250">
        <v>591</v>
      </c>
      <c r="G191" s="251">
        <v>7</v>
      </c>
      <c r="H191" s="17" t="s">
        <v>5353</v>
      </c>
      <c r="I191" s="17" t="s">
        <v>4713</v>
      </c>
      <c r="L191" s="50"/>
      <c r="M191" s="41"/>
      <c r="N191" s="41"/>
      <c r="O191" s="50"/>
    </row>
    <row r="192" spans="1:18" s="1" customFormat="1" ht="30" customHeight="1" x14ac:dyDescent="0.2">
      <c r="A192" s="246">
        <v>189</v>
      </c>
      <c r="B192" s="248" t="s">
        <v>5656</v>
      </c>
      <c r="C192" s="299" t="s">
        <v>5657</v>
      </c>
      <c r="D192" s="248" t="s">
        <v>5185</v>
      </c>
      <c r="E192" s="250">
        <v>3251.06</v>
      </c>
      <c r="F192" s="250">
        <v>484</v>
      </c>
      <c r="G192" s="251">
        <v>7</v>
      </c>
      <c r="H192" s="17" t="s">
        <v>5478</v>
      </c>
      <c r="I192" s="17" t="s">
        <v>38</v>
      </c>
      <c r="L192" s="50"/>
      <c r="M192" s="41"/>
      <c r="N192" s="41"/>
      <c r="O192" s="50"/>
    </row>
    <row r="193" spans="1:18" s="73" customFormat="1" ht="30" customHeight="1" x14ac:dyDescent="0.2">
      <c r="A193" s="246">
        <v>190</v>
      </c>
      <c r="B193" s="252" t="s">
        <v>5658</v>
      </c>
      <c r="C193" s="253" t="s">
        <v>5659</v>
      </c>
      <c r="D193" s="261" t="s">
        <v>5660</v>
      </c>
      <c r="E193" s="250">
        <v>3132.77</v>
      </c>
      <c r="F193" s="250">
        <v>720</v>
      </c>
      <c r="G193" s="256">
        <v>8</v>
      </c>
      <c r="H193" s="257" t="s">
        <v>5278</v>
      </c>
      <c r="I193" s="17" t="s">
        <v>3947</v>
      </c>
      <c r="M193" s="75"/>
      <c r="N193" s="75"/>
      <c r="O193" s="286"/>
    </row>
    <row r="194" spans="1:18" s="1" customFormat="1" ht="30" customHeight="1" x14ac:dyDescent="0.2">
      <c r="A194" s="246">
        <v>191</v>
      </c>
      <c r="B194" s="269" t="s">
        <v>5661</v>
      </c>
      <c r="C194" s="269" t="s">
        <v>5662</v>
      </c>
      <c r="D194" s="270" t="s">
        <v>5663</v>
      </c>
      <c r="E194" s="271">
        <v>3127.4300000000003</v>
      </c>
      <c r="F194" s="271">
        <v>702</v>
      </c>
      <c r="G194" s="17">
        <v>4</v>
      </c>
      <c r="H194" s="17" t="s">
        <v>5216</v>
      </c>
      <c r="I194" s="17" t="s">
        <v>2815</v>
      </c>
      <c r="J194" s="49"/>
      <c r="L194" s="49"/>
      <c r="N194" s="49"/>
      <c r="O194" s="49"/>
    </row>
    <row r="195" spans="1:18" s="1" customFormat="1" ht="30" customHeight="1" x14ac:dyDescent="0.2">
      <c r="A195" s="246">
        <v>192</v>
      </c>
      <c r="B195" s="248" t="s">
        <v>5664</v>
      </c>
      <c r="C195" s="249" t="s">
        <v>5665</v>
      </c>
      <c r="D195" s="254" t="s">
        <v>5512</v>
      </c>
      <c r="E195" s="8">
        <v>3094</v>
      </c>
      <c r="F195" s="8">
        <v>689</v>
      </c>
      <c r="G195" s="256">
        <v>2</v>
      </c>
      <c r="H195" s="17" t="s">
        <v>4655</v>
      </c>
      <c r="I195" s="17" t="s">
        <v>38</v>
      </c>
      <c r="J195" s="13"/>
      <c r="K195" s="289"/>
      <c r="L195" s="41"/>
      <c r="M195" s="287"/>
      <c r="O195" s="13"/>
    </row>
    <row r="196" spans="1:18" s="1" customFormat="1" ht="30" customHeight="1" x14ac:dyDescent="0.2">
      <c r="A196" s="246">
        <v>193</v>
      </c>
      <c r="B196" s="269" t="s">
        <v>5666</v>
      </c>
      <c r="C196" s="269" t="s">
        <v>5667</v>
      </c>
      <c r="D196" s="270" t="s">
        <v>5668</v>
      </c>
      <c r="E196" s="275">
        <v>3084</v>
      </c>
      <c r="F196" s="275">
        <v>630</v>
      </c>
      <c r="G196" s="17">
        <v>5</v>
      </c>
      <c r="H196" s="17" t="s">
        <v>5391</v>
      </c>
      <c r="I196" s="17" t="s">
        <v>2815</v>
      </c>
    </row>
    <row r="197" spans="1:18" s="1" customFormat="1" ht="30" customHeight="1" x14ac:dyDescent="0.2">
      <c r="A197" s="246">
        <v>194</v>
      </c>
      <c r="B197" s="252" t="s">
        <v>5669</v>
      </c>
      <c r="C197" s="253" t="s">
        <v>5670</v>
      </c>
      <c r="D197" s="29" t="s">
        <v>5185</v>
      </c>
      <c r="E197" s="255">
        <v>3075.67</v>
      </c>
      <c r="F197" s="255">
        <v>504</v>
      </c>
      <c r="G197" s="297">
        <v>14</v>
      </c>
      <c r="H197" s="27" t="s">
        <v>5267</v>
      </c>
      <c r="I197" s="17" t="s">
        <v>4640</v>
      </c>
      <c r="J197" s="49"/>
      <c r="K197" s="13"/>
    </row>
    <row r="198" spans="1:18" s="1" customFormat="1" ht="30" customHeight="1" x14ac:dyDescent="0.2">
      <c r="A198" s="246">
        <v>195</v>
      </c>
      <c r="B198" s="269" t="s">
        <v>5671</v>
      </c>
      <c r="C198" s="249" t="s">
        <v>5672</v>
      </c>
      <c r="D198" s="261" t="s">
        <v>5292</v>
      </c>
      <c r="E198" s="250">
        <v>2928</v>
      </c>
      <c r="F198" s="250">
        <v>610</v>
      </c>
      <c r="G198" s="256">
        <v>6</v>
      </c>
      <c r="H198" s="19" t="s">
        <v>5673</v>
      </c>
      <c r="I198" s="17" t="s">
        <v>2815</v>
      </c>
      <c r="J198" s="13"/>
      <c r="K198" s="13"/>
      <c r="L198" s="13"/>
      <c r="M198" s="41"/>
      <c r="O198" s="50"/>
    </row>
    <row r="199" spans="1:18" s="1" customFormat="1" ht="30" customHeight="1" x14ac:dyDescent="0.2">
      <c r="A199" s="246">
        <v>196</v>
      </c>
      <c r="B199" s="248" t="s">
        <v>6309</v>
      </c>
      <c r="C199" s="249" t="s">
        <v>6310</v>
      </c>
      <c r="D199" s="261" t="s">
        <v>5410</v>
      </c>
      <c r="E199" s="250">
        <v>2864</v>
      </c>
      <c r="F199" s="250">
        <v>968</v>
      </c>
      <c r="G199" s="256">
        <v>1</v>
      </c>
      <c r="H199" s="19" t="s">
        <v>4664</v>
      </c>
      <c r="I199" s="17" t="s">
        <v>545</v>
      </c>
      <c r="J199" s="13"/>
      <c r="K199" s="13"/>
      <c r="L199" s="13"/>
      <c r="M199" s="41"/>
      <c r="O199" s="50"/>
    </row>
    <row r="200" spans="1:18" s="1" customFormat="1" ht="30" customHeight="1" x14ac:dyDescent="0.2">
      <c r="A200" s="246">
        <v>197</v>
      </c>
      <c r="B200" s="254" t="s">
        <v>5674</v>
      </c>
      <c r="C200" s="268" t="s">
        <v>5675</v>
      </c>
      <c r="D200" s="254" t="s">
        <v>5676</v>
      </c>
      <c r="E200" s="250">
        <v>2655</v>
      </c>
      <c r="F200" s="250">
        <v>1011</v>
      </c>
      <c r="G200" s="251">
        <v>1</v>
      </c>
      <c r="H200" s="284" t="s">
        <v>4605</v>
      </c>
      <c r="I200" s="17" t="s">
        <v>3950</v>
      </c>
      <c r="J200" s="13"/>
      <c r="K200" s="13"/>
      <c r="N200" s="13"/>
      <c r="O200" s="41"/>
      <c r="P200" s="13"/>
      <c r="Q200" s="50"/>
    </row>
    <row r="201" spans="1:18" s="1" customFormat="1" ht="30" customHeight="1" x14ac:dyDescent="0.2">
      <c r="A201" s="246">
        <v>198</v>
      </c>
      <c r="B201" s="248" t="s">
        <v>5677</v>
      </c>
      <c r="C201" s="249" t="s">
        <v>5678</v>
      </c>
      <c r="D201" s="254" t="s">
        <v>5679</v>
      </c>
      <c r="E201" s="255">
        <v>2599.6200000000003</v>
      </c>
      <c r="F201" s="255">
        <v>453</v>
      </c>
      <c r="G201" s="256">
        <v>15</v>
      </c>
      <c r="H201" s="247" t="s">
        <v>5404</v>
      </c>
      <c r="I201" s="17" t="s">
        <v>2319</v>
      </c>
      <c r="J201" s="49"/>
      <c r="K201" s="13"/>
      <c r="O201" s="41"/>
      <c r="P201" s="13"/>
      <c r="Q201" s="50"/>
    </row>
    <row r="202" spans="1:18" s="1" customFormat="1" ht="30" customHeight="1" x14ac:dyDescent="0.2">
      <c r="A202" s="246">
        <v>199</v>
      </c>
      <c r="B202" s="270" t="s">
        <v>5680</v>
      </c>
      <c r="C202" s="270" t="s">
        <v>5681</v>
      </c>
      <c r="D202" s="270" t="s">
        <v>5410</v>
      </c>
      <c r="E202" s="262">
        <v>2587.5400000000009</v>
      </c>
      <c r="F202" s="262">
        <v>469</v>
      </c>
      <c r="G202" s="271">
        <v>4</v>
      </c>
      <c r="H202" s="247" t="s">
        <v>4677</v>
      </c>
      <c r="I202" s="17" t="s">
        <v>4672</v>
      </c>
      <c r="N202" s="49"/>
      <c r="O202" s="49"/>
      <c r="P202" s="13"/>
      <c r="R202" s="49"/>
    </row>
    <row r="203" spans="1:18" s="1" customFormat="1" ht="30" customHeight="1" x14ac:dyDescent="0.2">
      <c r="A203" s="246">
        <v>200</v>
      </c>
      <c r="B203" s="254" t="s">
        <v>5682</v>
      </c>
      <c r="C203" s="268" t="s">
        <v>5683</v>
      </c>
      <c r="D203" s="29" t="s">
        <v>5684</v>
      </c>
      <c r="E203" s="255">
        <v>2580</v>
      </c>
      <c r="F203" s="255">
        <v>933</v>
      </c>
      <c r="G203" s="251">
        <v>1</v>
      </c>
      <c r="H203" s="247" t="s">
        <v>4712</v>
      </c>
      <c r="I203" s="17" t="s">
        <v>3371</v>
      </c>
      <c r="J203" s="49"/>
      <c r="K203" s="13"/>
    </row>
    <row r="204" spans="1:18" s="73" customFormat="1" ht="30" customHeight="1" x14ac:dyDescent="0.2">
      <c r="A204" s="246">
        <v>201</v>
      </c>
      <c r="B204" s="248" t="s">
        <v>5685</v>
      </c>
      <c r="C204" s="249" t="s">
        <v>5686</v>
      </c>
      <c r="D204" s="270" t="s">
        <v>5410</v>
      </c>
      <c r="E204" s="250">
        <v>2578.02</v>
      </c>
      <c r="F204" s="250">
        <v>459</v>
      </c>
      <c r="G204" s="256">
        <v>12</v>
      </c>
      <c r="H204" s="17" t="s">
        <v>5282</v>
      </c>
      <c r="I204" s="17" t="s">
        <v>38</v>
      </c>
      <c r="J204" s="89"/>
    </row>
    <row r="205" spans="1:18" s="1" customFormat="1" ht="30" customHeight="1" x14ac:dyDescent="0.2">
      <c r="A205" s="246">
        <v>202</v>
      </c>
      <c r="B205" s="270" t="s">
        <v>5687</v>
      </c>
      <c r="C205" s="270" t="s">
        <v>5688</v>
      </c>
      <c r="D205" s="270" t="s">
        <v>5410</v>
      </c>
      <c r="E205" s="271">
        <v>2324</v>
      </c>
      <c r="F205" s="271">
        <v>429</v>
      </c>
      <c r="G205" s="271">
        <v>12</v>
      </c>
      <c r="H205" s="265" t="s">
        <v>5384</v>
      </c>
      <c r="I205" s="17" t="s">
        <v>38</v>
      </c>
      <c r="J205" s="13"/>
      <c r="L205" s="49"/>
      <c r="M205" s="49"/>
      <c r="O205" s="49"/>
    </row>
    <row r="206" spans="1:18" s="1" customFormat="1" ht="30" customHeight="1" x14ac:dyDescent="0.2">
      <c r="A206" s="246">
        <v>203</v>
      </c>
      <c r="B206" s="254" t="s">
        <v>5689</v>
      </c>
      <c r="C206" s="268" t="s">
        <v>5690</v>
      </c>
      <c r="D206" s="29" t="s">
        <v>5691</v>
      </c>
      <c r="E206" s="250">
        <v>2320</v>
      </c>
      <c r="F206" s="250">
        <v>692</v>
      </c>
      <c r="G206" s="251">
        <v>1</v>
      </c>
      <c r="H206" s="247" t="s">
        <v>5692</v>
      </c>
      <c r="I206" s="17" t="s">
        <v>3950</v>
      </c>
    </row>
    <row r="207" spans="1:18" s="1" customFormat="1" ht="30" customHeight="1" x14ac:dyDescent="0.2">
      <c r="A207" s="246">
        <v>204</v>
      </c>
      <c r="B207" s="248" t="s">
        <v>5693</v>
      </c>
      <c r="C207" s="249" t="s">
        <v>5694</v>
      </c>
      <c r="D207" s="261" t="s">
        <v>5219</v>
      </c>
      <c r="E207" s="275">
        <v>2314.5</v>
      </c>
      <c r="F207" s="275">
        <v>412</v>
      </c>
      <c r="G207" s="256">
        <v>5</v>
      </c>
      <c r="H207" s="19" t="s">
        <v>5695</v>
      </c>
      <c r="I207" s="17" t="s">
        <v>3464</v>
      </c>
      <c r="J207" s="290"/>
      <c r="K207" s="293"/>
      <c r="L207" s="41"/>
      <c r="M207" s="288"/>
      <c r="N207" s="50"/>
      <c r="P207" s="50"/>
    </row>
    <row r="208" spans="1:18" s="1" customFormat="1" ht="30" customHeight="1" x14ac:dyDescent="0.2">
      <c r="A208" s="246">
        <v>205</v>
      </c>
      <c r="B208" s="248" t="s">
        <v>5696</v>
      </c>
      <c r="C208" s="249" t="s">
        <v>5697</v>
      </c>
      <c r="D208" s="261" t="s">
        <v>5219</v>
      </c>
      <c r="E208" s="250">
        <v>2314.5</v>
      </c>
      <c r="F208" s="250">
        <v>412</v>
      </c>
      <c r="G208" s="256">
        <v>5</v>
      </c>
      <c r="H208" s="17" t="s">
        <v>5698</v>
      </c>
      <c r="I208" s="17" t="s">
        <v>3464</v>
      </c>
      <c r="K208" s="290"/>
      <c r="L208" s="290"/>
      <c r="M208" s="290"/>
      <c r="N208" s="290"/>
      <c r="O208" s="290"/>
    </row>
    <row r="209" spans="1:18" s="73" customFormat="1" ht="30" customHeight="1" x14ac:dyDescent="0.2">
      <c r="A209" s="246">
        <v>206</v>
      </c>
      <c r="B209" s="248" t="s">
        <v>5699</v>
      </c>
      <c r="C209" s="249" t="s">
        <v>5700</v>
      </c>
      <c r="D209" s="261" t="s">
        <v>5623</v>
      </c>
      <c r="E209" s="275">
        <v>2296.5</v>
      </c>
      <c r="F209" s="275">
        <v>711</v>
      </c>
      <c r="G209" s="256">
        <v>1</v>
      </c>
      <c r="H209" s="19" t="s">
        <v>4685</v>
      </c>
      <c r="I209" s="17" t="s">
        <v>3371</v>
      </c>
      <c r="J209" s="286"/>
      <c r="K209" s="87"/>
      <c r="L209" s="75"/>
      <c r="N209" s="88"/>
      <c r="P209" s="88"/>
    </row>
    <row r="210" spans="1:18" s="1" customFormat="1" ht="30" customHeight="1" x14ac:dyDescent="0.2">
      <c r="A210" s="246">
        <v>207</v>
      </c>
      <c r="B210" s="269" t="s">
        <v>5701</v>
      </c>
      <c r="C210" s="269" t="s">
        <v>5702</v>
      </c>
      <c r="D210" s="270" t="s">
        <v>5292</v>
      </c>
      <c r="E210" s="275">
        <v>2295.1999999999998</v>
      </c>
      <c r="F210" s="275">
        <v>324</v>
      </c>
      <c r="G210" s="17">
        <v>6</v>
      </c>
      <c r="H210" s="265" t="s">
        <v>5301</v>
      </c>
      <c r="I210" s="260" t="s">
        <v>4701</v>
      </c>
      <c r="N210" s="49"/>
    </row>
    <row r="211" spans="1:18" s="1" customFormat="1" ht="30" customHeight="1" x14ac:dyDescent="0.2">
      <c r="A211" s="246">
        <v>208</v>
      </c>
      <c r="B211" s="29" t="s">
        <v>5703</v>
      </c>
      <c r="C211" s="29" t="s">
        <v>5704</v>
      </c>
      <c r="D211" s="29" t="s">
        <v>5705</v>
      </c>
      <c r="E211" s="8">
        <v>2291</v>
      </c>
      <c r="F211" s="8">
        <v>472</v>
      </c>
      <c r="G211" s="8">
        <v>1</v>
      </c>
      <c r="H211" s="247" t="s">
        <v>4687</v>
      </c>
      <c r="I211" s="17" t="s">
        <v>3371</v>
      </c>
      <c r="J211" s="13"/>
      <c r="K211" s="49"/>
      <c r="M211" s="13"/>
      <c r="N211" s="49"/>
    </row>
    <row r="212" spans="1:18" s="1" customFormat="1" ht="30" customHeight="1" x14ac:dyDescent="0.2">
      <c r="A212" s="246">
        <v>209</v>
      </c>
      <c r="B212" s="248" t="s">
        <v>5706</v>
      </c>
      <c r="C212" s="249" t="s">
        <v>5707</v>
      </c>
      <c r="D212" s="261" t="s">
        <v>5708</v>
      </c>
      <c r="E212" s="262">
        <v>2289.9700000000003</v>
      </c>
      <c r="F212" s="262">
        <v>398</v>
      </c>
      <c r="G212" s="256">
        <v>8</v>
      </c>
      <c r="H212" s="247" t="s">
        <v>5404</v>
      </c>
      <c r="I212" s="17" t="s">
        <v>2319</v>
      </c>
      <c r="J212" s="290"/>
      <c r="K212" s="290"/>
      <c r="L212" s="287"/>
      <c r="M212" s="290"/>
      <c r="N212" s="290"/>
    </row>
    <row r="213" spans="1:18" s="1" customFormat="1" ht="30" customHeight="1" x14ac:dyDescent="0.2">
      <c r="A213" s="246">
        <v>210</v>
      </c>
      <c r="B213" s="254" t="s">
        <v>5709</v>
      </c>
      <c r="C213" s="268" t="s">
        <v>5710</v>
      </c>
      <c r="D213" s="254" t="s">
        <v>5372</v>
      </c>
      <c r="E213" s="250">
        <v>2289</v>
      </c>
      <c r="F213" s="250">
        <v>899</v>
      </c>
      <c r="G213" s="251">
        <v>1</v>
      </c>
      <c r="H213" s="247" t="s">
        <v>5400</v>
      </c>
      <c r="I213" s="256" t="s">
        <v>3950</v>
      </c>
      <c r="J213" s="13"/>
      <c r="K213" s="289"/>
      <c r="L213" s="287"/>
      <c r="M213" s="50"/>
      <c r="N213" s="41"/>
      <c r="P213" s="13"/>
    </row>
    <row r="214" spans="1:18" s="1" customFormat="1" ht="30" customHeight="1" x14ac:dyDescent="0.2">
      <c r="A214" s="246">
        <v>211</v>
      </c>
      <c r="B214" s="261" t="s">
        <v>5711</v>
      </c>
      <c r="C214" s="263" t="s">
        <v>5712</v>
      </c>
      <c r="D214" s="270" t="s">
        <v>5410</v>
      </c>
      <c r="E214" s="271">
        <v>2281.6999999999998</v>
      </c>
      <c r="F214" s="271">
        <v>441</v>
      </c>
      <c r="G214" s="264">
        <v>3</v>
      </c>
      <c r="H214" s="247" t="s">
        <v>4703</v>
      </c>
      <c r="I214" s="17" t="s">
        <v>38</v>
      </c>
      <c r="N214" s="49"/>
    </row>
    <row r="215" spans="1:18" s="1" customFormat="1" ht="30" customHeight="1" x14ac:dyDescent="0.2">
      <c r="A215" s="246">
        <v>212</v>
      </c>
      <c r="B215" s="254" t="s">
        <v>5713</v>
      </c>
      <c r="C215" s="268" t="s">
        <v>5714</v>
      </c>
      <c r="D215" s="254" t="s">
        <v>5676</v>
      </c>
      <c r="E215" s="8">
        <v>2224</v>
      </c>
      <c r="F215" s="8">
        <v>715</v>
      </c>
      <c r="G215" s="251">
        <v>1</v>
      </c>
      <c r="H215" s="27">
        <v>42654</v>
      </c>
      <c r="I215" s="17" t="s">
        <v>3371</v>
      </c>
      <c r="J215" s="289"/>
      <c r="K215" s="289"/>
      <c r="L215" s="289"/>
      <c r="M215" s="289"/>
      <c r="N215" s="49"/>
    </row>
    <row r="216" spans="1:18" s="1" customFormat="1" ht="30" customHeight="1" x14ac:dyDescent="0.2">
      <c r="A216" s="246">
        <v>213</v>
      </c>
      <c r="B216" s="248" t="s">
        <v>5715</v>
      </c>
      <c r="C216" s="249" t="s">
        <v>5716</v>
      </c>
      <c r="D216" s="270" t="s">
        <v>5390</v>
      </c>
      <c r="E216" s="262">
        <v>2210.69</v>
      </c>
      <c r="F216" s="262">
        <v>885</v>
      </c>
      <c r="G216" s="256">
        <v>3</v>
      </c>
      <c r="H216" s="17" t="s">
        <v>4643</v>
      </c>
      <c r="I216" s="17" t="s">
        <v>725</v>
      </c>
      <c r="J216" s="290"/>
      <c r="L216" s="293"/>
      <c r="M216" s="13"/>
      <c r="N216" s="41"/>
      <c r="R216" s="18"/>
    </row>
    <row r="217" spans="1:18" s="1" customFormat="1" ht="30" customHeight="1" x14ac:dyDescent="0.2">
      <c r="A217" s="246">
        <v>214</v>
      </c>
      <c r="B217" s="248" t="s">
        <v>5717</v>
      </c>
      <c r="C217" s="248" t="s">
        <v>5718</v>
      </c>
      <c r="D217" s="254" t="s">
        <v>5426</v>
      </c>
      <c r="E217" s="255">
        <v>2163.88</v>
      </c>
      <c r="F217" s="255">
        <v>387</v>
      </c>
      <c r="G217" s="256">
        <v>13</v>
      </c>
      <c r="H217" s="247" t="s">
        <v>5404</v>
      </c>
      <c r="I217" s="17" t="s">
        <v>2319</v>
      </c>
      <c r="J217" s="290"/>
      <c r="L217" s="13"/>
      <c r="M217" s="13"/>
      <c r="N217" s="41"/>
      <c r="R217" s="18"/>
    </row>
    <row r="218" spans="1:18" s="1" customFormat="1" ht="30" customHeight="1" x14ac:dyDescent="0.2">
      <c r="A218" s="246">
        <v>215</v>
      </c>
      <c r="B218" s="269" t="s">
        <v>5719</v>
      </c>
      <c r="C218" s="269" t="s">
        <v>5719</v>
      </c>
      <c r="D218" s="270" t="s">
        <v>5191</v>
      </c>
      <c r="E218" s="271">
        <v>2120.75</v>
      </c>
      <c r="F218" s="271">
        <v>379</v>
      </c>
      <c r="G218" s="17">
        <v>3</v>
      </c>
      <c r="H218" s="257" t="s">
        <v>4665</v>
      </c>
      <c r="I218" s="17" t="s">
        <v>4678</v>
      </c>
      <c r="M218" s="49"/>
    </row>
    <row r="219" spans="1:18" s="1" customFormat="1" ht="30" customHeight="1" x14ac:dyDescent="0.2">
      <c r="A219" s="246">
        <v>216</v>
      </c>
      <c r="B219" s="29" t="s">
        <v>5720</v>
      </c>
      <c r="C219" s="29" t="s">
        <v>5721</v>
      </c>
      <c r="D219" s="29" t="s">
        <v>5185</v>
      </c>
      <c r="E219" s="8">
        <v>2059</v>
      </c>
      <c r="F219" s="8">
        <v>122</v>
      </c>
      <c r="G219" s="8">
        <v>3</v>
      </c>
      <c r="H219" s="247" t="s">
        <v>5722</v>
      </c>
      <c r="I219" s="17" t="s">
        <v>4650</v>
      </c>
      <c r="J219" s="49"/>
      <c r="L219" s="49"/>
      <c r="M219" s="13"/>
      <c r="O219" s="49"/>
    </row>
    <row r="220" spans="1:18" s="1" customFormat="1" ht="30" customHeight="1" x14ac:dyDescent="0.2">
      <c r="A220" s="246">
        <v>217</v>
      </c>
      <c r="B220" s="248" t="s">
        <v>5723</v>
      </c>
      <c r="C220" s="248" t="s">
        <v>5724</v>
      </c>
      <c r="D220" s="248" t="s">
        <v>5725</v>
      </c>
      <c r="E220" s="250">
        <v>1984.63</v>
      </c>
      <c r="F220" s="250">
        <v>362</v>
      </c>
      <c r="G220" s="251">
        <v>5</v>
      </c>
      <c r="H220" s="17" t="s">
        <v>5478</v>
      </c>
      <c r="I220" s="17" t="s">
        <v>2815</v>
      </c>
      <c r="J220" s="49"/>
      <c r="K220" s="289"/>
    </row>
    <row r="221" spans="1:18" s="1" customFormat="1" ht="30" customHeight="1" x14ac:dyDescent="0.2">
      <c r="A221" s="246">
        <v>218</v>
      </c>
      <c r="B221" s="248" t="s">
        <v>5726</v>
      </c>
      <c r="C221" s="249" t="s">
        <v>5727</v>
      </c>
      <c r="D221" s="270" t="s">
        <v>5410</v>
      </c>
      <c r="E221" s="262">
        <v>1959</v>
      </c>
      <c r="F221" s="262">
        <v>417</v>
      </c>
      <c r="G221" s="256">
        <v>4</v>
      </c>
      <c r="H221" s="17" t="s">
        <v>5400</v>
      </c>
      <c r="I221" s="17" t="s">
        <v>2815</v>
      </c>
      <c r="J221" s="49"/>
      <c r="O221" s="13"/>
      <c r="P221" s="41"/>
      <c r="Q221" s="13"/>
      <c r="R221" s="50"/>
    </row>
    <row r="222" spans="1:18" s="1" customFormat="1" ht="30" customHeight="1" x14ac:dyDescent="0.2">
      <c r="A222" s="246">
        <v>219</v>
      </c>
      <c r="B222" s="254" t="s">
        <v>5728</v>
      </c>
      <c r="C222" s="268" t="s">
        <v>5729</v>
      </c>
      <c r="D222" s="254" t="s">
        <v>5730</v>
      </c>
      <c r="E222" s="250">
        <v>1862.5</v>
      </c>
      <c r="F222" s="250">
        <v>794</v>
      </c>
      <c r="G222" s="251">
        <v>1</v>
      </c>
      <c r="H222" s="247" t="s">
        <v>4706</v>
      </c>
      <c r="I222" s="17" t="s">
        <v>3950</v>
      </c>
      <c r="J222" s="13"/>
      <c r="K222" s="289"/>
    </row>
    <row r="223" spans="1:18" s="1" customFormat="1" ht="30" customHeight="1" x14ac:dyDescent="0.2">
      <c r="A223" s="246">
        <v>220</v>
      </c>
      <c r="B223" s="254" t="s">
        <v>5731</v>
      </c>
      <c r="C223" s="268" t="s">
        <v>5732</v>
      </c>
      <c r="D223" s="254" t="s">
        <v>5623</v>
      </c>
      <c r="E223" s="250">
        <v>1846.5</v>
      </c>
      <c r="F223" s="250">
        <v>698</v>
      </c>
      <c r="G223" s="251">
        <v>1</v>
      </c>
      <c r="H223" s="247" t="s">
        <v>5733</v>
      </c>
      <c r="I223" s="17" t="s">
        <v>3950</v>
      </c>
      <c r="J223" s="13"/>
      <c r="K223" s="289"/>
      <c r="L223" s="290"/>
      <c r="M223" s="50"/>
      <c r="N223" s="41"/>
      <c r="P223" s="50"/>
    </row>
    <row r="224" spans="1:18" s="1" customFormat="1" ht="30" customHeight="1" x14ac:dyDescent="0.2">
      <c r="A224" s="246">
        <v>221</v>
      </c>
      <c r="B224" s="248" t="s">
        <v>5734</v>
      </c>
      <c r="C224" s="249" t="s">
        <v>5735</v>
      </c>
      <c r="D224" s="270" t="s">
        <v>5410</v>
      </c>
      <c r="E224" s="262">
        <v>1762.57</v>
      </c>
      <c r="F224" s="262">
        <v>607</v>
      </c>
      <c r="G224" s="256">
        <v>1</v>
      </c>
      <c r="H224" s="17" t="s">
        <v>4677</v>
      </c>
      <c r="I224" s="17" t="s">
        <v>725</v>
      </c>
      <c r="J224" s="13"/>
      <c r="K224" s="290"/>
      <c r="L224" s="290"/>
      <c r="M224" s="50"/>
      <c r="N224" s="41"/>
      <c r="P224" s="50"/>
    </row>
    <row r="225" spans="1:70" s="73" customFormat="1" ht="30" customHeight="1" x14ac:dyDescent="0.2">
      <c r="A225" s="246">
        <v>222</v>
      </c>
      <c r="B225" s="252" t="s">
        <v>5736</v>
      </c>
      <c r="C225" s="253" t="s">
        <v>5737</v>
      </c>
      <c r="D225" s="254" t="s">
        <v>5738</v>
      </c>
      <c r="E225" s="255">
        <v>1761</v>
      </c>
      <c r="F225" s="255">
        <v>649</v>
      </c>
      <c r="G225" s="297">
        <v>1</v>
      </c>
      <c r="H225" s="27" t="s">
        <v>5739</v>
      </c>
      <c r="I225" s="17" t="s">
        <v>3950</v>
      </c>
      <c r="J225" s="89"/>
      <c r="K225" s="87"/>
      <c r="P225" s="75"/>
      <c r="R225" s="88"/>
    </row>
    <row r="226" spans="1:70" s="1" customFormat="1" ht="30" customHeight="1" x14ac:dyDescent="0.2">
      <c r="A226" s="246">
        <v>223</v>
      </c>
      <c r="B226" s="261" t="s">
        <v>5740</v>
      </c>
      <c r="C226" s="263" t="s">
        <v>5741</v>
      </c>
      <c r="D226" s="270" t="s">
        <v>5484</v>
      </c>
      <c r="E226" s="262">
        <v>1749</v>
      </c>
      <c r="F226" s="262">
        <v>431</v>
      </c>
      <c r="G226" s="264">
        <v>4</v>
      </c>
      <c r="H226" s="247" t="s">
        <v>4674</v>
      </c>
      <c r="I226" s="17" t="s">
        <v>4672</v>
      </c>
      <c r="J226" s="287"/>
      <c r="K226" s="290"/>
      <c r="L226" s="287"/>
      <c r="M226" s="50"/>
      <c r="N226" s="13"/>
      <c r="P226" s="300"/>
    </row>
    <row r="227" spans="1:70" s="1" customFormat="1" ht="30" customHeight="1" x14ac:dyDescent="0.2">
      <c r="A227" s="246">
        <v>224</v>
      </c>
      <c r="B227" s="248" t="s">
        <v>5742</v>
      </c>
      <c r="C227" s="249" t="s">
        <v>5743</v>
      </c>
      <c r="D227" s="254" t="s">
        <v>5744</v>
      </c>
      <c r="E227" s="275">
        <v>1720</v>
      </c>
      <c r="F227" s="275">
        <v>584</v>
      </c>
      <c r="G227" s="256">
        <v>1</v>
      </c>
      <c r="H227" s="17" t="s">
        <v>4688</v>
      </c>
      <c r="I227" s="17" t="s">
        <v>3371</v>
      </c>
      <c r="J227" s="289"/>
      <c r="K227" s="289"/>
      <c r="L227" s="289"/>
      <c r="M227" s="289"/>
    </row>
    <row r="228" spans="1:70" s="1" customFormat="1" ht="30" customHeight="1" x14ac:dyDescent="0.2">
      <c r="A228" s="246">
        <v>225</v>
      </c>
      <c r="B228" s="248" t="s">
        <v>5745</v>
      </c>
      <c r="C228" s="249" t="s">
        <v>5746</v>
      </c>
      <c r="D228" s="261" t="s">
        <v>5410</v>
      </c>
      <c r="E228" s="275">
        <v>1688</v>
      </c>
      <c r="F228" s="275">
        <v>300</v>
      </c>
      <c r="G228" s="256">
        <v>8</v>
      </c>
      <c r="H228" s="17" t="s">
        <v>5278</v>
      </c>
      <c r="I228" s="17" t="s">
        <v>38</v>
      </c>
      <c r="J228" s="289"/>
      <c r="K228" s="289"/>
      <c r="L228" s="289"/>
      <c r="M228" s="290"/>
      <c r="N228" s="41"/>
      <c r="O228" s="13"/>
      <c r="Q228" s="13"/>
      <c r="R228" s="50"/>
    </row>
    <row r="229" spans="1:70" s="1" customFormat="1" ht="30" customHeight="1" x14ac:dyDescent="0.2">
      <c r="A229" s="246">
        <v>226</v>
      </c>
      <c r="B229" s="254" t="s">
        <v>5747</v>
      </c>
      <c r="C229" s="268" t="s">
        <v>5748</v>
      </c>
      <c r="D229" s="254" t="s">
        <v>5185</v>
      </c>
      <c r="E229" s="255">
        <v>1626</v>
      </c>
      <c r="F229" s="255">
        <v>400</v>
      </c>
      <c r="G229" s="251">
        <v>3</v>
      </c>
      <c r="H229" s="257" t="s">
        <v>4600</v>
      </c>
      <c r="I229" s="17" t="s">
        <v>2319</v>
      </c>
      <c r="J229" s="13"/>
      <c r="P229" s="13"/>
    </row>
    <row r="230" spans="1:70" s="1" customFormat="1" ht="30" customHeight="1" x14ac:dyDescent="0.2">
      <c r="A230" s="246">
        <v>227</v>
      </c>
      <c r="B230" s="248" t="s">
        <v>5749</v>
      </c>
      <c r="C230" s="248" t="s">
        <v>5750</v>
      </c>
      <c r="D230" s="248" t="s">
        <v>5431</v>
      </c>
      <c r="E230" s="250">
        <v>1541.99</v>
      </c>
      <c r="F230" s="250">
        <v>302</v>
      </c>
      <c r="G230" s="251">
        <v>4</v>
      </c>
      <c r="H230" s="17" t="s">
        <v>5353</v>
      </c>
      <c r="I230" s="17" t="s">
        <v>3474</v>
      </c>
      <c r="J230" s="50"/>
      <c r="K230" s="41"/>
      <c r="L230" s="50"/>
      <c r="M230" s="41"/>
      <c r="O230" s="13"/>
      <c r="Q230" s="50"/>
    </row>
    <row r="231" spans="1:70" s="1" customFormat="1" ht="30" customHeight="1" x14ac:dyDescent="0.2">
      <c r="A231" s="246">
        <v>228</v>
      </c>
      <c r="B231" s="248" t="s">
        <v>5751</v>
      </c>
      <c r="C231" s="248" t="s">
        <v>5752</v>
      </c>
      <c r="D231" s="254" t="s">
        <v>5423</v>
      </c>
      <c r="E231" s="255">
        <v>1532.4899999999998</v>
      </c>
      <c r="F231" s="255">
        <v>358</v>
      </c>
      <c r="G231" s="256">
        <v>14</v>
      </c>
      <c r="H231" s="247" t="s">
        <v>5404</v>
      </c>
      <c r="I231" s="17" t="s">
        <v>2319</v>
      </c>
      <c r="J231" s="13"/>
      <c r="K231" s="289"/>
      <c r="L231" s="287"/>
      <c r="M231" s="50"/>
      <c r="N231" s="41"/>
      <c r="P231" s="13"/>
    </row>
    <row r="232" spans="1:70" s="1" customFormat="1" ht="30" customHeight="1" x14ac:dyDescent="0.2">
      <c r="A232" s="246">
        <v>229</v>
      </c>
      <c r="B232" s="254" t="s">
        <v>5753</v>
      </c>
      <c r="C232" s="268" t="s">
        <v>5754</v>
      </c>
      <c r="D232" s="254" t="s">
        <v>5623</v>
      </c>
      <c r="E232" s="275">
        <v>1470</v>
      </c>
      <c r="F232" s="275">
        <v>521</v>
      </c>
      <c r="G232" s="251">
        <v>1</v>
      </c>
      <c r="H232" s="247" t="s">
        <v>5755</v>
      </c>
      <c r="I232" s="17" t="s">
        <v>3950</v>
      </c>
      <c r="J232" s="289"/>
      <c r="K232" s="289"/>
      <c r="L232" s="289"/>
      <c r="M232" s="290"/>
      <c r="N232" s="41"/>
      <c r="O232" s="13"/>
      <c r="Q232" s="13"/>
      <c r="R232" s="50"/>
    </row>
    <row r="233" spans="1:70" s="1" customFormat="1" ht="30" customHeight="1" x14ac:dyDescent="0.2">
      <c r="A233" s="246">
        <v>230</v>
      </c>
      <c r="B233" s="248" t="s">
        <v>5756</v>
      </c>
      <c r="C233" s="248" t="s">
        <v>5757</v>
      </c>
      <c r="D233" s="261" t="s">
        <v>5758</v>
      </c>
      <c r="E233" s="271">
        <v>1469.0500000000002</v>
      </c>
      <c r="F233" s="271">
        <v>285</v>
      </c>
      <c r="G233" s="256">
        <v>16</v>
      </c>
      <c r="H233" s="284" t="s">
        <v>5404</v>
      </c>
      <c r="I233" s="17" t="s">
        <v>2319</v>
      </c>
      <c r="J233" s="289"/>
      <c r="K233" s="289"/>
      <c r="L233" s="289"/>
      <c r="M233" s="290"/>
      <c r="N233" s="41"/>
      <c r="O233" s="13"/>
      <c r="Q233" s="13"/>
      <c r="R233" s="50"/>
    </row>
    <row r="234" spans="1:70" s="1" customFormat="1" ht="30" customHeight="1" x14ac:dyDescent="0.2">
      <c r="A234" s="246">
        <v>231</v>
      </c>
      <c r="B234" s="252" t="s">
        <v>5759</v>
      </c>
      <c r="C234" s="253" t="s">
        <v>5760</v>
      </c>
      <c r="D234" s="254" t="s">
        <v>5761</v>
      </c>
      <c r="E234" s="255">
        <v>1433</v>
      </c>
      <c r="F234" s="255">
        <v>395</v>
      </c>
      <c r="G234" s="297">
        <v>7</v>
      </c>
      <c r="H234" s="26" t="s">
        <v>5353</v>
      </c>
      <c r="I234" s="17" t="s">
        <v>3947</v>
      </c>
      <c r="J234" s="13"/>
      <c r="K234" s="13"/>
      <c r="L234" s="41"/>
      <c r="O234" s="13"/>
      <c r="P234" s="41"/>
      <c r="Q234" s="13"/>
      <c r="R234" s="50"/>
    </row>
    <row r="235" spans="1:70" s="1" customFormat="1" ht="30" customHeight="1" x14ac:dyDescent="0.2">
      <c r="A235" s="246">
        <v>232</v>
      </c>
      <c r="B235" s="252" t="s">
        <v>5762</v>
      </c>
      <c r="C235" s="252" t="s">
        <v>5763</v>
      </c>
      <c r="D235" s="261" t="s">
        <v>5764</v>
      </c>
      <c r="E235" s="271">
        <v>1401.2099999999998</v>
      </c>
      <c r="F235" s="271">
        <v>260</v>
      </c>
      <c r="G235" s="256">
        <v>9</v>
      </c>
      <c r="H235" s="19" t="s">
        <v>5391</v>
      </c>
      <c r="I235" s="17" t="s">
        <v>5765</v>
      </c>
      <c r="J235" s="289"/>
      <c r="K235" s="289"/>
      <c r="L235" s="289"/>
      <c r="M235" s="290"/>
      <c r="N235" s="41"/>
      <c r="O235" s="13"/>
      <c r="Q235" s="13"/>
      <c r="R235" s="50"/>
    </row>
    <row r="236" spans="1:70" s="1" customFormat="1" ht="30" customHeight="1" x14ac:dyDescent="0.2">
      <c r="A236" s="246">
        <v>233</v>
      </c>
      <c r="B236" s="248" t="s">
        <v>5766</v>
      </c>
      <c r="C236" s="249" t="s">
        <v>5767</v>
      </c>
      <c r="D236" s="254" t="s">
        <v>5410</v>
      </c>
      <c r="E236" s="8">
        <v>1397.6299999999999</v>
      </c>
      <c r="F236" s="8">
        <v>292</v>
      </c>
      <c r="G236" s="256">
        <v>13</v>
      </c>
      <c r="H236" s="247" t="s">
        <v>5404</v>
      </c>
      <c r="I236" s="17" t="s">
        <v>2319</v>
      </c>
      <c r="J236" s="289"/>
      <c r="K236" s="289"/>
      <c r="L236" s="289"/>
      <c r="M236" s="290"/>
      <c r="N236" s="41"/>
      <c r="O236" s="13"/>
      <c r="Q236" s="13"/>
      <c r="R236" s="50"/>
    </row>
    <row r="237" spans="1:70" s="1" customFormat="1" ht="30" customHeight="1" x14ac:dyDescent="0.2">
      <c r="A237" s="246">
        <v>234</v>
      </c>
      <c r="B237" s="248" t="s">
        <v>5768</v>
      </c>
      <c r="C237" s="249" t="s">
        <v>5769</v>
      </c>
      <c r="D237" s="261" t="s">
        <v>5185</v>
      </c>
      <c r="E237" s="262">
        <v>1380.17</v>
      </c>
      <c r="F237" s="262">
        <v>610</v>
      </c>
      <c r="G237" s="256">
        <v>3</v>
      </c>
      <c r="H237" s="17" t="s">
        <v>4660</v>
      </c>
      <c r="I237" s="17" t="s">
        <v>725</v>
      </c>
      <c r="J237" s="13"/>
      <c r="P237" s="13"/>
    </row>
    <row r="238" spans="1:70" s="79" customFormat="1" ht="30" customHeight="1" x14ac:dyDescent="0.2">
      <c r="A238" s="246">
        <v>235</v>
      </c>
      <c r="B238" s="267" t="s">
        <v>5770</v>
      </c>
      <c r="C238" s="267" t="s">
        <v>5770</v>
      </c>
      <c r="D238" s="29" t="s">
        <v>5191</v>
      </c>
      <c r="E238" s="8">
        <v>1370</v>
      </c>
      <c r="F238" s="302">
        <v>307</v>
      </c>
      <c r="G238" s="260">
        <v>6</v>
      </c>
      <c r="H238" s="257" t="s">
        <v>5771</v>
      </c>
      <c r="I238" s="260" t="s">
        <v>3366</v>
      </c>
      <c r="J238" s="1"/>
      <c r="K238" s="290"/>
      <c r="L238" s="290"/>
      <c r="M238" s="290"/>
      <c r="N238" s="290"/>
      <c r="O238" s="290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1" customFormat="1" ht="30" customHeight="1" x14ac:dyDescent="0.2">
      <c r="A239" s="246">
        <v>236</v>
      </c>
      <c r="B239" s="248" t="s">
        <v>5772</v>
      </c>
      <c r="C239" s="249" t="s">
        <v>5773</v>
      </c>
      <c r="D239" s="261" t="s">
        <v>5185</v>
      </c>
      <c r="E239" s="262">
        <v>1367.1499999999999</v>
      </c>
      <c r="F239" s="262">
        <v>284</v>
      </c>
      <c r="G239" s="256">
        <v>5</v>
      </c>
      <c r="H239" s="284" t="s">
        <v>5404</v>
      </c>
      <c r="I239" s="17" t="s">
        <v>2319</v>
      </c>
      <c r="J239" s="290"/>
      <c r="K239" s="293"/>
      <c r="L239" s="41"/>
      <c r="M239" s="288"/>
      <c r="N239" s="50"/>
      <c r="P239" s="50"/>
    </row>
    <row r="240" spans="1:70" s="1" customFormat="1" ht="30" customHeight="1" x14ac:dyDescent="0.2">
      <c r="A240" s="246">
        <v>237</v>
      </c>
      <c r="B240" s="248" t="s">
        <v>5774</v>
      </c>
      <c r="C240" s="249" t="s">
        <v>5775</v>
      </c>
      <c r="D240" s="269" t="s">
        <v>5776</v>
      </c>
      <c r="E240" s="250">
        <v>1365.5</v>
      </c>
      <c r="F240" s="250">
        <v>370</v>
      </c>
      <c r="G240" s="251">
        <v>1</v>
      </c>
      <c r="H240" s="17" t="s">
        <v>4598</v>
      </c>
      <c r="I240" s="17" t="s">
        <v>3950</v>
      </c>
      <c r="J240" s="49"/>
      <c r="O240" s="13"/>
      <c r="P240" s="41"/>
      <c r="Q240" s="13"/>
      <c r="R240" s="50"/>
    </row>
    <row r="241" spans="1:19" s="1" customFormat="1" ht="30" customHeight="1" x14ac:dyDescent="0.2">
      <c r="A241" s="246">
        <v>238</v>
      </c>
      <c r="B241" s="248" t="s">
        <v>5777</v>
      </c>
      <c r="C241" s="249" t="s">
        <v>5778</v>
      </c>
      <c r="D241" s="261" t="s">
        <v>5185</v>
      </c>
      <c r="E241" s="250">
        <v>1359.5</v>
      </c>
      <c r="F241" s="250">
        <v>211</v>
      </c>
      <c r="G241" s="256">
        <v>1</v>
      </c>
      <c r="H241" s="17" t="s">
        <v>5779</v>
      </c>
      <c r="I241" s="17" t="s">
        <v>725</v>
      </c>
      <c r="J241" s="289"/>
      <c r="K241" s="289"/>
      <c r="L241" s="289"/>
      <c r="M241" s="289"/>
      <c r="N241" s="49"/>
    </row>
    <row r="242" spans="1:19" s="1" customFormat="1" ht="30" customHeight="1" x14ac:dyDescent="0.2">
      <c r="A242" s="246">
        <v>239</v>
      </c>
      <c r="B242" s="248" t="s">
        <v>5780</v>
      </c>
      <c r="C242" s="249" t="s">
        <v>5781</v>
      </c>
      <c r="D242" s="261" t="s">
        <v>5782</v>
      </c>
      <c r="E242" s="275">
        <v>1343</v>
      </c>
      <c r="F242" s="275">
        <v>267</v>
      </c>
      <c r="G242" s="256">
        <v>4</v>
      </c>
      <c r="H242" s="265" t="s">
        <v>5301</v>
      </c>
      <c r="I242" s="17" t="s">
        <v>2815</v>
      </c>
      <c r="J242" s="289"/>
      <c r="K242" s="290"/>
      <c r="L242" s="290"/>
      <c r="M242" s="290"/>
      <c r="N242" s="13"/>
      <c r="O242" s="41"/>
      <c r="P242" s="290"/>
      <c r="Q242" s="50"/>
      <c r="R242" s="50"/>
    </row>
    <row r="243" spans="1:19" s="1" customFormat="1" ht="30" customHeight="1" x14ac:dyDescent="0.2">
      <c r="A243" s="246">
        <v>240</v>
      </c>
      <c r="B243" s="252" t="s">
        <v>5783</v>
      </c>
      <c r="C243" s="253" t="s">
        <v>5784</v>
      </c>
      <c r="D243" s="261" t="s">
        <v>5410</v>
      </c>
      <c r="E243" s="262">
        <v>1332</v>
      </c>
      <c r="F243" s="262">
        <v>241</v>
      </c>
      <c r="G243" s="256">
        <v>1</v>
      </c>
      <c r="H243" s="17" t="s">
        <v>5210</v>
      </c>
      <c r="I243" s="17" t="s">
        <v>3947</v>
      </c>
      <c r="J243" s="289"/>
      <c r="K243" s="289"/>
      <c r="L243" s="289"/>
      <c r="M243" s="290"/>
      <c r="N243" s="41"/>
      <c r="O243" s="13"/>
      <c r="P243" s="41"/>
      <c r="Q243" s="13"/>
      <c r="R243" s="50"/>
      <c r="S243" s="50"/>
    </row>
    <row r="244" spans="1:19" s="1" customFormat="1" ht="30" customHeight="1" x14ac:dyDescent="0.2">
      <c r="A244" s="246">
        <v>241</v>
      </c>
      <c r="B244" s="248" t="s">
        <v>5785</v>
      </c>
      <c r="C244" s="249" t="s">
        <v>5786</v>
      </c>
      <c r="D244" s="261" t="s">
        <v>5787</v>
      </c>
      <c r="E244" s="262">
        <v>1319</v>
      </c>
      <c r="F244" s="262">
        <v>342</v>
      </c>
      <c r="G244" s="256">
        <v>1</v>
      </c>
      <c r="H244" s="17" t="s">
        <v>5788</v>
      </c>
      <c r="I244" s="17" t="s">
        <v>725</v>
      </c>
      <c r="J244" s="13"/>
      <c r="K244" s="289"/>
      <c r="L244" s="287"/>
      <c r="M244" s="41"/>
      <c r="O244" s="13"/>
    </row>
    <row r="245" spans="1:19" s="73" customFormat="1" ht="30" customHeight="1" x14ac:dyDescent="0.2">
      <c r="A245" s="246">
        <v>242</v>
      </c>
      <c r="B245" s="248" t="s">
        <v>5789</v>
      </c>
      <c r="C245" s="249" t="s">
        <v>5790</v>
      </c>
      <c r="D245" s="254" t="s">
        <v>5431</v>
      </c>
      <c r="E245" s="250">
        <v>1281</v>
      </c>
      <c r="F245" s="250">
        <v>585</v>
      </c>
      <c r="G245" s="256">
        <v>1</v>
      </c>
      <c r="H245" s="17" t="s">
        <v>5755</v>
      </c>
      <c r="I245" s="17" t="s">
        <v>3371</v>
      </c>
      <c r="J245" s="87"/>
      <c r="K245" s="303"/>
      <c r="L245" s="304"/>
      <c r="M245" s="75"/>
      <c r="O245" s="87"/>
    </row>
    <row r="246" spans="1:19" s="1" customFormat="1" ht="30" customHeight="1" x14ac:dyDescent="0.2">
      <c r="A246" s="246">
        <v>243</v>
      </c>
      <c r="B246" s="248" t="s">
        <v>5791</v>
      </c>
      <c r="C246" s="249" t="s">
        <v>5792</v>
      </c>
      <c r="D246" s="248" t="s">
        <v>5296</v>
      </c>
      <c r="E246" s="275">
        <v>1213.5</v>
      </c>
      <c r="F246" s="275">
        <v>487</v>
      </c>
      <c r="G246" s="251">
        <v>1</v>
      </c>
      <c r="H246" s="17" t="s">
        <v>5793</v>
      </c>
      <c r="I246" s="17" t="s">
        <v>3950</v>
      </c>
      <c r="J246" s="289"/>
      <c r="K246" s="290"/>
      <c r="L246" s="290"/>
      <c r="M246" s="290"/>
      <c r="N246" s="13"/>
      <c r="O246" s="41"/>
      <c r="P246" s="290"/>
      <c r="Q246" s="50"/>
      <c r="R246" s="50"/>
    </row>
    <row r="247" spans="1:19" s="1" customFormat="1" ht="30" customHeight="1" x14ac:dyDescent="0.2">
      <c r="A247" s="246">
        <v>244</v>
      </c>
      <c r="B247" s="248" t="s">
        <v>5794</v>
      </c>
      <c r="C247" s="248" t="s">
        <v>5795</v>
      </c>
      <c r="D247" s="269" t="s">
        <v>5796</v>
      </c>
      <c r="E247" s="250">
        <v>1187.4000000000001</v>
      </c>
      <c r="F247" s="250">
        <v>219</v>
      </c>
      <c r="G247" s="251">
        <v>8</v>
      </c>
      <c r="H247" s="27">
        <v>44897</v>
      </c>
      <c r="I247" s="17" t="s">
        <v>4713</v>
      </c>
      <c r="K247" s="13"/>
      <c r="L247" s="13"/>
      <c r="M247" s="49"/>
      <c r="O247" s="49"/>
    </row>
    <row r="248" spans="1:19" s="1" customFormat="1" ht="30" customHeight="1" x14ac:dyDescent="0.2">
      <c r="A248" s="246">
        <v>245</v>
      </c>
      <c r="B248" s="261" t="s">
        <v>5797</v>
      </c>
      <c r="C248" s="263" t="s">
        <v>5798</v>
      </c>
      <c r="D248" s="261" t="s">
        <v>5410</v>
      </c>
      <c r="E248" s="262">
        <v>1110</v>
      </c>
      <c r="F248" s="262">
        <v>390</v>
      </c>
      <c r="G248" s="264">
        <v>1</v>
      </c>
      <c r="H248" s="247" t="s">
        <v>4652</v>
      </c>
      <c r="I248" s="17" t="s">
        <v>2815</v>
      </c>
      <c r="J248" s="289"/>
      <c r="L248" s="13"/>
      <c r="N248" s="13"/>
      <c r="O248" s="41"/>
      <c r="P248" s="13"/>
      <c r="Q248" s="50"/>
    </row>
    <row r="249" spans="1:19" s="1" customFormat="1" ht="30" customHeight="1" x14ac:dyDescent="0.2">
      <c r="A249" s="246">
        <v>246</v>
      </c>
      <c r="B249" s="252" t="s">
        <v>5799</v>
      </c>
      <c r="C249" s="253" t="s">
        <v>5800</v>
      </c>
      <c r="D249" s="254" t="s">
        <v>5460</v>
      </c>
      <c r="E249" s="8">
        <v>1109</v>
      </c>
      <c r="F249" s="8">
        <v>182</v>
      </c>
      <c r="G249" s="297">
        <v>1</v>
      </c>
      <c r="H249" s="27" t="s">
        <v>4671</v>
      </c>
      <c r="I249" s="17" t="s">
        <v>1424</v>
      </c>
      <c r="J249" s="289"/>
      <c r="K249" s="290"/>
      <c r="L249" s="290"/>
      <c r="M249" s="290"/>
      <c r="N249" s="13"/>
      <c r="O249" s="41"/>
      <c r="P249" s="290"/>
      <c r="Q249" s="50"/>
      <c r="R249" s="50"/>
    </row>
    <row r="250" spans="1:19" s="1" customFormat="1" ht="30" customHeight="1" x14ac:dyDescent="0.2">
      <c r="A250" s="246">
        <v>247</v>
      </c>
      <c r="B250" s="248" t="s">
        <v>5801</v>
      </c>
      <c r="C250" s="249" t="s">
        <v>5801</v>
      </c>
      <c r="D250" s="254" t="s">
        <v>5802</v>
      </c>
      <c r="E250" s="255">
        <v>1097.5499999999997</v>
      </c>
      <c r="F250" s="255">
        <v>231</v>
      </c>
      <c r="G250" s="256">
        <v>5</v>
      </c>
      <c r="H250" s="247" t="s">
        <v>5404</v>
      </c>
      <c r="I250" s="17" t="s">
        <v>2319</v>
      </c>
      <c r="J250" s="50"/>
      <c r="K250" s="41"/>
      <c r="M250" s="50"/>
    </row>
    <row r="251" spans="1:19" s="1" customFormat="1" ht="30" customHeight="1" x14ac:dyDescent="0.2">
      <c r="A251" s="246">
        <v>248</v>
      </c>
      <c r="B251" s="252" t="s">
        <v>5803</v>
      </c>
      <c r="C251" s="253" t="s">
        <v>5804</v>
      </c>
      <c r="D251" s="261" t="s">
        <v>5805</v>
      </c>
      <c r="E251" s="271">
        <v>1091</v>
      </c>
      <c r="F251" s="271">
        <v>278</v>
      </c>
      <c r="G251" s="256">
        <v>5</v>
      </c>
      <c r="H251" s="257" t="s">
        <v>5333</v>
      </c>
      <c r="I251" s="17" t="s">
        <v>3947</v>
      </c>
      <c r="J251" s="289"/>
      <c r="K251" s="290"/>
      <c r="L251" s="290"/>
      <c r="M251" s="290"/>
      <c r="N251" s="13"/>
      <c r="O251" s="41"/>
      <c r="P251" s="290"/>
      <c r="Q251" s="50"/>
      <c r="R251" s="50"/>
    </row>
    <row r="252" spans="1:19" s="1" customFormat="1" ht="30" customHeight="1" x14ac:dyDescent="0.2">
      <c r="A252" s="246">
        <v>249</v>
      </c>
      <c r="B252" s="248" t="s">
        <v>5806</v>
      </c>
      <c r="C252" s="249" t="s">
        <v>5807</v>
      </c>
      <c r="D252" s="261" t="s">
        <v>5808</v>
      </c>
      <c r="E252" s="262">
        <v>1079.96</v>
      </c>
      <c r="F252" s="262">
        <v>474</v>
      </c>
      <c r="G252" s="256">
        <v>3</v>
      </c>
      <c r="H252" s="17" t="s">
        <v>4662</v>
      </c>
      <c r="I252" s="17" t="s">
        <v>725</v>
      </c>
      <c r="J252" s="289"/>
      <c r="K252" s="289"/>
      <c r="L252" s="289"/>
      <c r="M252" s="289"/>
      <c r="N252" s="13"/>
      <c r="O252" s="41"/>
      <c r="P252" s="287"/>
      <c r="Q252" s="13"/>
      <c r="R252" s="50"/>
    </row>
    <row r="253" spans="1:19" s="1" customFormat="1" ht="30" customHeight="1" x14ac:dyDescent="0.2">
      <c r="A253" s="246">
        <v>250</v>
      </c>
      <c r="B253" s="269" t="s">
        <v>5809</v>
      </c>
      <c r="C253" s="269" t="s">
        <v>5810</v>
      </c>
      <c r="D253" s="270" t="s">
        <v>5811</v>
      </c>
      <c r="E253" s="271">
        <v>1072.4100000000001</v>
      </c>
      <c r="F253" s="271">
        <v>216</v>
      </c>
      <c r="G253" s="17">
        <v>8</v>
      </c>
      <c r="H253" s="247" t="s">
        <v>5391</v>
      </c>
      <c r="I253" s="260" t="s">
        <v>3322</v>
      </c>
      <c r="N253" s="49"/>
      <c r="O253" s="49"/>
      <c r="P253" s="13"/>
      <c r="Q253" s="49"/>
    </row>
    <row r="254" spans="1:19" s="1" customFormat="1" ht="30" customHeight="1" x14ac:dyDescent="0.2">
      <c r="A254" s="246">
        <v>251</v>
      </c>
      <c r="B254" s="269" t="s">
        <v>5812</v>
      </c>
      <c r="C254" s="269" t="s">
        <v>5813</v>
      </c>
      <c r="D254" s="270" t="s">
        <v>5346</v>
      </c>
      <c r="E254" s="275">
        <v>1059</v>
      </c>
      <c r="F254" s="275">
        <v>179</v>
      </c>
      <c r="G254" s="17">
        <v>1</v>
      </c>
      <c r="H254" s="17" t="s">
        <v>5814</v>
      </c>
      <c r="I254" s="17" t="s">
        <v>2815</v>
      </c>
      <c r="N254" s="49"/>
      <c r="O254" s="49"/>
      <c r="P254" s="13"/>
      <c r="Q254" s="49"/>
    </row>
    <row r="255" spans="1:19" s="73" customFormat="1" ht="30" customHeight="1" x14ac:dyDescent="0.2">
      <c r="A255" s="246">
        <v>252</v>
      </c>
      <c r="B255" s="248" t="s">
        <v>5815</v>
      </c>
      <c r="C255" s="249" t="s">
        <v>5816</v>
      </c>
      <c r="D255" s="254" t="s">
        <v>5481</v>
      </c>
      <c r="E255" s="8">
        <v>1030.81</v>
      </c>
      <c r="F255" s="8">
        <v>194</v>
      </c>
      <c r="G255" s="256">
        <v>2</v>
      </c>
      <c r="H255" s="17" t="s">
        <v>4643</v>
      </c>
      <c r="I255" s="17" t="s">
        <v>4640</v>
      </c>
      <c r="J255" s="286"/>
      <c r="K255" s="286"/>
      <c r="L255" s="286"/>
      <c r="N255" s="286"/>
      <c r="P255" s="286"/>
    </row>
    <row r="256" spans="1:19" s="1" customFormat="1" ht="30" customHeight="1" x14ac:dyDescent="0.2">
      <c r="A256" s="246">
        <v>253</v>
      </c>
      <c r="B256" s="248" t="s">
        <v>5817</v>
      </c>
      <c r="C256" s="249" t="s">
        <v>5818</v>
      </c>
      <c r="D256" s="261" t="s">
        <v>5819</v>
      </c>
      <c r="E256" s="271">
        <v>1030.8</v>
      </c>
      <c r="F256" s="271">
        <v>276</v>
      </c>
      <c r="G256" s="256">
        <v>7</v>
      </c>
      <c r="H256" s="247" t="s">
        <v>5820</v>
      </c>
      <c r="I256" s="260" t="s">
        <v>3322</v>
      </c>
      <c r="J256" s="289"/>
      <c r="K256" s="289"/>
      <c r="L256" s="290"/>
      <c r="M256" s="290"/>
      <c r="N256" s="290"/>
      <c r="P256" s="290"/>
    </row>
    <row r="257" spans="1:22" s="1" customFormat="1" ht="30" customHeight="1" x14ac:dyDescent="0.2">
      <c r="A257" s="246">
        <v>254</v>
      </c>
      <c r="B257" s="248" t="s">
        <v>5821</v>
      </c>
      <c r="C257" s="249" t="s">
        <v>5822</v>
      </c>
      <c r="D257" s="261" t="s">
        <v>5823</v>
      </c>
      <c r="E257" s="271">
        <v>1021.84</v>
      </c>
      <c r="F257" s="271">
        <v>179</v>
      </c>
      <c r="G257" s="256">
        <v>13</v>
      </c>
      <c r="H257" s="247" t="s">
        <v>5404</v>
      </c>
      <c r="I257" s="17" t="s">
        <v>2319</v>
      </c>
      <c r="J257" s="289"/>
      <c r="K257" s="289"/>
      <c r="L257" s="290"/>
      <c r="M257" s="290"/>
      <c r="N257" s="290"/>
      <c r="O257" s="290"/>
      <c r="P257" s="290"/>
      <c r="Q257" s="290"/>
    </row>
    <row r="258" spans="1:22" s="1" customFormat="1" ht="30" customHeight="1" x14ac:dyDescent="0.2">
      <c r="A258" s="246">
        <v>255</v>
      </c>
      <c r="B258" s="269" t="s">
        <v>5824</v>
      </c>
      <c r="C258" s="269" t="s">
        <v>5825</v>
      </c>
      <c r="D258" s="269" t="s">
        <v>5518</v>
      </c>
      <c r="E258" s="275">
        <v>1009.5</v>
      </c>
      <c r="F258" s="275">
        <v>235</v>
      </c>
      <c r="G258" s="8">
        <v>2</v>
      </c>
      <c r="H258" s="17" t="s">
        <v>4673</v>
      </c>
      <c r="I258" s="17" t="s">
        <v>2319</v>
      </c>
      <c r="N258" s="49"/>
      <c r="O258" s="49"/>
      <c r="P258" s="13"/>
      <c r="Q258" s="49"/>
    </row>
    <row r="259" spans="1:22" s="1" customFormat="1" ht="30" customHeight="1" x14ac:dyDescent="0.2">
      <c r="A259" s="246">
        <v>256</v>
      </c>
      <c r="B259" s="29" t="s">
        <v>5826</v>
      </c>
      <c r="C259" s="29" t="s">
        <v>5827</v>
      </c>
      <c r="D259" s="29" t="s">
        <v>5828</v>
      </c>
      <c r="E259" s="8">
        <v>939</v>
      </c>
      <c r="F259" s="8">
        <v>235</v>
      </c>
      <c r="G259" s="8">
        <v>1</v>
      </c>
      <c r="H259" s="27" t="s">
        <v>4133</v>
      </c>
      <c r="I259" s="17" t="s">
        <v>3371</v>
      </c>
      <c r="N259" s="49"/>
      <c r="O259" s="49"/>
      <c r="P259" s="13"/>
      <c r="Q259" s="49"/>
    </row>
    <row r="260" spans="1:22" s="1" customFormat="1" ht="30" customHeight="1" x14ac:dyDescent="0.2">
      <c r="A260" s="246">
        <v>257</v>
      </c>
      <c r="B260" s="269" t="s">
        <v>5829</v>
      </c>
      <c r="C260" s="269" t="s">
        <v>5830</v>
      </c>
      <c r="D260" s="270" t="s">
        <v>5776</v>
      </c>
      <c r="E260" s="271">
        <v>931</v>
      </c>
      <c r="F260" s="271">
        <v>214</v>
      </c>
      <c r="G260" s="17">
        <v>2</v>
      </c>
      <c r="H260" s="17" t="s">
        <v>4664</v>
      </c>
      <c r="I260" s="285" t="s">
        <v>3187</v>
      </c>
      <c r="N260" s="49"/>
      <c r="O260" s="49"/>
      <c r="P260" s="13"/>
      <c r="Q260" s="49"/>
    </row>
    <row r="261" spans="1:22" s="1" customFormat="1" ht="30" customHeight="1" x14ac:dyDescent="0.2">
      <c r="A261" s="246">
        <v>258</v>
      </c>
      <c r="B261" s="269" t="s">
        <v>5831</v>
      </c>
      <c r="C261" s="269" t="s">
        <v>5832</v>
      </c>
      <c r="D261" s="270" t="s">
        <v>5410</v>
      </c>
      <c r="E261" s="295">
        <v>925</v>
      </c>
      <c r="F261" s="295">
        <v>188</v>
      </c>
      <c r="G261" s="17">
        <v>1</v>
      </c>
      <c r="H261" s="17" t="s">
        <v>4665</v>
      </c>
      <c r="I261" s="17" t="s">
        <v>4114</v>
      </c>
      <c r="N261" s="49"/>
      <c r="O261" s="49"/>
      <c r="P261" s="13"/>
      <c r="Q261" s="49"/>
    </row>
    <row r="262" spans="1:22" s="73" customFormat="1" ht="30" customHeight="1" x14ac:dyDescent="0.2">
      <c r="A262" s="246">
        <v>259</v>
      </c>
      <c r="B262" s="267" t="s">
        <v>5833</v>
      </c>
      <c r="C262" s="253" t="s">
        <v>5834</v>
      </c>
      <c r="D262" s="261" t="s">
        <v>5410</v>
      </c>
      <c r="E262" s="262">
        <v>900</v>
      </c>
      <c r="F262" s="262">
        <v>180</v>
      </c>
      <c r="G262" s="256">
        <v>1</v>
      </c>
      <c r="H262" s="266" t="s">
        <v>4693</v>
      </c>
      <c r="I262" s="285" t="s">
        <v>3187</v>
      </c>
      <c r="K262" s="87"/>
      <c r="M262" s="75"/>
      <c r="N262" s="87"/>
      <c r="P262" s="88"/>
    </row>
    <row r="263" spans="1:22" s="1" customFormat="1" ht="30" customHeight="1" x14ac:dyDescent="0.2">
      <c r="A263" s="246">
        <v>260</v>
      </c>
      <c r="B263" s="252" t="s">
        <v>5835</v>
      </c>
      <c r="C263" s="253" t="s">
        <v>5836</v>
      </c>
      <c r="D263" s="270" t="s">
        <v>5292</v>
      </c>
      <c r="E263" s="271">
        <v>861.9</v>
      </c>
      <c r="F263" s="271">
        <v>127</v>
      </c>
      <c r="G263" s="256">
        <v>4</v>
      </c>
      <c r="H263" s="17" t="s">
        <v>5210</v>
      </c>
      <c r="I263" s="17" t="s">
        <v>4701</v>
      </c>
      <c r="L263" s="13"/>
      <c r="Q263" s="49"/>
    </row>
    <row r="264" spans="1:22" s="1" customFormat="1" ht="30" customHeight="1" x14ac:dyDescent="0.2">
      <c r="A264" s="246">
        <v>261</v>
      </c>
      <c r="B264" s="248" t="s">
        <v>5837</v>
      </c>
      <c r="C264" s="248" t="s">
        <v>5838</v>
      </c>
      <c r="D264" s="261" t="s">
        <v>5484</v>
      </c>
      <c r="E264" s="271">
        <v>860.6</v>
      </c>
      <c r="F264" s="271">
        <v>171</v>
      </c>
      <c r="G264" s="256">
        <v>4</v>
      </c>
      <c r="H264" s="257" t="s">
        <v>5414</v>
      </c>
      <c r="I264" s="17" t="s">
        <v>3947</v>
      </c>
      <c r="J264" s="290"/>
      <c r="K264" s="290"/>
      <c r="L264" s="290"/>
      <c r="M264" s="290"/>
      <c r="N264" s="13"/>
      <c r="O264" s="41"/>
      <c r="P264" s="290"/>
      <c r="Q264" s="50"/>
      <c r="R264" s="50"/>
    </row>
    <row r="265" spans="1:22" s="1" customFormat="1" ht="30" customHeight="1" x14ac:dyDescent="0.2">
      <c r="A265" s="246">
        <v>262</v>
      </c>
      <c r="B265" s="269" t="s">
        <v>5839</v>
      </c>
      <c r="C265" s="269" t="s">
        <v>5840</v>
      </c>
      <c r="D265" s="270" t="s">
        <v>5841</v>
      </c>
      <c r="E265" s="275">
        <v>854</v>
      </c>
      <c r="F265" s="275">
        <v>207</v>
      </c>
      <c r="G265" s="17">
        <v>10</v>
      </c>
      <c r="H265" s="17" t="s">
        <v>5842</v>
      </c>
      <c r="I265" s="260" t="s">
        <v>3322</v>
      </c>
      <c r="K265" s="13"/>
      <c r="L265" s="13"/>
      <c r="M265" s="49"/>
      <c r="O265" s="49"/>
      <c r="U265" s="1">
        <v>19696</v>
      </c>
      <c r="V265" s="1">
        <v>135866.56</v>
      </c>
    </row>
    <row r="266" spans="1:22" s="1" customFormat="1" ht="30" customHeight="1" x14ac:dyDescent="0.2">
      <c r="A266" s="246">
        <v>263</v>
      </c>
      <c r="B266" s="261" t="s">
        <v>5843</v>
      </c>
      <c r="C266" s="263" t="s">
        <v>5844</v>
      </c>
      <c r="D266" s="261" t="s">
        <v>5410</v>
      </c>
      <c r="E266" s="305">
        <v>848.5</v>
      </c>
      <c r="F266" s="305">
        <v>291</v>
      </c>
      <c r="G266" s="264">
        <v>3</v>
      </c>
      <c r="H266" s="265" t="s">
        <v>4697</v>
      </c>
      <c r="I266" s="17" t="s">
        <v>2319</v>
      </c>
      <c r="J266" s="13"/>
      <c r="K266" s="289"/>
      <c r="M266" s="41"/>
    </row>
    <row r="267" spans="1:22" s="1" customFormat="1" ht="30" customHeight="1" x14ac:dyDescent="0.2">
      <c r="A267" s="246">
        <v>264</v>
      </c>
      <c r="B267" s="254" t="s">
        <v>5845</v>
      </c>
      <c r="C267" s="268" t="s">
        <v>5846</v>
      </c>
      <c r="D267" s="254" t="s">
        <v>5847</v>
      </c>
      <c r="E267" s="250">
        <v>824</v>
      </c>
      <c r="F267" s="250">
        <v>233</v>
      </c>
      <c r="G267" s="251">
        <v>1</v>
      </c>
      <c r="H267" s="247" t="s">
        <v>5848</v>
      </c>
      <c r="I267" s="17" t="s">
        <v>3371</v>
      </c>
      <c r="J267" s="290"/>
      <c r="K267" s="290"/>
      <c r="L267" s="290"/>
      <c r="M267" s="290"/>
      <c r="N267" s="290"/>
      <c r="O267" s="290"/>
      <c r="P267" s="290"/>
      <c r="R267" s="290"/>
    </row>
    <row r="268" spans="1:22" s="1" customFormat="1" ht="30" customHeight="1" x14ac:dyDescent="0.2">
      <c r="A268" s="246">
        <v>265</v>
      </c>
      <c r="B268" s="248" t="s">
        <v>5849</v>
      </c>
      <c r="C268" s="249" t="s">
        <v>5849</v>
      </c>
      <c r="D268" s="248" t="s">
        <v>5191</v>
      </c>
      <c r="E268" s="250">
        <v>737</v>
      </c>
      <c r="F268" s="250">
        <v>117</v>
      </c>
      <c r="G268" s="251">
        <v>12</v>
      </c>
      <c r="H268" s="17" t="s">
        <v>5353</v>
      </c>
      <c r="I268" s="17" t="s">
        <v>5850</v>
      </c>
      <c r="J268" s="13"/>
      <c r="K268" s="289"/>
      <c r="L268" s="50"/>
      <c r="M268" s="287"/>
      <c r="N268" s="41"/>
      <c r="P268" s="50"/>
    </row>
    <row r="269" spans="1:22" s="1" customFormat="1" ht="30" customHeight="1" x14ac:dyDescent="0.2">
      <c r="A269" s="246">
        <v>266</v>
      </c>
      <c r="B269" s="252" t="s">
        <v>5851</v>
      </c>
      <c r="C269" s="252" t="s">
        <v>5851</v>
      </c>
      <c r="D269" s="261" t="s">
        <v>5554</v>
      </c>
      <c r="E269" s="271">
        <v>733</v>
      </c>
      <c r="F269" s="271">
        <v>128</v>
      </c>
      <c r="G269" s="256">
        <v>4</v>
      </c>
      <c r="H269" s="257" t="s">
        <v>5624</v>
      </c>
      <c r="I269" s="17" t="s">
        <v>3947</v>
      </c>
      <c r="J269" s="290"/>
      <c r="K269" s="290"/>
      <c r="L269" s="290"/>
      <c r="M269" s="290"/>
      <c r="N269" s="287"/>
      <c r="O269" s="13"/>
      <c r="P269" s="287"/>
      <c r="Q269" s="300"/>
      <c r="R269" s="50"/>
    </row>
    <row r="270" spans="1:22" s="1" customFormat="1" ht="30" customHeight="1" x14ac:dyDescent="0.2">
      <c r="A270" s="246">
        <v>267</v>
      </c>
      <c r="B270" s="269" t="s">
        <v>5852</v>
      </c>
      <c r="C270" s="249" t="s">
        <v>5853</v>
      </c>
      <c r="D270" s="248" t="s">
        <v>5854</v>
      </c>
      <c r="E270" s="275">
        <v>724</v>
      </c>
      <c r="F270" s="275">
        <v>341</v>
      </c>
      <c r="G270" s="251">
        <v>1</v>
      </c>
      <c r="H270" s="19" t="s">
        <v>4598</v>
      </c>
      <c r="I270" s="17" t="s">
        <v>3950</v>
      </c>
      <c r="J270" s="290"/>
      <c r="K270" s="293"/>
      <c r="L270" s="290"/>
      <c r="M270" s="290"/>
      <c r="N270" s="289"/>
      <c r="O270" s="287"/>
      <c r="P270" s="13"/>
      <c r="Q270" s="13"/>
    </row>
    <row r="271" spans="1:22" s="1" customFormat="1" ht="30" customHeight="1" x14ac:dyDescent="0.2">
      <c r="A271" s="246">
        <v>268</v>
      </c>
      <c r="B271" s="258" t="s">
        <v>5855</v>
      </c>
      <c r="C271" s="259" t="s">
        <v>5856</v>
      </c>
      <c r="D271" s="261" t="s">
        <v>5185</v>
      </c>
      <c r="E271" s="275">
        <v>668.67</v>
      </c>
      <c r="F271" s="275">
        <v>39</v>
      </c>
      <c r="G271" s="256">
        <v>1</v>
      </c>
      <c r="H271" s="17" t="s">
        <v>4765</v>
      </c>
      <c r="I271" s="17" t="s">
        <v>3464</v>
      </c>
      <c r="J271" s="289"/>
      <c r="K271" s="290"/>
      <c r="L271" s="290"/>
      <c r="M271" s="290"/>
      <c r="N271" s="13"/>
      <c r="O271" s="41"/>
      <c r="P271" s="289"/>
      <c r="Q271" s="50"/>
      <c r="R271" s="50"/>
    </row>
    <row r="272" spans="1:22" s="1" customFormat="1" ht="30" customHeight="1" x14ac:dyDescent="0.2">
      <c r="A272" s="246">
        <v>269</v>
      </c>
      <c r="B272" s="306" t="s">
        <v>5857</v>
      </c>
      <c r="C272" s="307" t="s">
        <v>5858</v>
      </c>
      <c r="D272" s="270" t="s">
        <v>5185</v>
      </c>
      <c r="E272" s="275">
        <v>668.67</v>
      </c>
      <c r="F272" s="275">
        <v>40</v>
      </c>
      <c r="G272" s="17">
        <v>1</v>
      </c>
      <c r="H272" s="17" t="s">
        <v>4766</v>
      </c>
      <c r="I272" s="17" t="s">
        <v>3464</v>
      </c>
      <c r="J272" s="290"/>
      <c r="K272" s="290"/>
      <c r="L272" s="290"/>
      <c r="M272" s="290"/>
      <c r="N272" s="290"/>
      <c r="O272" s="13"/>
      <c r="P272" s="287"/>
      <c r="Q272" s="300"/>
      <c r="R272" s="50"/>
    </row>
    <row r="273" spans="1:19" s="1" customFormat="1" ht="30" customHeight="1" x14ac:dyDescent="0.2">
      <c r="A273" s="246">
        <v>270</v>
      </c>
      <c r="B273" s="306" t="s">
        <v>5859</v>
      </c>
      <c r="C273" s="307" t="s">
        <v>5860</v>
      </c>
      <c r="D273" s="270" t="s">
        <v>5185</v>
      </c>
      <c r="E273" s="275">
        <v>668.66</v>
      </c>
      <c r="F273" s="275">
        <v>39</v>
      </c>
      <c r="G273" s="17">
        <v>1</v>
      </c>
      <c r="H273" s="17" t="s">
        <v>5861</v>
      </c>
      <c r="I273" s="17" t="s">
        <v>3464</v>
      </c>
      <c r="J273" s="290"/>
      <c r="K273" s="290"/>
      <c r="L273" s="290"/>
      <c r="M273" s="290"/>
      <c r="N273" s="289"/>
      <c r="O273" s="289"/>
      <c r="P273" s="288"/>
      <c r="Q273" s="288"/>
      <c r="R273" s="288"/>
    </row>
    <row r="274" spans="1:19" s="1" customFormat="1" ht="30" customHeight="1" x14ac:dyDescent="0.2">
      <c r="A274" s="246">
        <v>271</v>
      </c>
      <c r="B274" s="248" t="s">
        <v>5862</v>
      </c>
      <c r="C274" s="249" t="s">
        <v>5863</v>
      </c>
      <c r="D274" s="261" t="s">
        <v>5185</v>
      </c>
      <c r="E274" s="271">
        <v>660</v>
      </c>
      <c r="F274" s="271">
        <v>132</v>
      </c>
      <c r="G274" s="256">
        <v>1</v>
      </c>
      <c r="H274" s="17" t="s">
        <v>4669</v>
      </c>
      <c r="I274" s="17" t="s">
        <v>3709</v>
      </c>
      <c r="J274" s="290"/>
      <c r="L274" s="50"/>
      <c r="M274" s="41"/>
      <c r="P274" s="41"/>
      <c r="Q274" s="300"/>
    </row>
    <row r="275" spans="1:19" s="1" customFormat="1" ht="30" customHeight="1" x14ac:dyDescent="0.2">
      <c r="A275" s="246">
        <v>272</v>
      </c>
      <c r="B275" s="248" t="s">
        <v>5864</v>
      </c>
      <c r="C275" s="249" t="s">
        <v>5865</v>
      </c>
      <c r="D275" s="261" t="s">
        <v>5866</v>
      </c>
      <c r="E275" s="271">
        <v>639.91999999999996</v>
      </c>
      <c r="F275" s="271">
        <v>260</v>
      </c>
      <c r="G275" s="256">
        <v>2</v>
      </c>
      <c r="H275" s="17" t="s">
        <v>4666</v>
      </c>
      <c r="I275" s="260" t="s">
        <v>3365</v>
      </c>
      <c r="J275" s="290"/>
      <c r="L275" s="50"/>
      <c r="M275" s="41"/>
      <c r="P275" s="41"/>
      <c r="Q275" s="300"/>
    </row>
    <row r="276" spans="1:19" s="1" customFormat="1" ht="30" customHeight="1" x14ac:dyDescent="0.2">
      <c r="A276" s="246">
        <v>273</v>
      </c>
      <c r="B276" s="248" t="s">
        <v>5867</v>
      </c>
      <c r="C276" s="249" t="s">
        <v>5868</v>
      </c>
      <c r="D276" s="261" t="s">
        <v>5185</v>
      </c>
      <c r="E276" s="271">
        <v>638.20000000000005</v>
      </c>
      <c r="F276" s="271">
        <v>158</v>
      </c>
      <c r="G276" s="256">
        <v>1</v>
      </c>
      <c r="H276" s="17" t="s">
        <v>4642</v>
      </c>
      <c r="I276" s="17" t="s">
        <v>3464</v>
      </c>
      <c r="J276" s="289"/>
      <c r="K276" s="290"/>
      <c r="L276" s="290"/>
      <c r="M276" s="290"/>
      <c r="N276" s="41"/>
      <c r="O276" s="13"/>
      <c r="P276" s="13"/>
      <c r="Q276" s="50"/>
    </row>
    <row r="277" spans="1:19" s="1" customFormat="1" ht="30" customHeight="1" x14ac:dyDescent="0.2">
      <c r="A277" s="246">
        <v>274</v>
      </c>
      <c r="B277" s="252" t="s">
        <v>5869</v>
      </c>
      <c r="C277" s="252" t="s">
        <v>5870</v>
      </c>
      <c r="D277" s="254" t="s">
        <v>5219</v>
      </c>
      <c r="E277" s="255">
        <v>633</v>
      </c>
      <c r="F277" s="255">
        <v>113</v>
      </c>
      <c r="G277" s="256">
        <v>2</v>
      </c>
      <c r="H277" s="266" t="s">
        <v>4655</v>
      </c>
      <c r="I277" s="17" t="s">
        <v>1424</v>
      </c>
      <c r="J277" s="289"/>
      <c r="K277" s="289"/>
      <c r="L277" s="289"/>
      <c r="M277" s="290"/>
      <c r="N277" s="41"/>
      <c r="O277" s="13"/>
      <c r="P277" s="41"/>
      <c r="Q277" s="13"/>
      <c r="R277" s="50"/>
      <c r="S277" s="50"/>
    </row>
    <row r="278" spans="1:19" s="1" customFormat="1" ht="30" customHeight="1" x14ac:dyDescent="0.2">
      <c r="A278" s="246">
        <v>275</v>
      </c>
      <c r="B278" s="29" t="s">
        <v>5871</v>
      </c>
      <c r="C278" s="29" t="s">
        <v>5872</v>
      </c>
      <c r="D278" s="254" t="s">
        <v>5873</v>
      </c>
      <c r="E278" s="8">
        <v>633</v>
      </c>
      <c r="F278" s="8">
        <v>187</v>
      </c>
      <c r="G278" s="251">
        <v>1</v>
      </c>
      <c r="H278" s="27" t="s">
        <v>3948</v>
      </c>
      <c r="I278" s="17" t="s">
        <v>3371</v>
      </c>
      <c r="J278" s="289"/>
      <c r="K278" s="289"/>
      <c r="L278" s="289"/>
      <c r="M278" s="289"/>
      <c r="N278" s="13"/>
      <c r="O278" s="41"/>
      <c r="P278" s="287"/>
      <c r="Q278" s="13"/>
      <c r="R278" s="50"/>
    </row>
    <row r="279" spans="1:19" s="1" customFormat="1" ht="30" customHeight="1" x14ac:dyDescent="0.2">
      <c r="A279" s="246">
        <v>276</v>
      </c>
      <c r="B279" s="269" t="s">
        <v>5874</v>
      </c>
      <c r="C279" s="269" t="s">
        <v>5875</v>
      </c>
      <c r="D279" s="269" t="s">
        <v>5410</v>
      </c>
      <c r="E279" s="275">
        <v>621</v>
      </c>
      <c r="F279" s="275">
        <v>115</v>
      </c>
      <c r="G279" s="8">
        <v>4</v>
      </c>
      <c r="H279" s="17" t="s">
        <v>5876</v>
      </c>
      <c r="I279" s="17" t="s">
        <v>3947</v>
      </c>
      <c r="J279" s="49"/>
      <c r="L279" s="49"/>
      <c r="M279" s="13"/>
      <c r="O279" s="49"/>
    </row>
    <row r="280" spans="1:19" s="1" customFormat="1" ht="30" customHeight="1" x14ac:dyDescent="0.2">
      <c r="A280" s="246">
        <v>277</v>
      </c>
      <c r="B280" s="252" t="s">
        <v>5877</v>
      </c>
      <c r="C280" s="253" t="s">
        <v>5878</v>
      </c>
      <c r="D280" s="261" t="s">
        <v>5410</v>
      </c>
      <c r="E280" s="262">
        <v>614.22</v>
      </c>
      <c r="F280" s="262">
        <v>150</v>
      </c>
      <c r="G280" s="256">
        <v>9</v>
      </c>
      <c r="H280" s="257" t="s">
        <v>5278</v>
      </c>
      <c r="I280" s="17" t="s">
        <v>3947</v>
      </c>
      <c r="J280" s="289"/>
      <c r="K280" s="289"/>
      <c r="L280" s="289"/>
      <c r="M280" s="289"/>
      <c r="N280" s="13"/>
      <c r="O280" s="41"/>
      <c r="P280" s="287"/>
      <c r="Q280" s="13"/>
      <c r="R280" s="50"/>
    </row>
    <row r="281" spans="1:19" s="1" customFormat="1" ht="30" customHeight="1" x14ac:dyDescent="0.2">
      <c r="A281" s="246">
        <v>278</v>
      </c>
      <c r="B281" s="269" t="s">
        <v>5879</v>
      </c>
      <c r="C281" s="249" t="s">
        <v>5880</v>
      </c>
      <c r="D281" s="261" t="s">
        <v>5881</v>
      </c>
      <c r="E281" s="262">
        <v>605.5</v>
      </c>
      <c r="F281" s="262">
        <v>249</v>
      </c>
      <c r="G281" s="256">
        <v>2</v>
      </c>
      <c r="H281" s="19" t="s">
        <v>4557</v>
      </c>
      <c r="I281" s="17" t="s">
        <v>2815</v>
      </c>
      <c r="J281" s="290"/>
      <c r="K281" s="13"/>
      <c r="L281" s="290"/>
      <c r="M281" s="289"/>
      <c r="N281" s="13"/>
      <c r="O281" s="287"/>
      <c r="P281" s="13"/>
    </row>
    <row r="282" spans="1:19" s="1" customFormat="1" ht="30" customHeight="1" x14ac:dyDescent="0.2">
      <c r="A282" s="246">
        <v>279</v>
      </c>
      <c r="B282" s="254" t="s">
        <v>5882</v>
      </c>
      <c r="C282" s="268" t="s">
        <v>5883</v>
      </c>
      <c r="D282" s="254" t="s">
        <v>5884</v>
      </c>
      <c r="E282" s="255">
        <v>602.5</v>
      </c>
      <c r="F282" s="255">
        <v>105</v>
      </c>
      <c r="G282" s="251">
        <v>1</v>
      </c>
      <c r="H282" s="27">
        <v>43336</v>
      </c>
      <c r="I282" s="17" t="s">
        <v>4114</v>
      </c>
      <c r="J282" s="289"/>
      <c r="K282" s="289"/>
      <c r="L282" s="289"/>
      <c r="M282" s="289"/>
      <c r="N282" s="13"/>
      <c r="O282" s="41"/>
      <c r="P282" s="287"/>
      <c r="Q282" s="13"/>
      <c r="R282" s="50"/>
    </row>
    <row r="283" spans="1:19" s="1" customFormat="1" ht="30" customHeight="1" x14ac:dyDescent="0.2">
      <c r="A283" s="246">
        <v>280</v>
      </c>
      <c r="B283" s="248" t="s">
        <v>5885</v>
      </c>
      <c r="C283" s="249" t="s">
        <v>5886</v>
      </c>
      <c r="D283" s="248" t="s">
        <v>5623</v>
      </c>
      <c r="E283" s="275">
        <v>600</v>
      </c>
      <c r="F283" s="275">
        <v>157</v>
      </c>
      <c r="G283" s="251">
        <v>1</v>
      </c>
      <c r="H283" s="17" t="s">
        <v>5887</v>
      </c>
      <c r="I283" s="17" t="s">
        <v>3950</v>
      </c>
      <c r="J283" s="293"/>
      <c r="K283" s="290"/>
      <c r="L283" s="289"/>
      <c r="M283" s="290"/>
      <c r="P283" s="41"/>
    </row>
    <row r="284" spans="1:19" s="1" customFormat="1" ht="30" customHeight="1" x14ac:dyDescent="0.2">
      <c r="A284" s="246">
        <v>281</v>
      </c>
      <c r="B284" s="248" t="s">
        <v>5888</v>
      </c>
      <c r="C284" s="249" t="s">
        <v>5889</v>
      </c>
      <c r="D284" s="248" t="s">
        <v>5372</v>
      </c>
      <c r="E284" s="250">
        <v>594</v>
      </c>
      <c r="F284" s="250">
        <v>340</v>
      </c>
      <c r="G284" s="251">
        <v>1</v>
      </c>
      <c r="H284" s="17" t="s">
        <v>4649</v>
      </c>
      <c r="I284" s="17" t="s">
        <v>3950</v>
      </c>
      <c r="J284" s="289"/>
      <c r="K284" s="290"/>
      <c r="L284" s="290"/>
      <c r="M284" s="290"/>
      <c r="N284" s="13"/>
      <c r="O284" s="41"/>
      <c r="P284" s="290"/>
      <c r="Q284" s="50"/>
      <c r="R284" s="50"/>
    </row>
    <row r="285" spans="1:19" s="73" customFormat="1" ht="30" customHeight="1" x14ac:dyDescent="0.2">
      <c r="A285" s="246">
        <v>282</v>
      </c>
      <c r="B285" s="248" t="s">
        <v>5890</v>
      </c>
      <c r="C285" s="249" t="s">
        <v>5891</v>
      </c>
      <c r="D285" s="261" t="s">
        <v>5185</v>
      </c>
      <c r="E285" s="271">
        <v>590</v>
      </c>
      <c r="F285" s="271">
        <v>136</v>
      </c>
      <c r="G285" s="256">
        <v>3</v>
      </c>
      <c r="H285" s="17" t="s">
        <v>4674</v>
      </c>
      <c r="I285" s="17" t="s">
        <v>3709</v>
      </c>
      <c r="J285" s="87"/>
      <c r="K285" s="286"/>
      <c r="L285" s="303"/>
      <c r="M285" s="286"/>
      <c r="P285" s="75"/>
    </row>
    <row r="286" spans="1:19" s="1" customFormat="1" ht="30" customHeight="1" x14ac:dyDescent="0.2">
      <c r="A286" s="246">
        <v>283</v>
      </c>
      <c r="B286" s="308" t="s">
        <v>5892</v>
      </c>
      <c r="C286" s="309" t="s">
        <v>5893</v>
      </c>
      <c r="D286" s="310" t="s">
        <v>5894</v>
      </c>
      <c r="E286" s="255">
        <v>574</v>
      </c>
      <c r="F286" s="255">
        <v>172</v>
      </c>
      <c r="G286" s="292">
        <v>1</v>
      </c>
      <c r="H286" s="311" t="s">
        <v>4695</v>
      </c>
      <c r="I286" s="17" t="s">
        <v>3371</v>
      </c>
      <c r="L286" s="13"/>
      <c r="M286" s="13"/>
      <c r="N286" s="41"/>
      <c r="O286" s="13"/>
      <c r="P286" s="50"/>
    </row>
    <row r="287" spans="1:19" s="73" customFormat="1" ht="30" customHeight="1" x14ac:dyDescent="0.2">
      <c r="A287" s="246">
        <v>284</v>
      </c>
      <c r="B287" s="248" t="s">
        <v>5895</v>
      </c>
      <c r="C287" s="249" t="s">
        <v>5896</v>
      </c>
      <c r="D287" s="248" t="s">
        <v>5782</v>
      </c>
      <c r="E287" s="250">
        <v>570</v>
      </c>
      <c r="F287" s="250">
        <v>139</v>
      </c>
      <c r="G287" s="251">
        <v>1</v>
      </c>
      <c r="H287" s="17" t="s">
        <v>4596</v>
      </c>
      <c r="I287" s="17" t="s">
        <v>3950</v>
      </c>
      <c r="K287" s="87"/>
      <c r="L287" s="75"/>
      <c r="M287" s="89"/>
      <c r="N287" s="87"/>
      <c r="O287" s="89"/>
    </row>
    <row r="288" spans="1:19" s="1" customFormat="1" ht="30" customHeight="1" x14ac:dyDescent="0.2">
      <c r="A288" s="246">
        <v>285</v>
      </c>
      <c r="B288" s="254" t="s">
        <v>5897</v>
      </c>
      <c r="C288" s="268" t="s">
        <v>5898</v>
      </c>
      <c r="D288" s="254" t="s">
        <v>5484</v>
      </c>
      <c r="E288" s="275">
        <v>552</v>
      </c>
      <c r="F288" s="275">
        <v>217</v>
      </c>
      <c r="G288" s="251">
        <v>1</v>
      </c>
      <c r="H288" s="247" t="s">
        <v>5899</v>
      </c>
      <c r="I288" s="17" t="s">
        <v>3950</v>
      </c>
      <c r="J288" s="293"/>
      <c r="K288" s="290"/>
      <c r="L288" s="289"/>
      <c r="M288" s="290"/>
      <c r="P288" s="41"/>
    </row>
    <row r="289" spans="1:22" s="73" customFormat="1" ht="30" customHeight="1" x14ac:dyDescent="0.2">
      <c r="A289" s="246">
        <v>286</v>
      </c>
      <c r="B289" s="248" t="s">
        <v>5900</v>
      </c>
      <c r="C289" s="249" t="s">
        <v>5901</v>
      </c>
      <c r="D289" s="269" t="s">
        <v>5676</v>
      </c>
      <c r="E289" s="250">
        <v>528</v>
      </c>
      <c r="F289" s="250">
        <v>267</v>
      </c>
      <c r="G289" s="251">
        <v>1</v>
      </c>
      <c r="H289" s="17" t="s">
        <v>5902</v>
      </c>
      <c r="I289" s="17" t="s">
        <v>3950</v>
      </c>
      <c r="J289" s="89"/>
      <c r="M289" s="87"/>
      <c r="N289" s="89"/>
      <c r="O289" s="89"/>
      <c r="P289" s="89"/>
    </row>
    <row r="290" spans="1:22" s="1" customFormat="1" ht="30" customHeight="1" x14ac:dyDescent="0.2">
      <c r="A290" s="246">
        <v>287</v>
      </c>
      <c r="B290" s="248" t="s">
        <v>5903</v>
      </c>
      <c r="C290" s="248" t="s">
        <v>5904</v>
      </c>
      <c r="D290" s="261" t="s">
        <v>5460</v>
      </c>
      <c r="E290" s="271">
        <v>509</v>
      </c>
      <c r="F290" s="271">
        <v>108</v>
      </c>
      <c r="G290" s="256">
        <v>2</v>
      </c>
      <c r="H290" s="17" t="s">
        <v>4645</v>
      </c>
      <c r="I290" s="17" t="s">
        <v>4672</v>
      </c>
      <c r="J290" s="293"/>
      <c r="K290" s="290"/>
      <c r="L290" s="289"/>
      <c r="M290" s="290"/>
      <c r="P290" s="41"/>
    </row>
    <row r="291" spans="1:22" s="1" customFormat="1" ht="30" customHeight="1" x14ac:dyDescent="0.2">
      <c r="A291" s="246">
        <v>288</v>
      </c>
      <c r="B291" s="248" t="s">
        <v>5905</v>
      </c>
      <c r="C291" s="249" t="s">
        <v>5906</v>
      </c>
      <c r="D291" s="261" t="s">
        <v>5423</v>
      </c>
      <c r="E291" s="271">
        <v>507.37</v>
      </c>
      <c r="F291" s="271">
        <v>92</v>
      </c>
      <c r="G291" s="256">
        <v>5</v>
      </c>
      <c r="H291" s="247" t="s">
        <v>5404</v>
      </c>
      <c r="I291" s="17" t="s">
        <v>2319</v>
      </c>
      <c r="J291" s="290"/>
      <c r="K291" s="18"/>
      <c r="L291" s="13"/>
      <c r="M291" s="13"/>
    </row>
    <row r="292" spans="1:22" s="1" customFormat="1" ht="30" customHeight="1" x14ac:dyDescent="0.2">
      <c r="A292" s="246">
        <v>289</v>
      </c>
      <c r="B292" s="248" t="s">
        <v>5907</v>
      </c>
      <c r="C292" s="249" t="s">
        <v>5907</v>
      </c>
      <c r="D292" s="261" t="s">
        <v>5908</v>
      </c>
      <c r="E292" s="271">
        <v>484</v>
      </c>
      <c r="F292" s="271">
        <v>96</v>
      </c>
      <c r="G292" s="256">
        <v>1</v>
      </c>
      <c r="H292" s="17" t="s">
        <v>4667</v>
      </c>
      <c r="I292" s="312" t="s">
        <v>5909</v>
      </c>
      <c r="J292" s="293"/>
      <c r="K292" s="290"/>
      <c r="L292" s="289"/>
      <c r="M292" s="289"/>
      <c r="P292" s="290"/>
    </row>
    <row r="293" spans="1:22" s="1" customFormat="1" ht="30" customHeight="1" x14ac:dyDescent="0.2">
      <c r="A293" s="246">
        <v>290</v>
      </c>
      <c r="B293" s="261" t="s">
        <v>5910</v>
      </c>
      <c r="C293" s="263" t="s">
        <v>5911</v>
      </c>
      <c r="D293" s="261" t="s">
        <v>5782</v>
      </c>
      <c r="E293" s="262">
        <v>478</v>
      </c>
      <c r="F293" s="262">
        <v>90</v>
      </c>
      <c r="G293" s="264">
        <v>3</v>
      </c>
      <c r="H293" s="265" t="s">
        <v>5201</v>
      </c>
      <c r="I293" s="17" t="s">
        <v>1424</v>
      </c>
      <c r="J293" s="49"/>
      <c r="K293" s="13"/>
      <c r="O293" s="41"/>
      <c r="Q293" s="50"/>
    </row>
    <row r="294" spans="1:22" s="1" customFormat="1" ht="30" customHeight="1" x14ac:dyDescent="0.2">
      <c r="A294" s="246">
        <v>291</v>
      </c>
      <c r="B294" s="267" t="s">
        <v>5912</v>
      </c>
      <c r="C294" s="267" t="s">
        <v>5913</v>
      </c>
      <c r="D294" s="29" t="s">
        <v>5185</v>
      </c>
      <c r="E294" s="8">
        <v>467</v>
      </c>
      <c r="F294" s="8">
        <v>94</v>
      </c>
      <c r="G294" s="260">
        <v>4</v>
      </c>
      <c r="H294" s="27" t="s">
        <v>4706</v>
      </c>
      <c r="I294" s="260" t="s">
        <v>4640</v>
      </c>
      <c r="L294" s="13"/>
      <c r="M294" s="13"/>
      <c r="N294" s="50"/>
      <c r="O294" s="41"/>
      <c r="U294" s="1">
        <v>10448</v>
      </c>
      <c r="V294" s="1">
        <v>47530.65</v>
      </c>
    </row>
    <row r="295" spans="1:22" s="1" customFormat="1" ht="30" customHeight="1" x14ac:dyDescent="0.2">
      <c r="A295" s="246">
        <v>292</v>
      </c>
      <c r="B295" s="252" t="s">
        <v>5914</v>
      </c>
      <c r="C295" s="253" t="s">
        <v>5915</v>
      </c>
      <c r="D295" s="254" t="s">
        <v>5185</v>
      </c>
      <c r="E295" s="255">
        <v>467</v>
      </c>
      <c r="F295" s="255">
        <v>94</v>
      </c>
      <c r="G295" s="297">
        <v>4</v>
      </c>
      <c r="H295" s="27" t="s">
        <v>4762</v>
      </c>
      <c r="I295" s="260" t="s">
        <v>4640</v>
      </c>
      <c r="J295" s="13"/>
      <c r="O295" s="13"/>
    </row>
    <row r="296" spans="1:22" s="1" customFormat="1" ht="30" customHeight="1" x14ac:dyDescent="0.2">
      <c r="A296" s="246">
        <v>293</v>
      </c>
      <c r="B296" s="252" t="s">
        <v>5916</v>
      </c>
      <c r="C296" s="253" t="s">
        <v>5917</v>
      </c>
      <c r="D296" s="254" t="s">
        <v>5226</v>
      </c>
      <c r="E296" s="255">
        <v>467</v>
      </c>
      <c r="F296" s="255">
        <v>94</v>
      </c>
      <c r="G296" s="297">
        <v>4</v>
      </c>
      <c r="H296" s="27" t="s">
        <v>5918</v>
      </c>
      <c r="I296" s="260" t="s">
        <v>4640</v>
      </c>
      <c r="J296" s="13"/>
      <c r="O296" s="13"/>
    </row>
    <row r="297" spans="1:22" s="1" customFormat="1" ht="30" customHeight="1" x14ac:dyDescent="0.2">
      <c r="A297" s="246">
        <v>294</v>
      </c>
      <c r="B297" s="248" t="s">
        <v>5919</v>
      </c>
      <c r="C297" s="249" t="s">
        <v>5919</v>
      </c>
      <c r="D297" s="261" t="s">
        <v>5410</v>
      </c>
      <c r="E297" s="250">
        <v>458.5</v>
      </c>
      <c r="F297" s="250">
        <v>92</v>
      </c>
      <c r="G297" s="256">
        <v>1</v>
      </c>
      <c r="H297" s="265" t="s">
        <v>4644</v>
      </c>
      <c r="I297" s="260" t="s">
        <v>2815</v>
      </c>
      <c r="J297" s="13"/>
      <c r="O297" s="13"/>
    </row>
    <row r="298" spans="1:22" s="1" customFormat="1" ht="30" customHeight="1" x14ac:dyDescent="0.2">
      <c r="A298" s="246">
        <v>295</v>
      </c>
      <c r="B298" s="269" t="s">
        <v>5920</v>
      </c>
      <c r="C298" s="269" t="s">
        <v>5921</v>
      </c>
      <c r="D298" s="270" t="s">
        <v>5296</v>
      </c>
      <c r="E298" s="275">
        <v>453.35</v>
      </c>
      <c r="F298" s="275">
        <v>107</v>
      </c>
      <c r="G298" s="17">
        <v>7</v>
      </c>
      <c r="H298" s="17" t="s">
        <v>5842</v>
      </c>
      <c r="I298" s="260" t="s">
        <v>3322</v>
      </c>
      <c r="L298" s="290"/>
      <c r="N298" s="13"/>
      <c r="O298" s="13"/>
    </row>
    <row r="299" spans="1:22" s="1" customFormat="1" ht="30" customHeight="1" x14ac:dyDescent="0.2">
      <c r="A299" s="246">
        <v>296</v>
      </c>
      <c r="B299" s="269" t="s">
        <v>5922</v>
      </c>
      <c r="C299" s="269" t="s">
        <v>5923</v>
      </c>
      <c r="D299" s="261" t="s">
        <v>5924</v>
      </c>
      <c r="E299" s="250">
        <v>440.55</v>
      </c>
      <c r="F299" s="250">
        <v>89</v>
      </c>
      <c r="G299" s="256">
        <v>7</v>
      </c>
      <c r="H299" s="19" t="s">
        <v>5842</v>
      </c>
      <c r="I299" s="260" t="s">
        <v>3322</v>
      </c>
      <c r="J299" s="13"/>
      <c r="K299" s="289"/>
      <c r="L299" s="50"/>
      <c r="M299" s="287"/>
      <c r="N299" s="41"/>
      <c r="P299" s="13"/>
    </row>
    <row r="300" spans="1:22" s="1" customFormat="1" ht="30" customHeight="1" x14ac:dyDescent="0.2">
      <c r="A300" s="246">
        <v>297</v>
      </c>
      <c r="B300" s="261" t="s">
        <v>5925</v>
      </c>
      <c r="C300" s="263" t="s">
        <v>5926</v>
      </c>
      <c r="D300" s="261" t="s">
        <v>5927</v>
      </c>
      <c r="E300" s="262">
        <v>412</v>
      </c>
      <c r="F300" s="262">
        <v>79</v>
      </c>
      <c r="G300" s="264">
        <v>2</v>
      </c>
      <c r="H300" s="284" t="s">
        <v>5247</v>
      </c>
      <c r="I300" s="17" t="s">
        <v>4678</v>
      </c>
      <c r="J300" s="13"/>
      <c r="K300" s="289"/>
      <c r="L300" s="50"/>
      <c r="M300" s="287"/>
      <c r="N300" s="41"/>
      <c r="P300" s="13"/>
    </row>
    <row r="301" spans="1:22" s="1" customFormat="1" ht="30" customHeight="1" x14ac:dyDescent="0.2">
      <c r="A301" s="246">
        <v>298</v>
      </c>
      <c r="B301" s="248" t="s">
        <v>5928</v>
      </c>
      <c r="C301" s="249" t="s">
        <v>5929</v>
      </c>
      <c r="D301" s="261" t="s">
        <v>5930</v>
      </c>
      <c r="E301" s="262">
        <v>389.15</v>
      </c>
      <c r="F301" s="262">
        <v>121</v>
      </c>
      <c r="G301" s="256">
        <v>9</v>
      </c>
      <c r="H301" s="247" t="s">
        <v>5404</v>
      </c>
      <c r="I301" s="17" t="s">
        <v>2319</v>
      </c>
      <c r="J301" s="13"/>
      <c r="K301" s="289"/>
      <c r="L301" s="287"/>
      <c r="M301" s="50"/>
      <c r="N301" s="41"/>
      <c r="P301" s="13"/>
    </row>
    <row r="302" spans="1:22" s="1" customFormat="1" ht="30" customHeight="1" x14ac:dyDescent="0.2">
      <c r="A302" s="246">
        <v>299</v>
      </c>
      <c r="B302" s="248" t="s">
        <v>5931</v>
      </c>
      <c r="C302" s="249" t="s">
        <v>5932</v>
      </c>
      <c r="D302" s="261" t="s">
        <v>5776</v>
      </c>
      <c r="E302" s="271">
        <v>386</v>
      </c>
      <c r="F302" s="271">
        <v>79</v>
      </c>
      <c r="G302" s="256">
        <v>1</v>
      </c>
      <c r="H302" s="17" t="s">
        <v>4690</v>
      </c>
      <c r="I302" s="17" t="s">
        <v>2815</v>
      </c>
      <c r="J302" s="293"/>
      <c r="K302" s="288"/>
      <c r="L302" s="41"/>
      <c r="M302" s="288"/>
      <c r="N302" s="300"/>
      <c r="O302" s="41"/>
      <c r="P302" s="300"/>
      <c r="Q302" s="13"/>
      <c r="R302" s="50"/>
    </row>
    <row r="303" spans="1:22" s="1" customFormat="1" ht="30" customHeight="1" x14ac:dyDescent="0.2">
      <c r="A303" s="246">
        <v>300</v>
      </c>
      <c r="B303" s="248" t="s">
        <v>5933</v>
      </c>
      <c r="C303" s="249" t="s">
        <v>5934</v>
      </c>
      <c r="D303" s="261" t="s">
        <v>5676</v>
      </c>
      <c r="E303" s="250">
        <v>367.77</v>
      </c>
      <c r="F303" s="250">
        <v>89</v>
      </c>
      <c r="G303" s="256">
        <v>7</v>
      </c>
      <c r="H303" s="17" t="s">
        <v>5842</v>
      </c>
      <c r="I303" s="260" t="s">
        <v>3322</v>
      </c>
      <c r="J303" s="293"/>
      <c r="K303" s="290"/>
      <c r="L303" s="289"/>
      <c r="M303" s="290"/>
      <c r="P303" s="41"/>
      <c r="Q303" s="13"/>
      <c r="R303" s="13"/>
      <c r="S303" s="50"/>
    </row>
    <row r="304" spans="1:22" s="1" customFormat="1" ht="30" customHeight="1" x14ac:dyDescent="0.2">
      <c r="A304" s="246">
        <v>301</v>
      </c>
      <c r="B304" s="248" t="s">
        <v>5935</v>
      </c>
      <c r="C304" s="249" t="s">
        <v>5936</v>
      </c>
      <c r="D304" s="261" t="s">
        <v>5937</v>
      </c>
      <c r="E304" s="250">
        <v>364.53</v>
      </c>
      <c r="F304" s="250">
        <v>80</v>
      </c>
      <c r="G304" s="256">
        <v>8</v>
      </c>
      <c r="H304" s="17" t="s">
        <v>5842</v>
      </c>
      <c r="I304" s="260" t="s">
        <v>3322</v>
      </c>
      <c r="L304" s="13"/>
      <c r="N304" s="13"/>
    </row>
    <row r="305" spans="1:19" s="1" customFormat="1" ht="30" customHeight="1" x14ac:dyDescent="0.2">
      <c r="A305" s="246">
        <v>302</v>
      </c>
      <c r="B305" s="248" t="s">
        <v>5938</v>
      </c>
      <c r="C305" s="249" t="s">
        <v>5939</v>
      </c>
      <c r="D305" s="248" t="s">
        <v>5372</v>
      </c>
      <c r="E305" s="250">
        <v>364</v>
      </c>
      <c r="F305" s="250">
        <v>135</v>
      </c>
      <c r="G305" s="251">
        <v>1</v>
      </c>
      <c r="H305" s="17" t="s">
        <v>4677</v>
      </c>
      <c r="I305" s="17" t="s">
        <v>3950</v>
      </c>
      <c r="J305" s="288"/>
      <c r="K305" s="290"/>
      <c r="L305" s="290"/>
      <c r="M305" s="289"/>
      <c r="P305" s="287"/>
      <c r="R305" s="13"/>
      <c r="S305" s="50"/>
    </row>
    <row r="306" spans="1:19" s="1" customFormat="1" ht="30" customHeight="1" x14ac:dyDescent="0.2">
      <c r="A306" s="246">
        <v>303</v>
      </c>
      <c r="B306" s="248" t="s">
        <v>5940</v>
      </c>
      <c r="C306" s="248" t="s">
        <v>5941</v>
      </c>
      <c r="D306" s="261" t="s">
        <v>5942</v>
      </c>
      <c r="E306" s="262">
        <v>321.26</v>
      </c>
      <c r="F306" s="262">
        <v>74</v>
      </c>
      <c r="G306" s="256">
        <v>1</v>
      </c>
      <c r="H306" s="17" t="s">
        <v>4641</v>
      </c>
      <c r="I306" s="17" t="s">
        <v>725</v>
      </c>
      <c r="J306" s="50"/>
      <c r="K306" s="41"/>
      <c r="L306" s="41"/>
      <c r="M306" s="50"/>
      <c r="O306" s="13"/>
      <c r="P306" s="41"/>
      <c r="Q306" s="13"/>
      <c r="R306" s="50"/>
    </row>
    <row r="307" spans="1:19" s="1" customFormat="1" ht="30" customHeight="1" x14ac:dyDescent="0.2">
      <c r="A307" s="246">
        <v>304</v>
      </c>
      <c r="B307" s="261" t="s">
        <v>5943</v>
      </c>
      <c r="C307" s="261" t="s">
        <v>5944</v>
      </c>
      <c r="D307" s="261" t="s">
        <v>5410</v>
      </c>
      <c r="E307" s="250">
        <v>300</v>
      </c>
      <c r="F307" s="250">
        <v>200</v>
      </c>
      <c r="G307" s="264">
        <v>1</v>
      </c>
      <c r="H307" s="247" t="s">
        <v>4683</v>
      </c>
      <c r="I307" s="17" t="s">
        <v>2815</v>
      </c>
      <c r="J307" s="293"/>
      <c r="K307" s="290"/>
      <c r="L307" s="289"/>
      <c r="M307" s="290"/>
      <c r="P307" s="41"/>
      <c r="Q307" s="13"/>
      <c r="R307" s="13"/>
      <c r="S307" s="50"/>
    </row>
    <row r="308" spans="1:19" s="1" customFormat="1" ht="30" customHeight="1" x14ac:dyDescent="0.2">
      <c r="A308" s="246">
        <v>305</v>
      </c>
      <c r="B308" s="261" t="s">
        <v>5945</v>
      </c>
      <c r="C308" s="263" t="s">
        <v>5946</v>
      </c>
      <c r="D308" s="261" t="s">
        <v>5854</v>
      </c>
      <c r="E308" s="250">
        <v>300</v>
      </c>
      <c r="F308" s="250">
        <v>180</v>
      </c>
      <c r="G308" s="264">
        <v>1</v>
      </c>
      <c r="H308" s="247">
        <v>43518</v>
      </c>
      <c r="I308" s="17" t="s">
        <v>2815</v>
      </c>
      <c r="J308" s="290"/>
      <c r="K308" s="18"/>
      <c r="L308" s="13"/>
      <c r="M308" s="13"/>
      <c r="P308" s="41"/>
      <c r="Q308" s="13"/>
      <c r="R308" s="13"/>
      <c r="S308" s="50"/>
    </row>
    <row r="309" spans="1:19" s="1" customFormat="1" ht="30" customHeight="1" x14ac:dyDescent="0.2">
      <c r="A309" s="246">
        <v>306</v>
      </c>
      <c r="B309" s="261" t="s">
        <v>5947</v>
      </c>
      <c r="C309" s="263" t="s">
        <v>5948</v>
      </c>
      <c r="D309" s="261" t="s">
        <v>5296</v>
      </c>
      <c r="E309" s="262">
        <v>285</v>
      </c>
      <c r="F309" s="262">
        <v>51</v>
      </c>
      <c r="G309" s="264">
        <v>1</v>
      </c>
      <c r="H309" s="247" t="s">
        <v>4653</v>
      </c>
      <c r="I309" s="17" t="s">
        <v>4672</v>
      </c>
      <c r="J309" s="13"/>
      <c r="K309" s="289"/>
      <c r="L309" s="41"/>
      <c r="M309" s="287"/>
      <c r="N309" s="50"/>
      <c r="O309" s="13"/>
    </row>
    <row r="310" spans="1:19" s="1" customFormat="1" ht="30" customHeight="1" x14ac:dyDescent="0.2">
      <c r="A310" s="246">
        <v>307</v>
      </c>
      <c r="B310" s="248" t="s">
        <v>5949</v>
      </c>
      <c r="C310" s="249" t="s">
        <v>5950</v>
      </c>
      <c r="D310" s="254" t="s">
        <v>5782</v>
      </c>
      <c r="E310" s="255">
        <v>270</v>
      </c>
      <c r="F310" s="255">
        <v>54</v>
      </c>
      <c r="G310" s="256">
        <v>1</v>
      </c>
      <c r="H310" s="17" t="s">
        <v>4710</v>
      </c>
      <c r="I310" s="17" t="s">
        <v>3371</v>
      </c>
      <c r="J310" s="13"/>
      <c r="L310" s="13"/>
      <c r="P310" s="41"/>
      <c r="R310" s="13"/>
      <c r="S310" s="50"/>
    </row>
    <row r="311" spans="1:19" s="1" customFormat="1" ht="30" customHeight="1" x14ac:dyDescent="0.2">
      <c r="A311" s="246">
        <v>308</v>
      </c>
      <c r="B311" s="248" t="s">
        <v>5951</v>
      </c>
      <c r="C311" s="249" t="s">
        <v>5951</v>
      </c>
      <c r="D311" s="261" t="s">
        <v>5191</v>
      </c>
      <c r="E311" s="262">
        <v>258</v>
      </c>
      <c r="F311" s="262">
        <v>76</v>
      </c>
      <c r="G311" s="256">
        <v>2</v>
      </c>
      <c r="H311" s="257" t="s">
        <v>4677</v>
      </c>
      <c r="I311" s="17" t="s">
        <v>545</v>
      </c>
      <c r="J311" s="293"/>
      <c r="K311" s="290"/>
      <c r="L311" s="289"/>
      <c r="M311" s="289"/>
      <c r="P311" s="287"/>
      <c r="Q311" s="13"/>
      <c r="R311" s="13"/>
      <c r="S311" s="50"/>
    </row>
    <row r="312" spans="1:19" s="1" customFormat="1" ht="30" customHeight="1" x14ac:dyDescent="0.2">
      <c r="A312" s="246">
        <v>309</v>
      </c>
      <c r="B312" s="269" t="s">
        <v>5952</v>
      </c>
      <c r="C312" s="269" t="s">
        <v>5953</v>
      </c>
      <c r="D312" s="261" t="s">
        <v>5372</v>
      </c>
      <c r="E312" s="275">
        <v>247</v>
      </c>
      <c r="F312" s="275">
        <v>57</v>
      </c>
      <c r="G312" s="17">
        <v>8</v>
      </c>
      <c r="H312" s="17" t="s">
        <v>5842</v>
      </c>
      <c r="I312" s="260" t="s">
        <v>3322</v>
      </c>
      <c r="J312" s="290"/>
      <c r="K312" s="290"/>
      <c r="L312" s="290"/>
      <c r="M312" s="290"/>
      <c r="N312" s="290"/>
      <c r="R312" s="18"/>
    </row>
    <row r="313" spans="1:19" s="1" customFormat="1" ht="30" customHeight="1" x14ac:dyDescent="0.2">
      <c r="A313" s="246">
        <v>310</v>
      </c>
      <c r="B313" s="270" t="s">
        <v>5954</v>
      </c>
      <c r="C313" s="270" t="s">
        <v>5955</v>
      </c>
      <c r="D313" s="261" t="s">
        <v>5956</v>
      </c>
      <c r="E313" s="271">
        <v>245</v>
      </c>
      <c r="F313" s="271">
        <v>41</v>
      </c>
      <c r="G313" s="271">
        <v>2</v>
      </c>
      <c r="H313" s="247" t="s">
        <v>5205</v>
      </c>
      <c r="I313" s="17" t="s">
        <v>4678</v>
      </c>
      <c r="J313" s="290"/>
      <c r="K313" s="290"/>
      <c r="L313" s="290"/>
      <c r="M313" s="290"/>
      <c r="N313" s="290"/>
      <c r="O313" s="290"/>
      <c r="S313" s="18"/>
    </row>
    <row r="314" spans="1:19" s="1" customFormat="1" ht="30" customHeight="1" x14ac:dyDescent="0.2">
      <c r="A314" s="246">
        <v>311</v>
      </c>
      <c r="B314" s="248" t="s">
        <v>5957</v>
      </c>
      <c r="C314" s="249" t="s">
        <v>5958</v>
      </c>
      <c r="D314" s="261" t="s">
        <v>5959</v>
      </c>
      <c r="E314" s="262">
        <v>219.5</v>
      </c>
      <c r="F314" s="262">
        <v>56</v>
      </c>
      <c r="G314" s="256">
        <v>6</v>
      </c>
      <c r="H314" s="247" t="s">
        <v>5960</v>
      </c>
      <c r="I314" s="260" t="s">
        <v>3322</v>
      </c>
      <c r="J314" s="288"/>
      <c r="K314" s="288"/>
    </row>
    <row r="315" spans="1:19" s="1" customFormat="1" ht="30" customHeight="1" x14ac:dyDescent="0.2">
      <c r="A315" s="246">
        <v>312</v>
      </c>
      <c r="B315" s="248" t="s">
        <v>5961</v>
      </c>
      <c r="C315" s="249" t="s">
        <v>5962</v>
      </c>
      <c r="D315" s="261" t="s">
        <v>5423</v>
      </c>
      <c r="E315" s="250">
        <v>218</v>
      </c>
      <c r="F315" s="250">
        <v>61</v>
      </c>
      <c r="G315" s="256">
        <v>1</v>
      </c>
      <c r="H315" s="17" t="s">
        <v>4598</v>
      </c>
      <c r="I315" s="17" t="s">
        <v>2319</v>
      </c>
      <c r="J315" s="13"/>
      <c r="L315" s="41"/>
      <c r="N315" s="50"/>
      <c r="O315" s="41"/>
    </row>
    <row r="316" spans="1:19" s="73" customFormat="1" ht="30" customHeight="1" x14ac:dyDescent="0.2">
      <c r="A316" s="246">
        <v>313</v>
      </c>
      <c r="B316" s="248" t="s">
        <v>5963</v>
      </c>
      <c r="C316" s="249" t="s">
        <v>5964</v>
      </c>
      <c r="D316" s="261" t="s">
        <v>5529</v>
      </c>
      <c r="E316" s="262">
        <v>210</v>
      </c>
      <c r="F316" s="262">
        <v>70</v>
      </c>
      <c r="G316" s="256">
        <v>1</v>
      </c>
      <c r="H316" s="17" t="s">
        <v>4738</v>
      </c>
      <c r="I316" s="17" t="s">
        <v>2319</v>
      </c>
      <c r="J316" s="286"/>
      <c r="K316" s="286"/>
      <c r="L316" s="87"/>
      <c r="M316" s="87"/>
      <c r="P316" s="75"/>
    </row>
    <row r="317" spans="1:19" s="1" customFormat="1" ht="30" customHeight="1" x14ac:dyDescent="0.2">
      <c r="A317" s="246">
        <v>314</v>
      </c>
      <c r="B317" s="254" t="s">
        <v>5965</v>
      </c>
      <c r="C317" s="268" t="s">
        <v>5966</v>
      </c>
      <c r="D317" s="29" t="s">
        <v>5967</v>
      </c>
      <c r="E317" s="255">
        <v>200.25</v>
      </c>
      <c r="F317" s="255">
        <v>40</v>
      </c>
      <c r="G317" s="251">
        <v>1</v>
      </c>
      <c r="H317" s="247">
        <v>43182</v>
      </c>
      <c r="I317" s="17" t="s">
        <v>3459</v>
      </c>
      <c r="N317" s="13"/>
      <c r="O317" s="49"/>
    </row>
    <row r="318" spans="1:19" s="1" customFormat="1" ht="30" customHeight="1" x14ac:dyDescent="0.2">
      <c r="A318" s="246">
        <v>315</v>
      </c>
      <c r="B318" s="269" t="s">
        <v>5968</v>
      </c>
      <c r="C318" s="269" t="s">
        <v>5969</v>
      </c>
      <c r="D318" s="270" t="s">
        <v>5970</v>
      </c>
      <c r="E318" s="271">
        <v>179</v>
      </c>
      <c r="F318" s="271">
        <v>39</v>
      </c>
      <c r="G318" s="17">
        <v>2</v>
      </c>
      <c r="H318" s="17" t="s">
        <v>4665</v>
      </c>
      <c r="I318" s="59" t="s">
        <v>3947</v>
      </c>
      <c r="L318" s="288"/>
      <c r="M318" s="288"/>
    </row>
    <row r="319" spans="1:19" s="1" customFormat="1" ht="30" customHeight="1" x14ac:dyDescent="0.2">
      <c r="A319" s="246">
        <v>316</v>
      </c>
      <c r="B319" s="248" t="s">
        <v>4286</v>
      </c>
      <c r="C319" s="249" t="s">
        <v>4286</v>
      </c>
      <c r="D319" s="248" t="s">
        <v>5191</v>
      </c>
      <c r="E319" s="250">
        <v>179</v>
      </c>
      <c r="F319" s="250">
        <v>53</v>
      </c>
      <c r="G319" s="251">
        <v>1</v>
      </c>
      <c r="H319" s="17" t="s">
        <v>4598</v>
      </c>
      <c r="I319" s="17" t="s">
        <v>2319</v>
      </c>
      <c r="L319" s="1" t="s">
        <v>4476</v>
      </c>
      <c r="N319" s="13"/>
      <c r="O319" s="49"/>
    </row>
    <row r="320" spans="1:19" s="1" customFormat="1" ht="30" customHeight="1" x14ac:dyDescent="0.2">
      <c r="A320" s="246">
        <v>317</v>
      </c>
      <c r="B320" s="248" t="s">
        <v>5971</v>
      </c>
      <c r="C320" s="249" t="s">
        <v>5972</v>
      </c>
      <c r="D320" s="248" t="s">
        <v>5292</v>
      </c>
      <c r="E320" s="250">
        <v>146</v>
      </c>
      <c r="F320" s="250">
        <v>31</v>
      </c>
      <c r="G320" s="251">
        <v>1</v>
      </c>
      <c r="H320" s="17" t="s">
        <v>4567</v>
      </c>
      <c r="I320" s="17" t="s">
        <v>2319</v>
      </c>
      <c r="J320" s="288"/>
      <c r="K320" s="288"/>
      <c r="N320" s="13"/>
      <c r="O320" s="49"/>
    </row>
    <row r="321" spans="1:18" s="1" customFormat="1" ht="30" customHeight="1" x14ac:dyDescent="0.2">
      <c r="A321" s="246">
        <v>318</v>
      </c>
      <c r="B321" s="269" t="s">
        <v>5973</v>
      </c>
      <c r="C321" s="269" t="s">
        <v>5974</v>
      </c>
      <c r="D321" s="270" t="s">
        <v>5185</v>
      </c>
      <c r="E321" s="271">
        <v>145</v>
      </c>
      <c r="F321" s="271">
        <v>29</v>
      </c>
      <c r="G321" s="17">
        <v>1</v>
      </c>
      <c r="H321" s="17" t="s">
        <v>4644</v>
      </c>
      <c r="I321" s="17" t="s">
        <v>3709</v>
      </c>
      <c r="J321" s="290"/>
      <c r="K321" s="290"/>
    </row>
    <row r="322" spans="1:18" s="1" customFormat="1" ht="30" customHeight="1" x14ac:dyDescent="0.2">
      <c r="A322" s="246">
        <v>319</v>
      </c>
      <c r="B322" s="248" t="s">
        <v>5975</v>
      </c>
      <c r="C322" s="249" t="s">
        <v>5976</v>
      </c>
      <c r="D322" s="248" t="s">
        <v>5185</v>
      </c>
      <c r="E322" s="275">
        <v>130</v>
      </c>
      <c r="F322" s="275">
        <v>26</v>
      </c>
      <c r="G322" s="251">
        <v>1</v>
      </c>
      <c r="H322" s="17" t="s">
        <v>4608</v>
      </c>
      <c r="I322" s="17" t="s">
        <v>5977</v>
      </c>
      <c r="J322" s="293"/>
      <c r="K322" s="288"/>
      <c r="L322" s="288"/>
      <c r="M322" s="288"/>
      <c r="P322" s="288"/>
    </row>
    <row r="323" spans="1:18" s="1" customFormat="1" ht="30" customHeight="1" x14ac:dyDescent="0.2">
      <c r="A323" s="246">
        <v>320</v>
      </c>
      <c r="B323" s="254" t="s">
        <v>5978</v>
      </c>
      <c r="C323" s="268" t="s">
        <v>5979</v>
      </c>
      <c r="D323" s="254" t="s">
        <v>5410</v>
      </c>
      <c r="E323" s="255">
        <v>125.65</v>
      </c>
      <c r="F323" s="255">
        <v>25</v>
      </c>
      <c r="G323" s="251">
        <v>1</v>
      </c>
      <c r="H323" s="247" t="s">
        <v>4697</v>
      </c>
      <c r="I323" s="17" t="s">
        <v>2319</v>
      </c>
      <c r="J323" s="50"/>
      <c r="K323" s="41"/>
      <c r="L323" s="50"/>
      <c r="M323" s="41"/>
      <c r="N323" s="13"/>
      <c r="Q323" s="50"/>
    </row>
    <row r="324" spans="1:18" s="1" customFormat="1" ht="30" customHeight="1" x14ac:dyDescent="0.2">
      <c r="A324" s="246">
        <v>321</v>
      </c>
      <c r="B324" s="252" t="s">
        <v>5980</v>
      </c>
      <c r="C324" s="253" t="s">
        <v>5981</v>
      </c>
      <c r="D324" s="261" t="s">
        <v>5776</v>
      </c>
      <c r="E324" s="262">
        <v>120</v>
      </c>
      <c r="F324" s="262">
        <v>30</v>
      </c>
      <c r="G324" s="256">
        <v>2</v>
      </c>
      <c r="H324" s="257" t="s">
        <v>4641</v>
      </c>
      <c r="I324" s="17" t="s">
        <v>4686</v>
      </c>
      <c r="J324" s="50"/>
      <c r="K324" s="41"/>
      <c r="L324" s="50"/>
      <c r="M324" s="41"/>
      <c r="N324" s="13"/>
      <c r="Q324" s="50"/>
    </row>
    <row r="325" spans="1:18" s="1" customFormat="1" ht="30" customHeight="1" x14ac:dyDescent="0.2">
      <c r="A325" s="246">
        <v>322</v>
      </c>
      <c r="B325" s="248" t="s">
        <v>5982</v>
      </c>
      <c r="C325" s="249" t="s">
        <v>5982</v>
      </c>
      <c r="D325" s="261" t="s">
        <v>5983</v>
      </c>
      <c r="E325" s="271">
        <v>101.5</v>
      </c>
      <c r="F325" s="271">
        <v>30</v>
      </c>
      <c r="G325" s="256">
        <v>1</v>
      </c>
      <c r="H325" s="17" t="s">
        <v>4600</v>
      </c>
      <c r="I325" s="17" t="s">
        <v>2319</v>
      </c>
      <c r="J325" s="13"/>
    </row>
    <row r="326" spans="1:18" s="1" customFormat="1" ht="30" customHeight="1" x14ac:dyDescent="0.2">
      <c r="A326" s="246">
        <v>323</v>
      </c>
      <c r="B326" s="270" t="s">
        <v>5984</v>
      </c>
      <c r="C326" s="270" t="s">
        <v>5985</v>
      </c>
      <c r="D326" s="270" t="s">
        <v>5185</v>
      </c>
      <c r="E326" s="271">
        <v>100.25</v>
      </c>
      <c r="F326" s="271">
        <v>20</v>
      </c>
      <c r="G326" s="271">
        <v>1</v>
      </c>
      <c r="H326" s="247" t="s">
        <v>4595</v>
      </c>
      <c r="I326" s="313" t="s">
        <v>3187</v>
      </c>
      <c r="N326" s="13"/>
      <c r="O326" s="49"/>
    </row>
    <row r="327" spans="1:18" s="1" customFormat="1" ht="30" customHeight="1" x14ac:dyDescent="0.2">
      <c r="A327" s="246">
        <v>324</v>
      </c>
      <c r="B327" s="248" t="s">
        <v>5986</v>
      </c>
      <c r="C327" s="249" t="s">
        <v>5987</v>
      </c>
      <c r="D327" s="248" t="s">
        <v>5410</v>
      </c>
      <c r="E327" s="275">
        <v>98</v>
      </c>
      <c r="F327" s="275">
        <v>18</v>
      </c>
      <c r="G327" s="251">
        <v>1</v>
      </c>
      <c r="H327" s="17" t="s">
        <v>4673</v>
      </c>
      <c r="I327" s="17" t="s">
        <v>2319</v>
      </c>
      <c r="K327" s="290"/>
      <c r="L327" s="290"/>
      <c r="M327" s="289"/>
      <c r="P327" s="290"/>
    </row>
    <row r="328" spans="1:18" s="1" customFormat="1" ht="30" customHeight="1" x14ac:dyDescent="0.2">
      <c r="A328" s="246">
        <v>325</v>
      </c>
      <c r="B328" s="269" t="s">
        <v>5988</v>
      </c>
      <c r="C328" s="269" t="s">
        <v>5989</v>
      </c>
      <c r="D328" s="270" t="s">
        <v>5990</v>
      </c>
      <c r="E328" s="275">
        <v>94.7</v>
      </c>
      <c r="F328" s="275">
        <v>29</v>
      </c>
      <c r="G328" s="17">
        <v>7</v>
      </c>
      <c r="H328" s="17" t="s">
        <v>5842</v>
      </c>
      <c r="I328" s="260" t="s">
        <v>3322</v>
      </c>
      <c r="J328" s="290"/>
      <c r="L328" s="50"/>
      <c r="M328" s="41"/>
      <c r="P328" s="41"/>
      <c r="Q328" s="300"/>
    </row>
    <row r="329" spans="1:18" s="1" customFormat="1" ht="30" customHeight="1" x14ac:dyDescent="0.2">
      <c r="A329" s="246">
        <v>326</v>
      </c>
      <c r="B329" s="270" t="s">
        <v>5991</v>
      </c>
      <c r="C329" s="261" t="s">
        <v>5992</v>
      </c>
      <c r="D329" s="261" t="s">
        <v>5292</v>
      </c>
      <c r="E329" s="271">
        <v>93</v>
      </c>
      <c r="F329" s="271">
        <v>15</v>
      </c>
      <c r="G329" s="264">
        <v>4</v>
      </c>
      <c r="H329" s="265" t="s">
        <v>5414</v>
      </c>
      <c r="I329" s="17" t="s">
        <v>4701</v>
      </c>
      <c r="J329" s="290"/>
      <c r="K329" s="288"/>
      <c r="L329" s="41"/>
      <c r="M329" s="293"/>
      <c r="N329" s="300"/>
      <c r="O329" s="41"/>
      <c r="P329" s="300"/>
      <c r="Q329" s="13"/>
      <c r="R329" s="50"/>
    </row>
    <row r="330" spans="1:18" s="1" customFormat="1" ht="30" customHeight="1" x14ac:dyDescent="0.2">
      <c r="A330" s="246">
        <v>327</v>
      </c>
      <c r="B330" s="248" t="s">
        <v>5993</v>
      </c>
      <c r="C330" s="249" t="s">
        <v>5993</v>
      </c>
      <c r="D330" s="261" t="s">
        <v>5191</v>
      </c>
      <c r="E330" s="271">
        <v>92</v>
      </c>
      <c r="F330" s="271">
        <v>23</v>
      </c>
      <c r="G330" s="17">
        <v>1</v>
      </c>
      <c r="H330" s="17" t="s">
        <v>4722</v>
      </c>
      <c r="I330" s="17" t="s">
        <v>725</v>
      </c>
      <c r="J330" s="293"/>
      <c r="K330" s="288"/>
      <c r="L330" s="41"/>
      <c r="M330" s="293"/>
      <c r="N330" s="300"/>
      <c r="O330" s="41"/>
      <c r="P330" s="300"/>
      <c r="Q330" s="13"/>
      <c r="R330" s="50"/>
    </row>
    <row r="331" spans="1:18" s="73" customFormat="1" ht="30" customHeight="1" x14ac:dyDescent="0.2">
      <c r="A331" s="246">
        <v>328</v>
      </c>
      <c r="B331" s="254" t="s">
        <v>5994</v>
      </c>
      <c r="C331" s="268" t="s">
        <v>5995</v>
      </c>
      <c r="D331" s="254" t="s">
        <v>5996</v>
      </c>
      <c r="E331" s="8">
        <v>91.5</v>
      </c>
      <c r="F331" s="8">
        <v>18</v>
      </c>
      <c r="G331" s="251">
        <v>1</v>
      </c>
      <c r="H331" s="27" t="s">
        <v>5997</v>
      </c>
      <c r="I331" s="17" t="s">
        <v>2319</v>
      </c>
      <c r="J331" s="87"/>
      <c r="L331" s="87"/>
    </row>
    <row r="332" spans="1:18" s="1" customFormat="1" ht="30" customHeight="1" x14ac:dyDescent="0.2">
      <c r="A332" s="246">
        <v>329</v>
      </c>
      <c r="B332" s="248" t="s">
        <v>5998</v>
      </c>
      <c r="C332" s="249" t="s">
        <v>5999</v>
      </c>
      <c r="D332" s="261" t="s">
        <v>5410</v>
      </c>
      <c r="E332" s="271">
        <v>80</v>
      </c>
      <c r="F332" s="271">
        <v>16</v>
      </c>
      <c r="G332" s="256">
        <v>1</v>
      </c>
      <c r="H332" s="27">
        <v>43189</v>
      </c>
      <c r="I332" s="17" t="s">
        <v>2319</v>
      </c>
      <c r="J332" s="290"/>
      <c r="K332" s="290"/>
      <c r="L332" s="290"/>
      <c r="M332" s="290"/>
      <c r="N332" s="290"/>
      <c r="O332" s="13"/>
      <c r="P332" s="287"/>
      <c r="Q332" s="300"/>
    </row>
    <row r="333" spans="1:18" s="1" customFormat="1" ht="30" customHeight="1" x14ac:dyDescent="0.2">
      <c r="A333" s="246">
        <v>330</v>
      </c>
      <c r="B333" s="248" t="s">
        <v>6000</v>
      </c>
      <c r="C333" s="249" t="s">
        <v>6001</v>
      </c>
      <c r="D333" s="248" t="s">
        <v>5296</v>
      </c>
      <c r="E333" s="250">
        <v>70</v>
      </c>
      <c r="F333" s="250">
        <v>70</v>
      </c>
      <c r="G333" s="251">
        <v>1</v>
      </c>
      <c r="H333" s="27">
        <v>43216</v>
      </c>
      <c r="I333" s="17" t="s">
        <v>3950</v>
      </c>
      <c r="J333" s="290"/>
      <c r="L333" s="50"/>
      <c r="M333" s="41"/>
      <c r="P333" s="41"/>
      <c r="Q333" s="300"/>
    </row>
    <row r="334" spans="1:18" s="1" customFormat="1" ht="30" customHeight="1" x14ac:dyDescent="0.2">
      <c r="A334" s="246">
        <v>331</v>
      </c>
      <c r="B334" s="269" t="s">
        <v>6002</v>
      </c>
      <c r="C334" s="269" t="s">
        <v>6003</v>
      </c>
      <c r="D334" s="269" t="s">
        <v>5518</v>
      </c>
      <c r="E334" s="275">
        <v>70</v>
      </c>
      <c r="F334" s="275">
        <v>70</v>
      </c>
      <c r="G334" s="8">
        <v>1</v>
      </c>
      <c r="H334" s="17" t="s">
        <v>4550</v>
      </c>
      <c r="I334" s="17" t="s">
        <v>3950</v>
      </c>
      <c r="N334" s="13"/>
    </row>
    <row r="335" spans="1:18" s="1" customFormat="1" ht="30" customHeight="1" x14ac:dyDescent="0.2">
      <c r="A335" s="246">
        <v>332</v>
      </c>
      <c r="B335" s="248" t="s">
        <v>6004</v>
      </c>
      <c r="C335" s="249" t="s">
        <v>6004</v>
      </c>
      <c r="D335" s="261" t="s">
        <v>5410</v>
      </c>
      <c r="E335" s="271">
        <v>68.5</v>
      </c>
      <c r="F335" s="271">
        <v>15</v>
      </c>
      <c r="G335" s="256">
        <v>1</v>
      </c>
      <c r="H335" s="17" t="s">
        <v>6005</v>
      </c>
      <c r="I335" s="17" t="s">
        <v>2815</v>
      </c>
      <c r="J335" s="290"/>
      <c r="K335" s="290"/>
      <c r="L335" s="289"/>
      <c r="M335" s="289"/>
      <c r="O335" s="290"/>
      <c r="P335" s="290"/>
    </row>
    <row r="336" spans="1:18" s="1" customFormat="1" ht="30" customHeight="1" x14ac:dyDescent="0.2">
      <c r="A336" s="246">
        <v>333</v>
      </c>
      <c r="B336" s="269" t="s">
        <v>6006</v>
      </c>
      <c r="C336" s="269" t="s">
        <v>6007</v>
      </c>
      <c r="D336" s="270" t="s">
        <v>5629</v>
      </c>
      <c r="E336" s="275">
        <v>64</v>
      </c>
      <c r="F336" s="275">
        <v>18</v>
      </c>
      <c r="G336" s="17">
        <v>1</v>
      </c>
      <c r="H336" s="247" t="s">
        <v>5404</v>
      </c>
      <c r="I336" s="17" t="s">
        <v>2319</v>
      </c>
      <c r="J336" s="290"/>
      <c r="L336" s="50"/>
      <c r="M336" s="41"/>
      <c r="P336" s="41"/>
      <c r="Q336" s="300"/>
    </row>
    <row r="337" spans="1:18" s="1" customFormat="1" ht="30" customHeight="1" x14ac:dyDescent="0.2">
      <c r="A337" s="246">
        <v>334</v>
      </c>
      <c r="B337" s="269" t="s">
        <v>6008</v>
      </c>
      <c r="C337" s="269" t="s">
        <v>6009</v>
      </c>
      <c r="D337" s="270" t="s">
        <v>6010</v>
      </c>
      <c r="E337" s="271">
        <v>45.5</v>
      </c>
      <c r="F337" s="271">
        <v>9</v>
      </c>
      <c r="G337" s="17">
        <v>1</v>
      </c>
      <c r="H337" s="27">
        <v>42832</v>
      </c>
      <c r="I337" s="17" t="s">
        <v>2319</v>
      </c>
      <c r="J337" s="290"/>
      <c r="L337" s="50"/>
      <c r="M337" s="41"/>
      <c r="P337" s="41"/>
      <c r="Q337" s="300"/>
    </row>
    <row r="338" spans="1:18" s="1" customFormat="1" ht="30" customHeight="1" x14ac:dyDescent="0.2">
      <c r="A338" s="246">
        <v>335</v>
      </c>
      <c r="B338" s="269" t="s">
        <v>6011</v>
      </c>
      <c r="C338" s="269" t="s">
        <v>6012</v>
      </c>
      <c r="D338" s="270" t="s">
        <v>6013</v>
      </c>
      <c r="E338" s="271">
        <v>40</v>
      </c>
      <c r="F338" s="271">
        <v>11</v>
      </c>
      <c r="G338" s="17">
        <v>3</v>
      </c>
      <c r="H338" s="247" t="s">
        <v>5404</v>
      </c>
      <c r="I338" s="17" t="s">
        <v>2319</v>
      </c>
      <c r="J338" s="290"/>
      <c r="L338" s="50"/>
      <c r="M338" s="41"/>
      <c r="P338" s="41"/>
      <c r="Q338" s="300"/>
    </row>
    <row r="339" spans="1:18" s="1" customFormat="1" ht="30" customHeight="1" x14ac:dyDescent="0.2">
      <c r="A339" s="246">
        <v>336</v>
      </c>
      <c r="B339" s="269" t="s">
        <v>6014</v>
      </c>
      <c r="C339" s="269" t="s">
        <v>6015</v>
      </c>
      <c r="D339" s="270" t="s">
        <v>5296</v>
      </c>
      <c r="E339" s="271">
        <v>30</v>
      </c>
      <c r="F339" s="271">
        <v>6</v>
      </c>
      <c r="G339" s="17">
        <v>1</v>
      </c>
      <c r="H339" s="27">
        <v>44292</v>
      </c>
      <c r="I339" s="17" t="s">
        <v>2319</v>
      </c>
      <c r="J339" s="290"/>
      <c r="L339" s="50"/>
      <c r="M339" s="41"/>
      <c r="P339" s="41"/>
      <c r="Q339" s="300"/>
    </row>
    <row r="340" spans="1:18" s="1" customFormat="1" ht="30" customHeight="1" x14ac:dyDescent="0.2">
      <c r="A340" s="246">
        <v>337</v>
      </c>
      <c r="B340" s="269" t="s">
        <v>6016</v>
      </c>
      <c r="C340" s="269" t="s">
        <v>6017</v>
      </c>
      <c r="D340" s="270" t="s">
        <v>6018</v>
      </c>
      <c r="E340" s="271">
        <v>12</v>
      </c>
      <c r="F340" s="271">
        <v>2</v>
      </c>
      <c r="G340" s="17">
        <v>1</v>
      </c>
      <c r="H340" s="247" t="s">
        <v>5404</v>
      </c>
      <c r="I340" s="17" t="s">
        <v>2319</v>
      </c>
      <c r="J340" s="290"/>
      <c r="L340" s="50"/>
      <c r="M340" s="41"/>
      <c r="P340" s="41"/>
      <c r="Q340" s="300"/>
    </row>
    <row r="341" spans="1:18" s="1" customFormat="1" ht="30" customHeight="1" x14ac:dyDescent="0.2">
      <c r="A341" s="246">
        <v>338</v>
      </c>
      <c r="B341" s="269" t="s">
        <v>6019</v>
      </c>
      <c r="C341" s="269" t="s">
        <v>6020</v>
      </c>
      <c r="D341" s="270" t="s">
        <v>5387</v>
      </c>
      <c r="E341" s="271">
        <v>11.1</v>
      </c>
      <c r="F341" s="271">
        <v>2</v>
      </c>
      <c r="G341" s="17">
        <v>1</v>
      </c>
      <c r="H341" s="17" t="s">
        <v>4651</v>
      </c>
      <c r="I341" s="17" t="s">
        <v>725</v>
      </c>
      <c r="J341" s="290"/>
      <c r="L341" s="50"/>
      <c r="M341" s="41"/>
      <c r="P341" s="41"/>
      <c r="Q341" s="300"/>
    </row>
    <row r="342" spans="1:18" s="1" customFormat="1" ht="30" customHeight="1" x14ac:dyDescent="0.2">
      <c r="A342" s="246">
        <v>339</v>
      </c>
      <c r="B342" s="269" t="s">
        <v>6021</v>
      </c>
      <c r="C342" s="269" t="s">
        <v>6021</v>
      </c>
      <c r="D342" s="270" t="s">
        <v>6022</v>
      </c>
      <c r="E342" s="271">
        <v>6.15</v>
      </c>
      <c r="F342" s="271">
        <v>1</v>
      </c>
      <c r="G342" s="17">
        <v>1</v>
      </c>
      <c r="H342" s="27" t="s">
        <v>4673</v>
      </c>
      <c r="I342" s="17" t="s">
        <v>2319</v>
      </c>
      <c r="J342" s="290"/>
      <c r="L342" s="50"/>
      <c r="M342" s="41"/>
      <c r="P342" s="41"/>
      <c r="Q342" s="300"/>
    </row>
    <row r="343" spans="1:18" s="1" customFormat="1" ht="30" customHeight="1" x14ac:dyDescent="0.2">
      <c r="A343" s="246">
        <v>340</v>
      </c>
      <c r="B343" s="269" t="s">
        <v>6023</v>
      </c>
      <c r="C343" s="269" t="s">
        <v>6024</v>
      </c>
      <c r="D343" s="270" t="s">
        <v>5296</v>
      </c>
      <c r="E343" s="271">
        <v>5</v>
      </c>
      <c r="F343" s="271">
        <v>2</v>
      </c>
      <c r="G343" s="17">
        <v>1</v>
      </c>
      <c r="H343" s="27">
        <v>44292</v>
      </c>
      <c r="I343" s="17" t="s">
        <v>2319</v>
      </c>
      <c r="J343" s="290"/>
      <c r="L343" s="50"/>
      <c r="M343" s="41"/>
      <c r="P343" s="41"/>
      <c r="Q343" s="300"/>
    </row>
    <row r="344" spans="1:18" s="1" customFormat="1" ht="30" customHeight="1" x14ac:dyDescent="0.2">
      <c r="A344" s="246">
        <v>341</v>
      </c>
      <c r="B344" s="269" t="s">
        <v>6025</v>
      </c>
      <c r="C344" s="269" t="s">
        <v>6026</v>
      </c>
      <c r="D344" s="270" t="s">
        <v>6027</v>
      </c>
      <c r="E344" s="271">
        <v>4</v>
      </c>
      <c r="F344" s="271">
        <v>1</v>
      </c>
      <c r="G344" s="17">
        <v>1</v>
      </c>
      <c r="H344" s="17" t="s">
        <v>4641</v>
      </c>
      <c r="I344" s="17" t="s">
        <v>545</v>
      </c>
      <c r="J344" s="290"/>
      <c r="K344" s="290"/>
      <c r="L344" s="289"/>
      <c r="M344" s="289"/>
      <c r="N344" s="290"/>
      <c r="O344" s="290"/>
      <c r="P344" s="290"/>
      <c r="Q344" s="290"/>
    </row>
    <row r="345" spans="1:18" s="64" customFormat="1" ht="26.1" customHeight="1" x14ac:dyDescent="0.25">
      <c r="B345" s="67"/>
      <c r="C345" s="67"/>
      <c r="D345" s="67"/>
      <c r="E345" s="68"/>
      <c r="F345" s="68"/>
      <c r="G345" s="69"/>
      <c r="J345" s="74"/>
      <c r="K345" s="74"/>
      <c r="L345" s="74"/>
      <c r="M345" s="74"/>
      <c r="N345" s="74"/>
      <c r="O345" s="74"/>
      <c r="P345" s="74"/>
      <c r="Q345" s="74"/>
    </row>
    <row r="346" spans="1:18" s="64" customFormat="1" ht="26.1" customHeight="1" thickBot="1" x14ac:dyDescent="0.3">
      <c r="B346" s="67"/>
      <c r="C346" s="67"/>
      <c r="D346" s="67"/>
      <c r="E346" s="70">
        <f>SUM(E4:E345)</f>
        <v>18106267.949999988</v>
      </c>
      <c r="F346" s="70">
        <f>SUM(F4:F345)</f>
        <v>2994844</v>
      </c>
      <c r="H346" s="66"/>
      <c r="J346" s="74"/>
      <c r="K346" s="74"/>
      <c r="L346" s="74"/>
      <c r="M346" s="74"/>
      <c r="N346" s="74"/>
      <c r="O346" s="74"/>
      <c r="P346" s="74"/>
      <c r="Q346" s="74"/>
      <c r="R346" s="74"/>
    </row>
    <row r="353" spans="3:6" ht="15.75" x14ac:dyDescent="0.25">
      <c r="C353" s="71" t="s">
        <v>6028</v>
      </c>
      <c r="E353" s="72">
        <f>[1]Sausis!E60</f>
        <v>1738351.5899999996</v>
      </c>
      <c r="F353" s="72">
        <f>[1]Sausis!F60</f>
        <v>278719</v>
      </c>
    </row>
    <row r="354" spans="3:6" ht="15.75" x14ac:dyDescent="0.25">
      <c r="C354" s="71" t="s">
        <v>6029</v>
      </c>
      <c r="E354" s="72">
        <f>[1]Vasaris!E76</f>
        <v>1207377.56</v>
      </c>
      <c r="F354" s="72">
        <f>[1]Vasaris!F76</f>
        <v>199273</v>
      </c>
    </row>
    <row r="355" spans="3:6" ht="15.75" x14ac:dyDescent="0.25">
      <c r="C355" s="71" t="s">
        <v>6030</v>
      </c>
      <c r="D355" s="64"/>
      <c r="E355" s="72">
        <f>[1]Kovas!E74</f>
        <v>1047727.09</v>
      </c>
      <c r="F355" s="72">
        <f>[1]Kovas!F74</f>
        <v>177123</v>
      </c>
    </row>
    <row r="356" spans="3:6" ht="15.75" x14ac:dyDescent="0.25">
      <c r="C356" s="71" t="s">
        <v>6031</v>
      </c>
      <c r="D356" s="64"/>
      <c r="E356" s="72">
        <f>[1]Balandis!E101</f>
        <v>1517926.8099999996</v>
      </c>
      <c r="F356" s="72">
        <f>[1]Balandis!F101</f>
        <v>258233</v>
      </c>
    </row>
    <row r="357" spans="3:6" ht="15.75" x14ac:dyDescent="0.25">
      <c r="C357" s="71" t="s">
        <v>6032</v>
      </c>
      <c r="D357" s="64"/>
      <c r="E357" s="72">
        <f>[1]Gegužė!E95</f>
        <v>1064324.8400000001</v>
      </c>
      <c r="F357" s="72">
        <f>[1]Gegužė!F95</f>
        <v>179418</v>
      </c>
    </row>
    <row r="358" spans="3:6" ht="15.75" x14ac:dyDescent="0.25">
      <c r="C358" s="71" t="s">
        <v>6033</v>
      </c>
      <c r="E358" s="72">
        <f>[1]Birželis!E87</f>
        <v>909033.59000000032</v>
      </c>
      <c r="F358" s="72">
        <f>[1]Birželis!F87</f>
        <v>168779</v>
      </c>
    </row>
    <row r="359" spans="3:6" ht="15.75" x14ac:dyDescent="0.25">
      <c r="C359" s="71" t="s">
        <v>6034</v>
      </c>
      <c r="E359" s="72">
        <f>[1]Liepa!E66</f>
        <v>2086899.8099999998</v>
      </c>
      <c r="F359" s="72">
        <f>[1]Liepa!F66</f>
        <v>352813</v>
      </c>
    </row>
    <row r="360" spans="3:6" ht="15.75" x14ac:dyDescent="0.25">
      <c r="C360" s="71" t="s">
        <v>6035</v>
      </c>
      <c r="E360" s="72">
        <f>[1]Rugpjūtis!E79</f>
        <v>1220663.2500000002</v>
      </c>
      <c r="F360" s="72">
        <f>[1]Rugpjūtis!F79</f>
        <v>213097</v>
      </c>
    </row>
    <row r="361" spans="3:6" ht="15.75" x14ac:dyDescent="0.25">
      <c r="C361" s="71" t="s">
        <v>6036</v>
      </c>
      <c r="E361" s="72">
        <f>[1]Rugsėjis!E69</f>
        <v>1369458.7899999998</v>
      </c>
      <c r="F361" s="72">
        <f>[1]Rugsėjis!F69</f>
        <v>225311</v>
      </c>
    </row>
    <row r="362" spans="3:6" ht="15.75" x14ac:dyDescent="0.25">
      <c r="C362" s="71" t="s">
        <v>6037</v>
      </c>
      <c r="E362" s="72">
        <f>[1]Spalis!E79</f>
        <v>1827775.9499999995</v>
      </c>
      <c r="F362" s="72">
        <f>[1]Spalis!F79</f>
        <v>293682</v>
      </c>
    </row>
    <row r="363" spans="3:6" ht="15.75" x14ac:dyDescent="0.25">
      <c r="C363" s="71" t="s">
        <v>6038</v>
      </c>
      <c r="E363" s="72">
        <f>[1]Lapkritis!E84</f>
        <v>1739297.3799999992</v>
      </c>
      <c r="F363" s="72">
        <f>[1]Lapkritis!F84</f>
        <v>276613</v>
      </c>
    </row>
    <row r="364" spans="3:6" ht="15.75" x14ac:dyDescent="0.25">
      <c r="C364" s="71" t="s">
        <v>6039</v>
      </c>
      <c r="E364" s="72">
        <f>[1]Gruodis!E96</f>
        <v>2374567.29</v>
      </c>
      <c r="F364" s="72">
        <f>[1]Gruodis!F96</f>
        <v>370803</v>
      </c>
    </row>
    <row r="365" spans="3:6" x14ac:dyDescent="0.25">
      <c r="C365" s="76" t="s">
        <v>6040</v>
      </c>
      <c r="E365" s="77">
        <f>SUM(E353:E364)</f>
        <v>18103403.949999996</v>
      </c>
      <c r="F365" s="77">
        <f>SUM(F353:F364)</f>
        <v>2993864</v>
      </c>
    </row>
  </sheetData>
  <autoFilter ref="A3:I344" xr:uid="{CA7A5759-D4A2-4BE7-84EF-666ABC06FCEA}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0DD6-9E22-4BBB-B7A8-E67177214461}">
  <dimension ref="A1:T270"/>
  <sheetViews>
    <sheetView topLeftCell="A116" workbookViewId="0">
      <selection activeCell="B128" sqref="B128"/>
    </sheetView>
  </sheetViews>
  <sheetFormatPr defaultRowHeight="12.75" x14ac:dyDescent="0.2"/>
  <cols>
    <col min="2" max="2" width="66.140625" customWidth="1"/>
    <col min="3" max="3" width="18.28515625" customWidth="1"/>
    <col min="4" max="4" width="18" customWidth="1"/>
    <col min="5" max="5" width="17.5703125" customWidth="1"/>
    <col min="6" max="6" width="25.28515625" style="346" customWidth="1"/>
    <col min="7" max="7" width="6.28515625" customWidth="1"/>
    <col min="8" max="8" width="5" customWidth="1"/>
    <col min="9" max="9" width="14.140625" customWidth="1"/>
    <col min="10" max="10" width="11.5703125" bestFit="1" customWidth="1"/>
    <col min="11" max="11" width="11.140625" bestFit="1" customWidth="1"/>
    <col min="12" max="13" width="13.5703125" bestFit="1" customWidth="1"/>
    <col min="14" max="14" width="12.85546875" customWidth="1"/>
    <col min="15" max="15" width="12.28515625" bestFit="1" customWidth="1"/>
  </cols>
  <sheetData>
    <row r="1" spans="1:16" s="34" customFormat="1" ht="18" x14ac:dyDescent="0.25">
      <c r="A1" s="31" t="s">
        <v>4637</v>
      </c>
      <c r="B1" s="31"/>
      <c r="C1" s="32"/>
      <c r="D1" s="32"/>
      <c r="E1" s="33"/>
      <c r="F1" s="343"/>
    </row>
    <row r="2" spans="1:16" s="34" customFormat="1" ht="18.75" thickBot="1" x14ac:dyDescent="0.3">
      <c r="A2" s="35"/>
      <c r="B2" s="35"/>
      <c r="C2" s="32"/>
      <c r="D2" s="32"/>
      <c r="E2" s="33"/>
      <c r="F2" s="343"/>
    </row>
    <row r="3" spans="1:16" s="73" customFormat="1" ht="30" customHeight="1" thickBot="1" x14ac:dyDescent="0.25">
      <c r="A3" s="208"/>
      <c r="B3" s="5" t="s">
        <v>1837</v>
      </c>
      <c r="C3" s="209" t="s">
        <v>4638</v>
      </c>
      <c r="D3" s="210" t="s">
        <v>1927</v>
      </c>
      <c r="E3" s="211" t="s">
        <v>1928</v>
      </c>
      <c r="F3" s="212" t="s">
        <v>1929</v>
      </c>
    </row>
    <row r="4" spans="1:16" s="73" customFormat="1" ht="30" customHeight="1" x14ac:dyDescent="0.2">
      <c r="A4" s="53">
        <v>1</v>
      </c>
      <c r="B4" s="54" t="s">
        <v>4768</v>
      </c>
      <c r="C4" s="213">
        <v>524254.11</v>
      </c>
      <c r="D4" s="213">
        <v>74919</v>
      </c>
      <c r="E4" s="214" t="s">
        <v>4639</v>
      </c>
      <c r="F4" s="215" t="s">
        <v>4640</v>
      </c>
    </row>
    <row r="5" spans="1:16" s="73" customFormat="1" ht="30" customHeight="1" x14ac:dyDescent="0.2">
      <c r="A5" s="37">
        <v>2</v>
      </c>
      <c r="B5" s="52" t="s">
        <v>4769</v>
      </c>
      <c r="C5" s="82">
        <v>499426.42</v>
      </c>
      <c r="D5" s="82">
        <v>72038</v>
      </c>
      <c r="E5" s="81" t="s">
        <v>4641</v>
      </c>
      <c r="F5" s="139" t="s">
        <v>3365</v>
      </c>
      <c r="K5" s="87"/>
      <c r="L5" s="89"/>
    </row>
    <row r="6" spans="1:16" s="73" customFormat="1" ht="30" customHeight="1" x14ac:dyDescent="0.2">
      <c r="A6" s="37">
        <v>3</v>
      </c>
      <c r="B6" s="52" t="s">
        <v>4770</v>
      </c>
      <c r="C6" s="82">
        <v>450297.24</v>
      </c>
      <c r="D6" s="82">
        <v>67438</v>
      </c>
      <c r="E6" s="81" t="s">
        <v>4642</v>
      </c>
      <c r="F6" s="216" t="s">
        <v>3464</v>
      </c>
    </row>
    <row r="7" spans="1:16" s="73" customFormat="1" ht="30" customHeight="1" x14ac:dyDescent="0.2">
      <c r="A7" s="37">
        <v>4</v>
      </c>
      <c r="B7" s="52" t="s">
        <v>4771</v>
      </c>
      <c r="C7" s="80">
        <v>414625.81</v>
      </c>
      <c r="D7" s="80">
        <v>61490</v>
      </c>
      <c r="E7" s="81" t="s">
        <v>4643</v>
      </c>
      <c r="F7" s="81" t="s">
        <v>4640</v>
      </c>
      <c r="J7" s="87"/>
    </row>
    <row r="8" spans="1:16" s="73" customFormat="1" ht="30" customHeight="1" x14ac:dyDescent="0.2">
      <c r="A8" s="37">
        <v>5</v>
      </c>
      <c r="B8" s="52" t="s">
        <v>4772</v>
      </c>
      <c r="C8" s="82">
        <v>341881.88</v>
      </c>
      <c r="D8" s="82">
        <v>49643</v>
      </c>
      <c r="E8" s="81" t="s">
        <v>4644</v>
      </c>
      <c r="F8" s="139" t="s">
        <v>3365</v>
      </c>
      <c r="N8" s="89"/>
    </row>
    <row r="9" spans="1:16" s="73" customFormat="1" ht="30" customHeight="1" x14ac:dyDescent="0.2">
      <c r="A9" s="37">
        <v>6</v>
      </c>
      <c r="B9" s="52" t="s">
        <v>4727</v>
      </c>
      <c r="C9" s="82">
        <v>257178.2</v>
      </c>
      <c r="D9" s="82">
        <v>51141</v>
      </c>
      <c r="E9" s="81" t="s">
        <v>4645</v>
      </c>
      <c r="F9" s="81" t="s">
        <v>4640</v>
      </c>
      <c r="I9" s="87"/>
      <c r="K9" s="217"/>
      <c r="L9" s="218"/>
    </row>
    <row r="10" spans="1:16" s="73" customFormat="1" ht="30" customHeight="1" x14ac:dyDescent="0.2">
      <c r="A10" s="37">
        <v>7</v>
      </c>
      <c r="B10" s="52" t="s">
        <v>4773</v>
      </c>
      <c r="C10" s="82">
        <v>240820.08</v>
      </c>
      <c r="D10" s="82">
        <v>49145</v>
      </c>
      <c r="E10" s="81" t="s">
        <v>4642</v>
      </c>
      <c r="F10" s="81" t="s">
        <v>4640</v>
      </c>
      <c r="J10" s="87"/>
    </row>
    <row r="11" spans="1:16" s="73" customFormat="1" ht="30" customHeight="1" x14ac:dyDescent="0.2">
      <c r="A11" s="37">
        <v>8</v>
      </c>
      <c r="B11" s="52" t="s">
        <v>4774</v>
      </c>
      <c r="C11" s="80">
        <v>229363.01</v>
      </c>
      <c r="D11" s="80">
        <v>49445</v>
      </c>
      <c r="E11" s="81" t="s">
        <v>4646</v>
      </c>
      <c r="F11" s="81" t="s">
        <v>3709</v>
      </c>
      <c r="K11" s="87"/>
      <c r="N11" s="89"/>
    </row>
    <row r="12" spans="1:16" s="73" customFormat="1" ht="30" customHeight="1" x14ac:dyDescent="0.2">
      <c r="A12" s="37">
        <v>9</v>
      </c>
      <c r="B12" s="52" t="s">
        <v>4775</v>
      </c>
      <c r="C12" s="80">
        <v>216992.94</v>
      </c>
      <c r="D12" s="80">
        <v>34411</v>
      </c>
      <c r="E12" s="81" t="s">
        <v>4647</v>
      </c>
      <c r="F12" s="81" t="s">
        <v>4640</v>
      </c>
      <c r="K12" s="87"/>
      <c r="N12" s="89"/>
    </row>
    <row r="13" spans="1:16" s="73" customFormat="1" ht="30" customHeight="1" x14ac:dyDescent="0.2">
      <c r="A13" s="37">
        <v>10</v>
      </c>
      <c r="B13" s="52" t="s">
        <v>4776</v>
      </c>
      <c r="C13" s="80">
        <v>181409.13999999996</v>
      </c>
      <c r="D13" s="80">
        <v>28724</v>
      </c>
      <c r="E13" s="81" t="s">
        <v>4648</v>
      </c>
      <c r="F13" s="81" t="s">
        <v>4566</v>
      </c>
    </row>
    <row r="14" spans="1:16" s="73" customFormat="1" ht="30" customHeight="1" x14ac:dyDescent="0.2">
      <c r="A14" s="37">
        <v>11</v>
      </c>
      <c r="B14" s="52" t="s">
        <v>4777</v>
      </c>
      <c r="C14" s="219">
        <v>173075.68000000002</v>
      </c>
      <c r="D14" s="219">
        <v>37301</v>
      </c>
      <c r="E14" s="81" t="s">
        <v>4649</v>
      </c>
      <c r="F14" s="81" t="s">
        <v>4650</v>
      </c>
      <c r="G14" s="218"/>
      <c r="H14" s="220"/>
      <c r="I14" s="220"/>
      <c r="J14" s="220"/>
      <c r="K14" s="220"/>
      <c r="L14" s="87"/>
      <c r="M14" s="87"/>
      <c r="N14" s="75"/>
      <c r="O14" s="88"/>
    </row>
    <row r="15" spans="1:16" s="73" customFormat="1" ht="30" customHeight="1" x14ac:dyDescent="0.2">
      <c r="A15" s="37">
        <v>12</v>
      </c>
      <c r="B15" s="52" t="s">
        <v>4778</v>
      </c>
      <c r="C15" s="219">
        <v>170537.72</v>
      </c>
      <c r="D15" s="219">
        <v>24530</v>
      </c>
      <c r="E15" s="81" t="s">
        <v>4651</v>
      </c>
      <c r="F15" s="81" t="s">
        <v>3709</v>
      </c>
      <c r="G15" s="85"/>
      <c r="H15" s="85"/>
      <c r="I15" s="91"/>
      <c r="J15" s="75"/>
      <c r="L15" s="88"/>
      <c r="M15" s="75"/>
      <c r="N15" s="88"/>
      <c r="O15" s="87"/>
      <c r="P15" s="88"/>
    </row>
    <row r="16" spans="1:16" s="73" customFormat="1" ht="30" customHeight="1" x14ac:dyDescent="0.2">
      <c r="A16" s="37">
        <v>13</v>
      </c>
      <c r="B16" s="52" t="s">
        <v>4779</v>
      </c>
      <c r="C16" s="80">
        <v>159751.64000000001</v>
      </c>
      <c r="D16" s="80">
        <v>31903</v>
      </c>
      <c r="E16" s="81" t="s">
        <v>4639</v>
      </c>
      <c r="F16" s="81" t="s">
        <v>3709</v>
      </c>
    </row>
    <row r="17" spans="1:16" s="73" customFormat="1" ht="30" customHeight="1" x14ac:dyDescent="0.2">
      <c r="A17" s="37">
        <v>14</v>
      </c>
      <c r="B17" s="52" t="s">
        <v>4780</v>
      </c>
      <c r="C17" s="219">
        <v>158264.72999999998</v>
      </c>
      <c r="D17" s="219">
        <v>32749</v>
      </c>
      <c r="E17" s="81" t="s">
        <v>4652</v>
      </c>
      <c r="F17" s="81" t="s">
        <v>3464</v>
      </c>
      <c r="G17" s="85"/>
      <c r="H17" s="91"/>
      <c r="I17" s="91"/>
      <c r="J17" s="75"/>
      <c r="L17" s="217"/>
      <c r="M17" s="217"/>
    </row>
    <row r="18" spans="1:16" s="73" customFormat="1" ht="30" customHeight="1" x14ac:dyDescent="0.2">
      <c r="A18" s="37">
        <v>15</v>
      </c>
      <c r="B18" s="52" t="s">
        <v>4781</v>
      </c>
      <c r="C18" s="80">
        <v>158217.67000000001</v>
      </c>
      <c r="D18" s="80">
        <v>25656</v>
      </c>
      <c r="E18" s="81" t="s">
        <v>4653</v>
      </c>
      <c r="F18" s="81" t="s">
        <v>3709</v>
      </c>
    </row>
    <row r="19" spans="1:16" s="73" customFormat="1" ht="30" customHeight="1" x14ac:dyDescent="0.2">
      <c r="A19" s="37">
        <v>16</v>
      </c>
      <c r="B19" s="52" t="s">
        <v>4782</v>
      </c>
      <c r="C19" s="219">
        <v>144664.81</v>
      </c>
      <c r="D19" s="219">
        <v>25555</v>
      </c>
      <c r="E19" s="81" t="s">
        <v>4642</v>
      </c>
      <c r="F19" s="81" t="s">
        <v>4654</v>
      </c>
      <c r="G19" s="218"/>
      <c r="H19" s="218"/>
      <c r="I19" s="221"/>
      <c r="J19" s="218"/>
      <c r="K19" s="222"/>
      <c r="L19" s="222"/>
    </row>
    <row r="20" spans="1:16" s="73" customFormat="1" ht="30" customHeight="1" x14ac:dyDescent="0.2">
      <c r="A20" s="37">
        <v>17</v>
      </c>
      <c r="B20" s="52" t="s">
        <v>4783</v>
      </c>
      <c r="C20" s="223">
        <v>132664.01999999999</v>
      </c>
      <c r="D20" s="223">
        <v>19414</v>
      </c>
      <c r="E20" s="81" t="s">
        <v>4655</v>
      </c>
      <c r="F20" s="81" t="s">
        <v>3464</v>
      </c>
      <c r="G20" s="220"/>
      <c r="H20" s="220"/>
      <c r="I20" s="220"/>
      <c r="J20" s="220"/>
      <c r="K20" s="220"/>
      <c r="L20" s="222"/>
      <c r="M20" s="87"/>
      <c r="N20" s="220"/>
      <c r="O20" s="217"/>
      <c r="P20" s="88"/>
    </row>
    <row r="21" spans="1:16" s="73" customFormat="1" ht="30" customHeight="1" x14ac:dyDescent="0.2">
      <c r="A21" s="37">
        <v>18</v>
      </c>
      <c r="B21" s="52" t="s">
        <v>4784</v>
      </c>
      <c r="C21" s="223">
        <v>119664.86</v>
      </c>
      <c r="D21" s="223">
        <v>25432</v>
      </c>
      <c r="E21" s="81" t="s">
        <v>4656</v>
      </c>
      <c r="F21" s="81" t="s">
        <v>4640</v>
      </c>
      <c r="G21" s="220"/>
      <c r="H21" s="220"/>
      <c r="I21" s="220"/>
      <c r="J21" s="220"/>
      <c r="K21" s="220"/>
      <c r="L21" s="222"/>
      <c r="M21" s="87"/>
      <c r="N21" s="220"/>
      <c r="O21" s="217"/>
      <c r="P21" s="88"/>
    </row>
    <row r="22" spans="1:16" s="73" customFormat="1" ht="30" customHeight="1" x14ac:dyDescent="0.2">
      <c r="A22" s="37">
        <v>19</v>
      </c>
      <c r="B22" s="52" t="s">
        <v>4785</v>
      </c>
      <c r="C22" s="219">
        <v>110210.49</v>
      </c>
      <c r="D22" s="219">
        <v>17595</v>
      </c>
      <c r="E22" s="81" t="s">
        <v>4657</v>
      </c>
      <c r="F22" s="81" t="s">
        <v>3464</v>
      </c>
      <c r="G22" s="220"/>
      <c r="H22" s="220"/>
      <c r="I22" s="220"/>
      <c r="J22" s="220"/>
      <c r="K22" s="220"/>
      <c r="L22" s="222"/>
      <c r="M22" s="220"/>
      <c r="N22" s="87"/>
      <c r="O22" s="217"/>
    </row>
    <row r="23" spans="1:16" s="73" customFormat="1" ht="30" customHeight="1" x14ac:dyDescent="0.2">
      <c r="A23" s="37">
        <v>20</v>
      </c>
      <c r="B23" s="52" t="s">
        <v>4786</v>
      </c>
      <c r="C23" s="219">
        <v>107969.61</v>
      </c>
      <c r="D23" s="219">
        <v>17269</v>
      </c>
      <c r="E23" s="81" t="s">
        <v>4658</v>
      </c>
      <c r="F23" s="81" t="s">
        <v>4650</v>
      </c>
      <c r="G23" s="220"/>
      <c r="H23" s="220"/>
      <c r="I23" s="220"/>
      <c r="J23" s="220"/>
      <c r="K23" s="220"/>
      <c r="L23" s="222"/>
      <c r="M23" s="220"/>
      <c r="N23" s="87"/>
      <c r="O23" s="217"/>
    </row>
    <row r="24" spans="1:16" s="73" customFormat="1" ht="30" customHeight="1" x14ac:dyDescent="0.2">
      <c r="A24" s="37">
        <v>21</v>
      </c>
      <c r="B24" s="52" t="s">
        <v>4787</v>
      </c>
      <c r="C24" s="219">
        <v>97754.260000000009</v>
      </c>
      <c r="D24" s="219">
        <v>20380</v>
      </c>
      <c r="E24" s="81" t="s">
        <v>4659</v>
      </c>
      <c r="F24" s="81" t="s">
        <v>3709</v>
      </c>
      <c r="G24" s="218"/>
      <c r="H24" s="218"/>
      <c r="I24" s="220"/>
      <c r="J24" s="218"/>
      <c r="K24" s="222"/>
    </row>
    <row r="25" spans="1:16" s="73" customFormat="1" ht="30" customHeight="1" x14ac:dyDescent="0.2">
      <c r="A25" s="37">
        <v>22</v>
      </c>
      <c r="B25" s="52" t="s">
        <v>4788</v>
      </c>
      <c r="C25" s="219">
        <v>92604.29</v>
      </c>
      <c r="D25" s="219">
        <v>14214</v>
      </c>
      <c r="E25" s="81" t="s">
        <v>4660</v>
      </c>
      <c r="F25" s="81" t="s">
        <v>3464</v>
      </c>
      <c r="G25" s="220"/>
      <c r="H25" s="220"/>
      <c r="I25" s="220"/>
      <c r="J25" s="220"/>
      <c r="K25" s="220"/>
      <c r="L25" s="222"/>
      <c r="M25" s="220"/>
      <c r="N25" s="87"/>
      <c r="O25" s="217"/>
    </row>
    <row r="26" spans="1:16" s="73" customFormat="1" ht="30" customHeight="1" x14ac:dyDescent="0.2">
      <c r="A26" s="37">
        <v>23</v>
      </c>
      <c r="B26" s="52" t="s">
        <v>4789</v>
      </c>
      <c r="C26" s="219">
        <v>90615.95</v>
      </c>
      <c r="D26" s="219">
        <v>14520</v>
      </c>
      <c r="E26" s="215" t="s">
        <v>4652</v>
      </c>
      <c r="F26" s="139" t="s">
        <v>3365</v>
      </c>
      <c r="G26" s="218"/>
      <c r="H26" s="218"/>
      <c r="I26" s="220"/>
      <c r="J26" s="218"/>
      <c r="K26" s="222"/>
      <c r="N26" s="89"/>
    </row>
    <row r="27" spans="1:16" s="73" customFormat="1" ht="30" customHeight="1" x14ac:dyDescent="0.2">
      <c r="A27" s="37">
        <v>24</v>
      </c>
      <c r="B27" s="52" t="s">
        <v>4790</v>
      </c>
      <c r="C27" s="223">
        <v>89129</v>
      </c>
      <c r="D27" s="223">
        <v>14255</v>
      </c>
      <c r="E27" s="81" t="s">
        <v>4661</v>
      </c>
      <c r="F27" s="81" t="s">
        <v>545</v>
      </c>
      <c r="G27" s="220"/>
      <c r="H27" s="220"/>
      <c r="I27" s="220"/>
      <c r="J27" s="220"/>
      <c r="K27" s="220"/>
      <c r="L27" s="220"/>
      <c r="M27" s="75"/>
      <c r="N27" s="87"/>
      <c r="O27" s="88"/>
      <c r="P27" s="87"/>
    </row>
    <row r="28" spans="1:16" s="73" customFormat="1" ht="30" customHeight="1" x14ac:dyDescent="0.2">
      <c r="A28" s="37">
        <v>25</v>
      </c>
      <c r="B28" s="52" t="s">
        <v>4791</v>
      </c>
      <c r="C28" s="80">
        <v>88992.05</v>
      </c>
      <c r="D28" s="80">
        <v>13940</v>
      </c>
      <c r="E28" s="81" t="s">
        <v>4662</v>
      </c>
      <c r="F28" s="81" t="s">
        <v>3709</v>
      </c>
      <c r="G28" s="1"/>
      <c r="H28" s="1"/>
      <c r="I28" s="1"/>
      <c r="J28" s="1"/>
      <c r="K28" s="1"/>
      <c r="M28" s="89"/>
    </row>
    <row r="29" spans="1:16" s="73" customFormat="1" ht="30" customHeight="1" x14ac:dyDescent="0.2">
      <c r="A29" s="37">
        <v>26</v>
      </c>
      <c r="B29" s="52" t="s">
        <v>4792</v>
      </c>
      <c r="C29" s="223">
        <v>86669.78</v>
      </c>
      <c r="D29" s="223">
        <v>13578</v>
      </c>
      <c r="E29" s="81" t="s">
        <v>4663</v>
      </c>
      <c r="F29" s="81" t="s">
        <v>3709</v>
      </c>
      <c r="G29" s="91"/>
      <c r="H29" s="91"/>
      <c r="I29" s="91"/>
      <c r="J29" s="91"/>
      <c r="M29" s="91"/>
    </row>
    <row r="30" spans="1:16" s="73" customFormat="1" ht="30" customHeight="1" x14ac:dyDescent="0.2">
      <c r="A30" s="37">
        <v>27</v>
      </c>
      <c r="B30" s="52" t="s">
        <v>4793</v>
      </c>
      <c r="C30" s="219">
        <v>83153.58</v>
      </c>
      <c r="D30" s="219">
        <v>18544</v>
      </c>
      <c r="E30" s="81" t="s">
        <v>4657</v>
      </c>
      <c r="F30" s="81" t="s">
        <v>4640</v>
      </c>
    </row>
    <row r="31" spans="1:16" s="73" customFormat="1" ht="30" customHeight="1" x14ac:dyDescent="0.2">
      <c r="A31" s="37">
        <v>28</v>
      </c>
      <c r="B31" s="52" t="s">
        <v>4794</v>
      </c>
      <c r="C31" s="219">
        <v>80544</v>
      </c>
      <c r="D31" s="219">
        <v>16508</v>
      </c>
      <c r="E31" s="39" t="s">
        <v>4664</v>
      </c>
      <c r="F31" s="81" t="s">
        <v>545</v>
      </c>
      <c r="K31" s="87"/>
      <c r="L31" s="89"/>
    </row>
    <row r="32" spans="1:16" s="220" customFormat="1" ht="30" customHeight="1" x14ac:dyDescent="0.2">
      <c r="A32" s="37">
        <v>29</v>
      </c>
      <c r="B32" s="52" t="s">
        <v>4795</v>
      </c>
      <c r="C32" s="80">
        <v>77304.14</v>
      </c>
      <c r="D32" s="80">
        <v>12006</v>
      </c>
      <c r="E32" s="81" t="s">
        <v>4665</v>
      </c>
      <c r="F32" s="139" t="s">
        <v>3365</v>
      </c>
      <c r="L32" s="218"/>
      <c r="M32" s="217"/>
      <c r="N32" s="75"/>
    </row>
    <row r="33" spans="1:17" s="73" customFormat="1" ht="30" customHeight="1" x14ac:dyDescent="0.2">
      <c r="A33" s="37">
        <v>30</v>
      </c>
      <c r="B33" s="52" t="s">
        <v>4796</v>
      </c>
      <c r="C33" s="80">
        <v>68109.7</v>
      </c>
      <c r="D33" s="80">
        <v>14892</v>
      </c>
      <c r="E33" s="81" t="s">
        <v>4666</v>
      </c>
      <c r="F33" s="139" t="s">
        <v>3365</v>
      </c>
      <c r="H33" s="220"/>
      <c r="K33" s="220"/>
      <c r="L33" s="1"/>
      <c r="Q33" s="86"/>
    </row>
    <row r="34" spans="1:17" s="73" customFormat="1" ht="30" customHeight="1" x14ac:dyDescent="0.2">
      <c r="A34" s="37">
        <v>31</v>
      </c>
      <c r="B34" s="52" t="s">
        <v>4797</v>
      </c>
      <c r="C34" s="80">
        <v>55795.43</v>
      </c>
      <c r="D34" s="80">
        <v>8723</v>
      </c>
      <c r="E34" s="81" t="s">
        <v>4667</v>
      </c>
      <c r="F34" s="81" t="s">
        <v>4640</v>
      </c>
      <c r="J34" s="75"/>
      <c r="K34" s="75"/>
      <c r="L34" s="87"/>
      <c r="M34" s="88"/>
      <c r="N34" s="217"/>
      <c r="O34" s="220"/>
    </row>
    <row r="35" spans="1:17" s="73" customFormat="1" ht="30" customHeight="1" x14ac:dyDescent="0.2">
      <c r="A35" s="37">
        <v>32</v>
      </c>
      <c r="B35" s="52" t="s">
        <v>4798</v>
      </c>
      <c r="C35" s="80">
        <v>55114</v>
      </c>
      <c r="D35" s="80">
        <v>11921</v>
      </c>
      <c r="E35" s="81" t="s">
        <v>4668</v>
      </c>
      <c r="F35" s="81" t="s">
        <v>3709</v>
      </c>
      <c r="J35" s="75"/>
      <c r="K35" s="75"/>
      <c r="M35" s="87"/>
      <c r="N35" s="88"/>
    </row>
    <row r="36" spans="1:17" s="91" customFormat="1" ht="30" customHeight="1" x14ac:dyDescent="0.2">
      <c r="A36" s="37">
        <v>33</v>
      </c>
      <c r="B36" s="52" t="s">
        <v>4799</v>
      </c>
      <c r="C36" s="80">
        <v>54404.679999999993</v>
      </c>
      <c r="D36" s="80">
        <v>11322</v>
      </c>
      <c r="E36" s="81" t="s">
        <v>4669</v>
      </c>
      <c r="F36" s="81" t="s">
        <v>3464</v>
      </c>
      <c r="G36" s="220"/>
      <c r="H36" s="73"/>
      <c r="I36" s="73"/>
      <c r="J36" s="75"/>
      <c r="K36" s="73"/>
      <c r="L36" s="75"/>
      <c r="M36" s="87"/>
      <c r="N36" s="87"/>
      <c r="O36" s="88"/>
      <c r="P36" s="73"/>
    </row>
    <row r="37" spans="1:17" s="73" customFormat="1" ht="30" customHeight="1" x14ac:dyDescent="0.2">
      <c r="A37" s="37">
        <v>34</v>
      </c>
      <c r="B37" s="52" t="s">
        <v>4800</v>
      </c>
      <c r="C37" s="80">
        <v>52813</v>
      </c>
      <c r="D37" s="80">
        <v>8336</v>
      </c>
      <c r="E37" s="81" t="s">
        <v>4641</v>
      </c>
      <c r="F37" s="81" t="s">
        <v>545</v>
      </c>
      <c r="I37" s="87"/>
      <c r="J37" s="87"/>
      <c r="L37" s="93"/>
      <c r="M37" s="90"/>
    </row>
    <row r="38" spans="1:17" s="73" customFormat="1" ht="30" customHeight="1" x14ac:dyDescent="0.2">
      <c r="A38" s="37">
        <v>35</v>
      </c>
      <c r="B38" s="52" t="s">
        <v>4801</v>
      </c>
      <c r="C38" s="80">
        <v>51665.74</v>
      </c>
      <c r="D38" s="80">
        <v>8130</v>
      </c>
      <c r="E38" s="81" t="s">
        <v>4670</v>
      </c>
      <c r="F38" s="81" t="s">
        <v>725</v>
      </c>
      <c r="H38" s="222"/>
      <c r="I38" s="220"/>
      <c r="J38" s="217"/>
      <c r="K38" s="1"/>
      <c r="L38" s="224"/>
      <c r="M38" s="220"/>
      <c r="N38" s="220"/>
    </row>
    <row r="39" spans="1:17" s="73" customFormat="1" ht="30" customHeight="1" x14ac:dyDescent="0.2">
      <c r="A39" s="37">
        <v>36</v>
      </c>
      <c r="B39" s="52" t="s">
        <v>4802</v>
      </c>
      <c r="C39" s="80">
        <v>50332.88</v>
      </c>
      <c r="D39" s="80">
        <v>7319</v>
      </c>
      <c r="E39" s="81" t="s">
        <v>4669</v>
      </c>
      <c r="F39" s="139" t="s">
        <v>3365</v>
      </c>
      <c r="J39" s="75"/>
      <c r="K39" s="75"/>
      <c r="L39" s="87"/>
      <c r="M39" s="88"/>
      <c r="N39" s="217"/>
      <c r="O39" s="220"/>
    </row>
    <row r="40" spans="1:17" s="73" customFormat="1" ht="30" customHeight="1" x14ac:dyDescent="0.2">
      <c r="A40" s="37">
        <v>37</v>
      </c>
      <c r="B40" s="52" t="s">
        <v>4803</v>
      </c>
      <c r="C40" s="80">
        <v>49587.299999999996</v>
      </c>
      <c r="D40" s="80">
        <v>10927</v>
      </c>
      <c r="E40" s="81" t="s">
        <v>4671</v>
      </c>
      <c r="F40" s="81" t="s">
        <v>4640</v>
      </c>
      <c r="I40" s="87"/>
      <c r="J40" s="75"/>
      <c r="K40" s="75"/>
      <c r="L40" s="75"/>
      <c r="M40" s="88"/>
      <c r="N40" s="217"/>
      <c r="O40" s="220"/>
    </row>
    <row r="41" spans="1:17" s="73" customFormat="1" ht="30" customHeight="1" x14ac:dyDescent="0.2">
      <c r="A41" s="37">
        <v>38</v>
      </c>
      <c r="B41" s="52" t="s">
        <v>4804</v>
      </c>
      <c r="C41" s="80">
        <v>49027.85</v>
      </c>
      <c r="D41" s="80">
        <v>11042</v>
      </c>
      <c r="E41" s="81" t="s">
        <v>4647</v>
      </c>
      <c r="F41" s="81" t="s">
        <v>4672</v>
      </c>
      <c r="J41" s="75"/>
      <c r="K41" s="75"/>
      <c r="L41" s="87"/>
      <c r="M41" s="88"/>
      <c r="N41" s="217"/>
      <c r="O41" s="220"/>
    </row>
    <row r="42" spans="1:17" s="73" customFormat="1" ht="30" customHeight="1" x14ac:dyDescent="0.2">
      <c r="A42" s="37">
        <v>39</v>
      </c>
      <c r="B42" s="52" t="s">
        <v>4805</v>
      </c>
      <c r="C42" s="80">
        <v>45878.69</v>
      </c>
      <c r="D42" s="80">
        <v>9570</v>
      </c>
      <c r="E42" s="81" t="s">
        <v>4673</v>
      </c>
      <c r="F42" s="81" t="s">
        <v>3709</v>
      </c>
      <c r="H42" s="220"/>
      <c r="K42" s="220"/>
      <c r="L42" s="1"/>
      <c r="Q42" s="86"/>
    </row>
    <row r="43" spans="1:17" s="73" customFormat="1" ht="30" customHeight="1" x14ac:dyDescent="0.2">
      <c r="A43" s="37">
        <v>40</v>
      </c>
      <c r="B43" s="52" t="s">
        <v>4806</v>
      </c>
      <c r="C43" s="80">
        <v>45319.960000000006</v>
      </c>
      <c r="D43" s="80">
        <v>9563</v>
      </c>
      <c r="E43" s="81" t="s">
        <v>4643</v>
      </c>
      <c r="F43" s="81" t="s">
        <v>725</v>
      </c>
    </row>
    <row r="44" spans="1:17" s="73" customFormat="1" ht="30" customHeight="1" x14ac:dyDescent="0.2">
      <c r="A44" s="37">
        <v>41</v>
      </c>
      <c r="B44" s="52" t="s">
        <v>4807</v>
      </c>
      <c r="C44" s="80">
        <v>44786.66</v>
      </c>
      <c r="D44" s="80">
        <v>8057</v>
      </c>
      <c r="E44" s="81" t="s">
        <v>4648</v>
      </c>
      <c r="F44" s="81" t="s">
        <v>3709</v>
      </c>
      <c r="G44" s="220"/>
      <c r="H44" s="220"/>
      <c r="I44" s="220"/>
      <c r="J44" s="220"/>
      <c r="K44" s="220"/>
      <c r="L44" s="220"/>
      <c r="M44" s="220"/>
      <c r="N44" s="220"/>
      <c r="O44" s="220"/>
      <c r="P44" s="220"/>
    </row>
    <row r="45" spans="1:17" s="91" customFormat="1" ht="30" customHeight="1" x14ac:dyDescent="0.2">
      <c r="A45" s="37">
        <v>42</v>
      </c>
      <c r="B45" s="52" t="s">
        <v>4808</v>
      </c>
      <c r="C45" s="80">
        <v>43929.98</v>
      </c>
      <c r="D45" s="80">
        <v>7358</v>
      </c>
      <c r="E45" s="81" t="s">
        <v>4664</v>
      </c>
      <c r="F45" s="81" t="s">
        <v>3709</v>
      </c>
      <c r="L45" s="85"/>
      <c r="M45" s="85"/>
    </row>
    <row r="46" spans="1:17" s="73" customFormat="1" ht="30" customHeight="1" x14ac:dyDescent="0.2">
      <c r="A46" s="37">
        <v>43</v>
      </c>
      <c r="B46" s="52" t="s">
        <v>4809</v>
      </c>
      <c r="C46" s="84">
        <v>43144.280000000006</v>
      </c>
      <c r="D46" s="84">
        <v>7836</v>
      </c>
      <c r="E46" s="83" t="s">
        <v>4653</v>
      </c>
      <c r="F46" s="81" t="s">
        <v>3457</v>
      </c>
      <c r="G46" s="90"/>
      <c r="I46" s="89"/>
      <c r="J46" s="89"/>
      <c r="M46" s="87"/>
    </row>
    <row r="47" spans="1:17" s="73" customFormat="1" ht="30" customHeight="1" x14ac:dyDescent="0.2">
      <c r="A47" s="37">
        <v>44</v>
      </c>
      <c r="B47" s="52" t="s">
        <v>4810</v>
      </c>
      <c r="C47" s="80">
        <v>41666.22</v>
      </c>
      <c r="D47" s="80">
        <v>6482</v>
      </c>
      <c r="E47" s="81" t="s">
        <v>4663</v>
      </c>
      <c r="F47" s="81" t="s">
        <v>3464</v>
      </c>
      <c r="I47" s="91"/>
    </row>
    <row r="48" spans="1:17" s="1" customFormat="1" ht="30" customHeight="1" x14ac:dyDescent="0.2">
      <c r="A48" s="37">
        <v>45</v>
      </c>
      <c r="B48" s="52" t="s">
        <v>4811</v>
      </c>
      <c r="C48" s="80">
        <v>41476</v>
      </c>
      <c r="D48" s="80">
        <v>8732</v>
      </c>
      <c r="E48" s="81" t="s">
        <v>4651</v>
      </c>
      <c r="F48" s="81" t="s">
        <v>725</v>
      </c>
      <c r="G48" s="220"/>
      <c r="H48" s="217"/>
      <c r="I48" s="13"/>
      <c r="J48" s="220"/>
      <c r="K48" s="218"/>
      <c r="L48" s="218"/>
      <c r="M48" s="73"/>
      <c r="N48" s="73"/>
      <c r="O48" s="73"/>
    </row>
    <row r="49" spans="1:16" s="73" customFormat="1" ht="30" customHeight="1" x14ac:dyDescent="0.2">
      <c r="A49" s="37">
        <v>46</v>
      </c>
      <c r="B49" s="52" t="s">
        <v>4812</v>
      </c>
      <c r="C49" s="80">
        <v>40044</v>
      </c>
      <c r="D49" s="80">
        <v>8433</v>
      </c>
      <c r="E49" s="83" t="s">
        <v>4674</v>
      </c>
      <c r="F49" s="81" t="s">
        <v>4672</v>
      </c>
      <c r="G49" s="220"/>
      <c r="H49" s="220"/>
      <c r="I49" s="220"/>
      <c r="J49" s="220"/>
      <c r="K49" s="220"/>
      <c r="L49" s="220"/>
      <c r="M49" s="220"/>
      <c r="N49" s="220"/>
      <c r="O49" s="220"/>
      <c r="P49" s="220"/>
    </row>
    <row r="50" spans="1:16" s="73" customFormat="1" ht="30" customHeight="1" x14ac:dyDescent="0.2">
      <c r="A50" s="37">
        <v>47</v>
      </c>
      <c r="B50" s="52" t="s">
        <v>4813</v>
      </c>
      <c r="C50" s="219">
        <v>38916.21</v>
      </c>
      <c r="D50" s="219">
        <v>5803</v>
      </c>
      <c r="E50" s="40" t="s">
        <v>4675</v>
      </c>
      <c r="F50" s="81" t="s">
        <v>4172</v>
      </c>
      <c r="G50" s="220"/>
      <c r="H50" s="85"/>
      <c r="J50" s="75"/>
      <c r="L50" s="88"/>
      <c r="M50" s="88"/>
    </row>
    <row r="51" spans="1:16" s="73" customFormat="1" ht="30" customHeight="1" x14ac:dyDescent="0.2">
      <c r="A51" s="37">
        <v>48</v>
      </c>
      <c r="B51" s="52" t="s">
        <v>4814</v>
      </c>
      <c r="C51" s="219">
        <v>37723.03</v>
      </c>
      <c r="D51" s="219">
        <v>5931</v>
      </c>
      <c r="E51" s="81" t="s">
        <v>4659</v>
      </c>
      <c r="F51" s="81" t="s">
        <v>3709</v>
      </c>
      <c r="G51" s="218"/>
      <c r="H51" s="220"/>
      <c r="K51" s="87"/>
      <c r="N51" s="89"/>
    </row>
    <row r="52" spans="1:16" s="73" customFormat="1" ht="30" customHeight="1" x14ac:dyDescent="0.2">
      <c r="A52" s="37">
        <v>49</v>
      </c>
      <c r="B52" s="52" t="s">
        <v>4815</v>
      </c>
      <c r="C52" s="219">
        <v>37457.949999999997</v>
      </c>
      <c r="D52" s="219">
        <v>5995</v>
      </c>
      <c r="E52" s="215" t="s">
        <v>4667</v>
      </c>
      <c r="F52" s="228" t="s">
        <v>3187</v>
      </c>
      <c r="G52" s="220"/>
      <c r="H52" s="85"/>
      <c r="J52" s="87"/>
      <c r="K52" s="75"/>
    </row>
    <row r="53" spans="1:16" s="73" customFormat="1" ht="30" customHeight="1" x14ac:dyDescent="0.2">
      <c r="A53" s="37">
        <v>50</v>
      </c>
      <c r="B53" s="52" t="s">
        <v>4816</v>
      </c>
      <c r="C53" s="219">
        <v>34096</v>
      </c>
      <c r="D53" s="219">
        <v>5755</v>
      </c>
      <c r="E53" s="81" t="s">
        <v>4676</v>
      </c>
      <c r="F53" s="81" t="s">
        <v>545</v>
      </c>
      <c r="G53" s="85"/>
      <c r="H53" s="85"/>
      <c r="I53" s="85"/>
      <c r="J53" s="75"/>
      <c r="K53" s="75"/>
      <c r="L53" s="75"/>
      <c r="N53" s="88"/>
    </row>
    <row r="54" spans="1:16" s="73" customFormat="1" ht="30" customHeight="1" x14ac:dyDescent="0.2">
      <c r="A54" s="37">
        <v>51</v>
      </c>
      <c r="B54" s="52" t="s">
        <v>4817</v>
      </c>
      <c r="C54" s="219">
        <v>32776.18</v>
      </c>
      <c r="D54" s="219">
        <v>4956</v>
      </c>
      <c r="E54" s="81" t="s">
        <v>4677</v>
      </c>
      <c r="F54" s="139" t="s">
        <v>3365</v>
      </c>
      <c r="G54" s="220"/>
      <c r="H54" s="220"/>
      <c r="I54" s="91"/>
      <c r="K54" s="75"/>
      <c r="N54" s="89"/>
    </row>
    <row r="55" spans="1:16" s="73" customFormat="1" ht="30" customHeight="1" x14ac:dyDescent="0.2">
      <c r="A55" s="37">
        <v>52</v>
      </c>
      <c r="B55" s="52" t="s">
        <v>4818</v>
      </c>
      <c r="C55" s="80">
        <v>31277.08</v>
      </c>
      <c r="D55" s="80">
        <v>5240</v>
      </c>
      <c r="E55" s="81" t="s">
        <v>4673</v>
      </c>
      <c r="F55" s="81" t="s">
        <v>3464</v>
      </c>
      <c r="I55" s="91"/>
      <c r="K55" s="75"/>
      <c r="N55" s="89"/>
    </row>
    <row r="56" spans="1:16" s="220" customFormat="1" ht="30" customHeight="1" x14ac:dyDescent="0.2">
      <c r="A56" s="37">
        <v>53</v>
      </c>
      <c r="B56" s="52" t="s">
        <v>4819</v>
      </c>
      <c r="C56" s="80">
        <v>31104.83</v>
      </c>
      <c r="D56" s="80">
        <v>5159</v>
      </c>
      <c r="E56" s="81" t="s">
        <v>4646</v>
      </c>
      <c r="F56" s="81" t="s">
        <v>4640</v>
      </c>
      <c r="H56" s="218"/>
      <c r="I56" s="91"/>
      <c r="J56" s="73"/>
      <c r="K56" s="75"/>
      <c r="L56" s="73"/>
      <c r="M56" s="73"/>
      <c r="N56" s="73"/>
      <c r="O56" s="73"/>
    </row>
    <row r="57" spans="1:16" s="73" customFormat="1" ht="30" customHeight="1" x14ac:dyDescent="0.2">
      <c r="A57" s="37">
        <v>54</v>
      </c>
      <c r="B57" s="52" t="s">
        <v>4820</v>
      </c>
      <c r="C57" s="225">
        <v>30819.49</v>
      </c>
      <c r="D57" s="225">
        <v>4701</v>
      </c>
      <c r="E57" s="81" t="s">
        <v>4653</v>
      </c>
      <c r="F57" s="139" t="s">
        <v>3365</v>
      </c>
      <c r="G57" s="218"/>
      <c r="H57" s="218"/>
      <c r="J57" s="87"/>
      <c r="K57" s="75"/>
    </row>
    <row r="58" spans="1:16" s="73" customFormat="1" ht="30" customHeight="1" x14ac:dyDescent="0.2">
      <c r="A58" s="37">
        <v>55</v>
      </c>
      <c r="B58" s="52" t="s">
        <v>4821</v>
      </c>
      <c r="C58" s="219">
        <v>30603</v>
      </c>
      <c r="D58" s="219">
        <v>5445</v>
      </c>
      <c r="E58" s="81" t="s">
        <v>4673</v>
      </c>
      <c r="F58" s="81" t="s">
        <v>38</v>
      </c>
      <c r="G58" s="220"/>
      <c r="H58" s="220"/>
      <c r="I58" s="91"/>
      <c r="J58" s="85"/>
      <c r="K58" s="75"/>
      <c r="M58" s="217"/>
      <c r="N58" s="217"/>
      <c r="P58" s="87"/>
    </row>
    <row r="59" spans="1:16" s="73" customFormat="1" ht="30" customHeight="1" x14ac:dyDescent="0.2">
      <c r="A59" s="37">
        <v>56</v>
      </c>
      <c r="B59" s="52" t="s">
        <v>4822</v>
      </c>
      <c r="C59" s="80">
        <v>30364.85</v>
      </c>
      <c r="D59" s="80">
        <v>4888</v>
      </c>
      <c r="E59" s="81" t="s">
        <v>4644</v>
      </c>
      <c r="F59" s="81" t="s">
        <v>3709</v>
      </c>
      <c r="G59" s="220"/>
      <c r="H59" s="220"/>
      <c r="I59" s="220"/>
      <c r="J59" s="220"/>
      <c r="K59" s="218"/>
      <c r="L59" s="218"/>
      <c r="M59" s="91"/>
      <c r="N59" s="91"/>
      <c r="O59" s="91"/>
    </row>
    <row r="60" spans="1:16" s="73" customFormat="1" ht="30" customHeight="1" x14ac:dyDescent="0.2">
      <c r="A60" s="37">
        <v>57</v>
      </c>
      <c r="B60" s="52" t="s">
        <v>4823</v>
      </c>
      <c r="C60" s="80">
        <v>29701.11</v>
      </c>
      <c r="D60" s="80">
        <v>4903</v>
      </c>
      <c r="E60" s="81" t="s">
        <v>4671</v>
      </c>
      <c r="F60" s="81" t="s">
        <v>4640</v>
      </c>
      <c r="G60" s="220"/>
      <c r="H60" s="220"/>
      <c r="J60" s="87"/>
      <c r="P60" s="86"/>
    </row>
    <row r="61" spans="1:16" s="73" customFormat="1" ht="30" customHeight="1" x14ac:dyDescent="0.2">
      <c r="A61" s="37">
        <v>58</v>
      </c>
      <c r="B61" s="52" t="s">
        <v>4824</v>
      </c>
      <c r="C61" s="219">
        <v>27731.62</v>
      </c>
      <c r="D61" s="219">
        <v>4913</v>
      </c>
      <c r="E61" s="39" t="s">
        <v>4665</v>
      </c>
      <c r="F61" s="81" t="s">
        <v>4678</v>
      </c>
      <c r="G61" s="218"/>
      <c r="H61" s="218"/>
      <c r="J61" s="87"/>
      <c r="L61" s="89"/>
      <c r="M61" s="87"/>
    </row>
    <row r="62" spans="1:16" s="73" customFormat="1" ht="30" customHeight="1" x14ac:dyDescent="0.2">
      <c r="A62" s="37">
        <v>59</v>
      </c>
      <c r="B62" s="52" t="s">
        <v>4825</v>
      </c>
      <c r="C62" s="84">
        <v>26199.87</v>
      </c>
      <c r="D62" s="84">
        <v>6223</v>
      </c>
      <c r="E62" s="81" t="s">
        <v>4660</v>
      </c>
      <c r="F62" s="81" t="s">
        <v>725</v>
      </c>
      <c r="J62" s="87"/>
      <c r="L62" s="89"/>
      <c r="M62" s="87"/>
    </row>
    <row r="63" spans="1:16" s="73" customFormat="1" ht="30" customHeight="1" x14ac:dyDescent="0.2">
      <c r="A63" s="37">
        <v>60</v>
      </c>
      <c r="B63" s="52" t="s">
        <v>4826</v>
      </c>
      <c r="C63" s="80">
        <v>25976.38</v>
      </c>
      <c r="D63" s="80">
        <v>4334</v>
      </c>
      <c r="E63" s="81" t="s">
        <v>4669</v>
      </c>
      <c r="F63" s="81" t="s">
        <v>3464</v>
      </c>
      <c r="J63" s="87"/>
    </row>
    <row r="64" spans="1:16" s="73" customFormat="1" ht="30" customHeight="1" x14ac:dyDescent="0.2">
      <c r="A64" s="37">
        <v>61</v>
      </c>
      <c r="B64" s="52" t="s">
        <v>4827</v>
      </c>
      <c r="C64" s="219">
        <v>25866.05</v>
      </c>
      <c r="D64" s="219">
        <v>4548</v>
      </c>
      <c r="E64" s="81" t="s">
        <v>4658</v>
      </c>
      <c r="F64" s="81" t="s">
        <v>3709</v>
      </c>
      <c r="G64" s="85"/>
      <c r="H64" s="91"/>
      <c r="I64" s="91"/>
      <c r="K64" s="91"/>
      <c r="M64" s="91"/>
    </row>
    <row r="65" spans="1:16" s="73" customFormat="1" ht="30" customHeight="1" x14ac:dyDescent="0.2">
      <c r="A65" s="37">
        <v>62</v>
      </c>
      <c r="B65" s="52" t="s">
        <v>4828</v>
      </c>
      <c r="C65" s="84">
        <v>25436.959999999999</v>
      </c>
      <c r="D65" s="84">
        <v>5744</v>
      </c>
      <c r="E65" s="83" t="s">
        <v>4663</v>
      </c>
      <c r="F65" s="81" t="s">
        <v>4548</v>
      </c>
      <c r="I65" s="220"/>
      <c r="J65" s="220"/>
      <c r="K65" s="218"/>
      <c r="L65" s="222"/>
    </row>
    <row r="66" spans="1:16" s="73" customFormat="1" ht="30" customHeight="1" x14ac:dyDescent="0.2">
      <c r="A66" s="37">
        <v>63</v>
      </c>
      <c r="B66" s="52" t="s">
        <v>4829</v>
      </c>
      <c r="C66" s="225">
        <v>25268.2</v>
      </c>
      <c r="D66" s="225">
        <v>4214</v>
      </c>
      <c r="E66" s="81" t="s">
        <v>4649</v>
      </c>
      <c r="F66" s="81" t="s">
        <v>3709</v>
      </c>
      <c r="G66" s="220"/>
      <c r="H66" s="85"/>
      <c r="I66" s="220"/>
      <c r="J66" s="220"/>
      <c r="K66" s="218"/>
      <c r="L66" s="222"/>
    </row>
    <row r="67" spans="1:16" s="73" customFormat="1" ht="30" customHeight="1" x14ac:dyDescent="0.2">
      <c r="A67" s="37">
        <v>64</v>
      </c>
      <c r="B67" s="52" t="s">
        <v>4830</v>
      </c>
      <c r="C67" s="219">
        <v>24183.65</v>
      </c>
      <c r="D67" s="219">
        <v>4280</v>
      </c>
      <c r="E67" s="215" t="s">
        <v>4669</v>
      </c>
      <c r="F67" s="81" t="s">
        <v>3177</v>
      </c>
      <c r="G67" s="220"/>
      <c r="H67" s="85"/>
      <c r="I67" s="220"/>
      <c r="J67" s="220"/>
      <c r="K67" s="218"/>
      <c r="L67" s="222"/>
      <c r="M67" s="87"/>
      <c r="N67" s="87"/>
    </row>
    <row r="68" spans="1:16" s="73" customFormat="1" ht="30" customHeight="1" x14ac:dyDescent="0.2">
      <c r="A68" s="37">
        <v>65</v>
      </c>
      <c r="B68" s="52" t="s">
        <v>4831</v>
      </c>
      <c r="C68" s="80">
        <v>24046.51</v>
      </c>
      <c r="D68" s="80">
        <v>3758</v>
      </c>
      <c r="E68" s="81" t="s">
        <v>4677</v>
      </c>
      <c r="F68" s="81" t="s">
        <v>725</v>
      </c>
      <c r="I68" s="220"/>
      <c r="K68" s="220"/>
      <c r="L68" s="75"/>
      <c r="M68" s="218"/>
      <c r="N68" s="87"/>
      <c r="O68" s="88"/>
    </row>
    <row r="69" spans="1:16" s="73" customFormat="1" ht="30" customHeight="1" x14ac:dyDescent="0.2">
      <c r="A69" s="37">
        <v>66</v>
      </c>
      <c r="B69" s="52" t="s">
        <v>4832</v>
      </c>
      <c r="C69" s="219">
        <v>23636.92</v>
      </c>
      <c r="D69" s="219">
        <v>4294</v>
      </c>
      <c r="E69" s="81" t="s">
        <v>4673</v>
      </c>
      <c r="F69" s="81" t="s">
        <v>4672</v>
      </c>
      <c r="J69" s="87"/>
      <c r="L69" s="89"/>
      <c r="M69" s="87"/>
    </row>
    <row r="70" spans="1:16" s="73" customFormat="1" ht="30" customHeight="1" x14ac:dyDescent="0.2">
      <c r="A70" s="37">
        <v>67</v>
      </c>
      <c r="B70" s="52" t="s">
        <v>4833</v>
      </c>
      <c r="C70" s="219">
        <v>21071.74</v>
      </c>
      <c r="D70" s="219">
        <v>3362</v>
      </c>
      <c r="E70" s="83" t="s">
        <v>4679</v>
      </c>
      <c r="F70" s="81" t="s">
        <v>4672</v>
      </c>
      <c r="G70" s="220"/>
      <c r="H70" s="85"/>
      <c r="J70" s="75"/>
      <c r="K70" s="88"/>
      <c r="L70" s="87"/>
    </row>
    <row r="71" spans="1:16" s="73" customFormat="1" ht="30" customHeight="1" x14ac:dyDescent="0.2">
      <c r="A71" s="37">
        <v>68</v>
      </c>
      <c r="B71" s="52" t="s">
        <v>4834</v>
      </c>
      <c r="C71" s="80">
        <v>20430.330000000002</v>
      </c>
      <c r="D71" s="80">
        <v>3586</v>
      </c>
      <c r="E71" s="81" t="s">
        <v>4671</v>
      </c>
      <c r="F71" s="141" t="s">
        <v>1424</v>
      </c>
      <c r="H71" s="91"/>
      <c r="I71" s="87"/>
    </row>
    <row r="72" spans="1:16" s="73" customFormat="1" ht="30" customHeight="1" x14ac:dyDescent="0.2">
      <c r="A72" s="37">
        <v>69</v>
      </c>
      <c r="B72" s="52" t="s">
        <v>4835</v>
      </c>
      <c r="C72" s="80">
        <v>19638</v>
      </c>
      <c r="D72" s="80">
        <v>3837</v>
      </c>
      <c r="E72" s="81" t="s">
        <v>4670</v>
      </c>
      <c r="F72" s="81" t="s">
        <v>3947</v>
      </c>
      <c r="H72" s="91"/>
      <c r="J72" s="87"/>
      <c r="K72" s="89"/>
    </row>
    <row r="73" spans="1:16" s="73" customFormat="1" ht="30" customHeight="1" x14ac:dyDescent="0.2">
      <c r="A73" s="37">
        <v>70</v>
      </c>
      <c r="B73" s="52" t="s">
        <v>4836</v>
      </c>
      <c r="C73" s="80">
        <v>18621</v>
      </c>
      <c r="D73" s="80">
        <v>2831</v>
      </c>
      <c r="E73" s="81" t="s">
        <v>4674</v>
      </c>
      <c r="F73" s="81" t="s">
        <v>545</v>
      </c>
      <c r="G73" s="91"/>
      <c r="H73" s="91"/>
      <c r="K73" s="87"/>
      <c r="L73" s="87"/>
      <c r="M73" s="89"/>
    </row>
    <row r="74" spans="1:16" s="73" customFormat="1" ht="30" customHeight="1" x14ac:dyDescent="0.2">
      <c r="A74" s="37">
        <v>71</v>
      </c>
      <c r="B74" s="52" t="s">
        <v>4837</v>
      </c>
      <c r="C74" s="82">
        <v>18293.64</v>
      </c>
      <c r="D74" s="82">
        <v>2957</v>
      </c>
      <c r="E74" s="81" t="s">
        <v>4649</v>
      </c>
      <c r="F74" s="81" t="s">
        <v>3464</v>
      </c>
      <c r="I74" s="91"/>
      <c r="J74" s="91"/>
      <c r="K74" s="75"/>
      <c r="M74" s="88"/>
      <c r="N74" s="88"/>
    </row>
    <row r="75" spans="1:16" s="73" customFormat="1" ht="30" customHeight="1" x14ac:dyDescent="0.2">
      <c r="A75" s="37">
        <v>72</v>
      </c>
      <c r="B75" s="52" t="s">
        <v>4838</v>
      </c>
      <c r="C75" s="223">
        <v>17958.22</v>
      </c>
      <c r="D75" s="223">
        <v>3761</v>
      </c>
      <c r="E75" s="81" t="s">
        <v>4677</v>
      </c>
      <c r="F75" s="81" t="s">
        <v>725</v>
      </c>
      <c r="G75" s="218"/>
      <c r="H75" s="218"/>
      <c r="I75" s="220"/>
      <c r="J75" s="220"/>
      <c r="K75" s="218"/>
      <c r="L75" s="218"/>
    </row>
    <row r="76" spans="1:16" s="73" customFormat="1" ht="30" customHeight="1" x14ac:dyDescent="0.2">
      <c r="A76" s="37">
        <v>73</v>
      </c>
      <c r="B76" s="52" t="s">
        <v>4839</v>
      </c>
      <c r="C76" s="225">
        <v>17601.46</v>
      </c>
      <c r="D76" s="225">
        <v>3129</v>
      </c>
      <c r="E76" s="215" t="s">
        <v>4680</v>
      </c>
      <c r="F76" s="81" t="s">
        <v>4640</v>
      </c>
      <c r="G76" s="220"/>
      <c r="H76" s="85"/>
      <c r="I76" s="91"/>
      <c r="J76" s="75"/>
      <c r="L76" s="88"/>
      <c r="N76" s="88"/>
    </row>
    <row r="77" spans="1:16" s="73" customFormat="1" ht="30" customHeight="1" x14ac:dyDescent="0.2">
      <c r="A77" s="37">
        <v>74</v>
      </c>
      <c r="B77" s="52" t="s">
        <v>4840</v>
      </c>
      <c r="C77" s="223">
        <v>17515.04</v>
      </c>
      <c r="D77" s="223">
        <v>3864</v>
      </c>
      <c r="E77" s="81" t="s">
        <v>4641</v>
      </c>
      <c r="F77" s="81" t="s">
        <v>725</v>
      </c>
      <c r="G77" s="218"/>
      <c r="H77" s="218"/>
      <c r="I77" s="220"/>
      <c r="J77" s="218"/>
      <c r="K77" s="222"/>
    </row>
    <row r="78" spans="1:16" s="73" customFormat="1" ht="30" customHeight="1" x14ac:dyDescent="0.2">
      <c r="A78" s="37">
        <v>75</v>
      </c>
      <c r="B78" s="52" t="s">
        <v>4841</v>
      </c>
      <c r="C78" s="219">
        <v>16925.989999999998</v>
      </c>
      <c r="D78" s="219">
        <v>3891</v>
      </c>
      <c r="E78" s="81" t="s">
        <v>4664</v>
      </c>
      <c r="F78" s="228" t="s">
        <v>3187</v>
      </c>
      <c r="G78" s="85"/>
      <c r="H78" s="91"/>
      <c r="I78" s="91"/>
      <c r="J78" s="91"/>
      <c r="K78" s="75"/>
      <c r="M78" s="88"/>
      <c r="N78" s="88"/>
    </row>
    <row r="79" spans="1:16" s="73" customFormat="1" ht="30" customHeight="1" x14ac:dyDescent="0.2">
      <c r="A79" s="37">
        <v>76</v>
      </c>
      <c r="B79" s="52" t="s">
        <v>4842</v>
      </c>
      <c r="C79" s="219">
        <v>16276</v>
      </c>
      <c r="D79" s="219">
        <v>2584</v>
      </c>
      <c r="E79" s="39" t="s">
        <v>4664</v>
      </c>
      <c r="F79" s="81" t="s">
        <v>38</v>
      </c>
      <c r="I79" s="1"/>
      <c r="K79" s="13"/>
      <c r="L79" s="13"/>
    </row>
    <row r="80" spans="1:16" s="73" customFormat="1" ht="30" customHeight="1" x14ac:dyDescent="0.2">
      <c r="A80" s="37">
        <v>77</v>
      </c>
      <c r="B80" s="52" t="s">
        <v>4843</v>
      </c>
      <c r="C80" s="219">
        <v>15918.32</v>
      </c>
      <c r="D80" s="219">
        <v>2653</v>
      </c>
      <c r="E80" s="81" t="s">
        <v>4663</v>
      </c>
      <c r="F80" s="81" t="s">
        <v>725</v>
      </c>
      <c r="G80" s="220"/>
      <c r="H80" s="220"/>
      <c r="I80" s="220"/>
      <c r="J80" s="220"/>
      <c r="K80" s="220"/>
      <c r="L80" s="220"/>
      <c r="M80" s="75"/>
      <c r="N80" s="87"/>
      <c r="O80" s="88"/>
      <c r="P80" s="87"/>
    </row>
    <row r="81" spans="1:15" s="73" customFormat="1" ht="30" customHeight="1" x14ac:dyDescent="0.2">
      <c r="A81" s="37">
        <v>78</v>
      </c>
      <c r="B81" s="52" t="s">
        <v>4844</v>
      </c>
      <c r="C81" s="80">
        <v>15084.599999999999</v>
      </c>
      <c r="D81" s="80">
        <v>2417</v>
      </c>
      <c r="E81" s="81" t="s">
        <v>4669</v>
      </c>
      <c r="F81" s="228" t="s">
        <v>3187</v>
      </c>
      <c r="I81" s="220"/>
      <c r="J81" s="218"/>
      <c r="K81" s="222"/>
    </row>
    <row r="82" spans="1:15" s="73" customFormat="1" ht="30" customHeight="1" x14ac:dyDescent="0.2">
      <c r="A82" s="37">
        <v>79</v>
      </c>
      <c r="B82" s="52" t="s">
        <v>4845</v>
      </c>
      <c r="C82" s="219">
        <v>14566</v>
      </c>
      <c r="D82" s="219">
        <v>2357</v>
      </c>
      <c r="E82" s="81" t="s">
        <v>4668</v>
      </c>
      <c r="F82" s="81" t="s">
        <v>545</v>
      </c>
      <c r="G82" s="220"/>
      <c r="H82" s="220"/>
      <c r="I82" s="220"/>
      <c r="J82" s="218"/>
      <c r="K82" s="87"/>
      <c r="L82" s="75"/>
    </row>
    <row r="83" spans="1:15" s="73" customFormat="1" ht="30" customHeight="1" x14ac:dyDescent="0.2">
      <c r="A83" s="37">
        <v>80</v>
      </c>
      <c r="B83" s="52" t="s">
        <v>4846</v>
      </c>
      <c r="C83" s="80">
        <v>14098</v>
      </c>
      <c r="D83" s="80">
        <v>2189</v>
      </c>
      <c r="E83" s="81" t="s">
        <v>4668</v>
      </c>
      <c r="F83" s="81" t="s">
        <v>725</v>
      </c>
      <c r="I83" s="220"/>
      <c r="J83" s="220"/>
      <c r="K83" s="220"/>
      <c r="L83" s="220"/>
      <c r="M83" s="220"/>
      <c r="N83" s="220"/>
    </row>
    <row r="84" spans="1:15" s="73" customFormat="1" ht="30" customHeight="1" x14ac:dyDescent="0.2">
      <c r="A84" s="37">
        <v>81</v>
      </c>
      <c r="B84" s="52" t="s">
        <v>4847</v>
      </c>
      <c r="C84" s="80">
        <v>14096.17</v>
      </c>
      <c r="D84" s="80">
        <v>2588</v>
      </c>
      <c r="E84" s="81" t="s">
        <v>4645</v>
      </c>
      <c r="F84" s="81" t="s">
        <v>4672</v>
      </c>
      <c r="K84" s="87"/>
      <c r="L84" s="87"/>
    </row>
    <row r="85" spans="1:15" s="73" customFormat="1" ht="30" customHeight="1" x14ac:dyDescent="0.2">
      <c r="A85" s="37">
        <v>82</v>
      </c>
      <c r="B85" s="52" t="s">
        <v>4848</v>
      </c>
      <c r="C85" s="225">
        <v>13754.39</v>
      </c>
      <c r="D85" s="225">
        <v>2573</v>
      </c>
      <c r="E85" s="83" t="s">
        <v>4680</v>
      </c>
      <c r="F85" s="81" t="s">
        <v>4672</v>
      </c>
      <c r="G85" s="91"/>
      <c r="H85" s="91"/>
      <c r="I85" s="218"/>
      <c r="J85" s="217"/>
      <c r="K85" s="220"/>
      <c r="L85" s="220"/>
      <c r="M85" s="220"/>
      <c r="N85" s="220"/>
      <c r="O85" s="220"/>
    </row>
    <row r="86" spans="1:15" s="73" customFormat="1" ht="30" customHeight="1" x14ac:dyDescent="0.2">
      <c r="A86" s="37">
        <v>83</v>
      </c>
      <c r="B86" s="52" t="s">
        <v>4849</v>
      </c>
      <c r="C86" s="225">
        <v>13595.09</v>
      </c>
      <c r="D86" s="225">
        <v>2479</v>
      </c>
      <c r="E86" s="83" t="s">
        <v>4680</v>
      </c>
      <c r="F86" s="81" t="s">
        <v>725</v>
      </c>
      <c r="G86" s="218"/>
      <c r="H86" s="218"/>
      <c r="I86" s="220"/>
      <c r="J86" s="218"/>
      <c r="K86" s="87"/>
      <c r="L86" s="75"/>
    </row>
    <row r="87" spans="1:15" s="73" customFormat="1" ht="30" customHeight="1" x14ac:dyDescent="0.2">
      <c r="A87" s="37">
        <v>84</v>
      </c>
      <c r="B87" s="52" t="s">
        <v>4850</v>
      </c>
      <c r="C87" s="225">
        <v>12398.34</v>
      </c>
      <c r="D87" s="225">
        <v>2187</v>
      </c>
      <c r="E87" s="83" t="s">
        <v>4649</v>
      </c>
      <c r="F87" s="81" t="s">
        <v>4672</v>
      </c>
      <c r="G87" s="220"/>
      <c r="H87" s="220"/>
      <c r="K87" s="87"/>
    </row>
    <row r="88" spans="1:15" s="73" customFormat="1" ht="30" customHeight="1" x14ac:dyDescent="0.2">
      <c r="A88" s="37">
        <v>85</v>
      </c>
      <c r="B88" s="52" t="s">
        <v>4851</v>
      </c>
      <c r="C88" s="219">
        <v>12096.98</v>
      </c>
      <c r="D88" s="219">
        <v>2168</v>
      </c>
      <c r="E88" s="81" t="s">
        <v>4667</v>
      </c>
      <c r="F88" s="81" t="s">
        <v>4672</v>
      </c>
      <c r="G88" s="218"/>
      <c r="H88" s="218"/>
      <c r="J88" s="87"/>
      <c r="K88" s="87"/>
    </row>
    <row r="89" spans="1:15" s="73" customFormat="1" ht="30" customHeight="1" x14ac:dyDescent="0.2">
      <c r="A89" s="37">
        <v>86</v>
      </c>
      <c r="B89" s="52" t="s">
        <v>4852</v>
      </c>
      <c r="C89" s="219">
        <v>11826</v>
      </c>
      <c r="D89" s="219">
        <v>1815</v>
      </c>
      <c r="E89" s="39" t="s">
        <v>4639</v>
      </c>
      <c r="F89" s="81" t="s">
        <v>545</v>
      </c>
      <c r="G89" s="220"/>
      <c r="H89" s="220"/>
      <c r="J89" s="217"/>
      <c r="K89" s="87"/>
      <c r="L89" s="218"/>
      <c r="N89" s="217"/>
      <c r="O89" s="220"/>
    </row>
    <row r="90" spans="1:15" s="73" customFormat="1" ht="30" customHeight="1" x14ac:dyDescent="0.2">
      <c r="A90" s="37">
        <v>87</v>
      </c>
      <c r="B90" s="52" t="s">
        <v>4853</v>
      </c>
      <c r="C90" s="84">
        <v>11539.86</v>
      </c>
      <c r="D90" s="84">
        <v>2436</v>
      </c>
      <c r="E90" s="83" t="s">
        <v>4653</v>
      </c>
      <c r="F90" s="81" t="s">
        <v>4672</v>
      </c>
      <c r="K90" s="87"/>
    </row>
    <row r="91" spans="1:15" s="73" customFormat="1" ht="30" customHeight="1" x14ac:dyDescent="0.2">
      <c r="A91" s="37">
        <v>88</v>
      </c>
      <c r="B91" s="52" t="s">
        <v>4854</v>
      </c>
      <c r="C91" s="84">
        <v>11347</v>
      </c>
      <c r="D91" s="84">
        <v>1985</v>
      </c>
      <c r="E91" s="83" t="s">
        <v>4671</v>
      </c>
      <c r="F91" s="81" t="s">
        <v>4672</v>
      </c>
      <c r="J91" s="87"/>
      <c r="K91" s="217"/>
      <c r="L91" s="218"/>
      <c r="N91" s="217"/>
      <c r="O91" s="220"/>
    </row>
    <row r="92" spans="1:15" s="73" customFormat="1" ht="30" customHeight="1" x14ac:dyDescent="0.2">
      <c r="A92" s="37">
        <v>89</v>
      </c>
      <c r="B92" s="52" t="s">
        <v>4855</v>
      </c>
      <c r="C92" s="80">
        <v>11085</v>
      </c>
      <c r="D92" s="80">
        <v>2079</v>
      </c>
      <c r="E92" s="81" t="s">
        <v>4676</v>
      </c>
      <c r="F92" s="81" t="s">
        <v>4672</v>
      </c>
      <c r="J92" s="87"/>
      <c r="K92" s="89"/>
    </row>
    <row r="93" spans="1:15" s="73" customFormat="1" ht="30" customHeight="1" x14ac:dyDescent="0.2">
      <c r="A93" s="37">
        <v>90</v>
      </c>
      <c r="B93" s="52" t="s">
        <v>4856</v>
      </c>
      <c r="C93" s="84">
        <v>11018.2</v>
      </c>
      <c r="D93" s="84">
        <v>1715</v>
      </c>
      <c r="E93" s="81" t="s">
        <v>4660</v>
      </c>
      <c r="F93" s="228" t="s">
        <v>3187</v>
      </c>
      <c r="I93" s="220"/>
      <c r="J93" s="218"/>
      <c r="K93" s="222"/>
    </row>
    <row r="94" spans="1:15" s="73" customFormat="1" ht="30" customHeight="1" x14ac:dyDescent="0.2">
      <c r="A94" s="37">
        <v>91</v>
      </c>
      <c r="B94" s="52" t="s">
        <v>4857</v>
      </c>
      <c r="C94" s="80">
        <v>9901.9</v>
      </c>
      <c r="D94" s="80">
        <v>1759</v>
      </c>
      <c r="E94" s="81" t="s">
        <v>4673</v>
      </c>
      <c r="F94" s="17" t="s">
        <v>4681</v>
      </c>
      <c r="I94" s="218"/>
      <c r="J94" s="218"/>
      <c r="K94" s="222"/>
    </row>
    <row r="95" spans="1:15" s="73" customFormat="1" ht="30" customHeight="1" x14ac:dyDescent="0.2">
      <c r="A95" s="37">
        <v>92</v>
      </c>
      <c r="B95" s="52" t="s">
        <v>4858</v>
      </c>
      <c r="C95" s="223">
        <v>9350</v>
      </c>
      <c r="D95" s="223">
        <v>1683</v>
      </c>
      <c r="E95" s="81" t="s">
        <v>4644</v>
      </c>
      <c r="F95" s="81" t="s">
        <v>2815</v>
      </c>
      <c r="G95" s="85"/>
      <c r="H95" s="85"/>
    </row>
    <row r="96" spans="1:15" s="73" customFormat="1" ht="30" customHeight="1" x14ac:dyDescent="0.2">
      <c r="A96" s="37">
        <v>93</v>
      </c>
      <c r="B96" s="52" t="s">
        <v>4859</v>
      </c>
      <c r="C96" s="223">
        <v>9101.48</v>
      </c>
      <c r="D96" s="223">
        <v>1556</v>
      </c>
      <c r="E96" s="81" t="s">
        <v>4658</v>
      </c>
      <c r="F96" s="81" t="s">
        <v>725</v>
      </c>
      <c r="G96" s="85"/>
      <c r="H96" s="85"/>
      <c r="J96" s="87"/>
      <c r="K96" s="89"/>
    </row>
    <row r="97" spans="1:15" s="73" customFormat="1" ht="30" customHeight="1" x14ac:dyDescent="0.2">
      <c r="A97" s="37">
        <v>94</v>
      </c>
      <c r="B97" s="52" t="s">
        <v>4860</v>
      </c>
      <c r="C97" s="80">
        <v>9005.09</v>
      </c>
      <c r="D97" s="80">
        <v>1733</v>
      </c>
      <c r="E97" s="81" t="s">
        <v>4680</v>
      </c>
      <c r="F97" s="228" t="s">
        <v>3187</v>
      </c>
      <c r="G97" s="1"/>
      <c r="H97" s="1"/>
      <c r="I97" s="87"/>
      <c r="K97" s="87"/>
      <c r="L97" s="75"/>
      <c r="M97" s="41"/>
      <c r="N97" s="87"/>
      <c r="O97" s="88"/>
    </row>
    <row r="98" spans="1:15" s="73" customFormat="1" ht="30" customHeight="1" x14ac:dyDescent="0.2">
      <c r="A98" s="37">
        <v>95</v>
      </c>
      <c r="B98" s="52" t="s">
        <v>4861</v>
      </c>
      <c r="C98" s="225">
        <v>8807.32</v>
      </c>
      <c r="D98" s="225">
        <v>1578</v>
      </c>
      <c r="E98" s="83" t="s">
        <v>4677</v>
      </c>
      <c r="F98" s="81" t="s">
        <v>4672</v>
      </c>
      <c r="G98" s="218"/>
      <c r="H98" s="218"/>
      <c r="J98" s="87"/>
      <c r="K98" s="89"/>
    </row>
    <row r="99" spans="1:15" s="73" customFormat="1" ht="30" customHeight="1" x14ac:dyDescent="0.2">
      <c r="A99" s="37">
        <v>96</v>
      </c>
      <c r="B99" s="52" t="s">
        <v>4862</v>
      </c>
      <c r="C99" s="80">
        <v>8012.41</v>
      </c>
      <c r="D99" s="80">
        <v>1303</v>
      </c>
      <c r="E99" s="81" t="s">
        <v>4670</v>
      </c>
      <c r="F99" s="81" t="s">
        <v>3464</v>
      </c>
      <c r="G99" s="220"/>
      <c r="H99" s="220"/>
      <c r="I99" s="220"/>
      <c r="J99" s="220"/>
      <c r="K99" s="220"/>
      <c r="L99" s="218"/>
      <c r="M99" s="217"/>
      <c r="N99" s="75"/>
      <c r="O99" s="220"/>
    </row>
    <row r="100" spans="1:15" s="73" customFormat="1" ht="30" customHeight="1" x14ac:dyDescent="0.2">
      <c r="A100" s="37">
        <v>97</v>
      </c>
      <c r="B100" s="52" t="s">
        <v>4863</v>
      </c>
      <c r="C100" s="84">
        <v>7688.54</v>
      </c>
      <c r="D100" s="84">
        <v>1311</v>
      </c>
      <c r="E100" s="81" t="s">
        <v>4674</v>
      </c>
      <c r="F100" s="81" t="s">
        <v>3709</v>
      </c>
      <c r="J100" s="87"/>
      <c r="K100" s="89"/>
    </row>
    <row r="101" spans="1:15" s="220" customFormat="1" ht="30" customHeight="1" x14ac:dyDescent="0.2">
      <c r="A101" s="37">
        <v>98</v>
      </c>
      <c r="B101" s="52" t="s">
        <v>4864</v>
      </c>
      <c r="C101" s="80">
        <v>7605.08</v>
      </c>
      <c r="D101" s="80">
        <v>1562</v>
      </c>
      <c r="E101" s="81" t="s">
        <v>4677</v>
      </c>
      <c r="F101" s="81" t="s">
        <v>2815</v>
      </c>
      <c r="H101" s="218"/>
      <c r="I101" s="91"/>
      <c r="J101" s="75"/>
      <c r="K101" s="73"/>
      <c r="L101" s="217"/>
      <c r="M101" s="75"/>
      <c r="N101" s="217"/>
      <c r="O101" s="87"/>
    </row>
    <row r="102" spans="1:15" s="73" customFormat="1" ht="30" customHeight="1" x14ac:dyDescent="0.2">
      <c r="A102" s="37">
        <v>99</v>
      </c>
      <c r="B102" s="52" t="s">
        <v>4865</v>
      </c>
      <c r="C102" s="82">
        <v>7505.31</v>
      </c>
      <c r="D102" s="82">
        <v>1198</v>
      </c>
      <c r="E102" s="81" t="s">
        <v>4645</v>
      </c>
      <c r="F102" s="81" t="s">
        <v>725</v>
      </c>
      <c r="G102" s="220"/>
      <c r="H102" s="220"/>
      <c r="I102" s="91"/>
      <c r="J102" s="91"/>
    </row>
    <row r="103" spans="1:15" s="73" customFormat="1" ht="30" customHeight="1" x14ac:dyDescent="0.2">
      <c r="A103" s="37">
        <v>100</v>
      </c>
      <c r="B103" s="52" t="s">
        <v>4866</v>
      </c>
      <c r="C103" s="80">
        <v>7331.8099999999995</v>
      </c>
      <c r="D103" s="80">
        <v>1239</v>
      </c>
      <c r="E103" s="81" t="s">
        <v>4668</v>
      </c>
      <c r="F103" s="81" t="s">
        <v>725</v>
      </c>
      <c r="I103" s="91"/>
      <c r="J103" s="75"/>
      <c r="L103" s="217"/>
      <c r="M103" s="75"/>
      <c r="N103" s="217"/>
      <c r="O103" s="87"/>
    </row>
    <row r="104" spans="1:15" s="73" customFormat="1" ht="30" customHeight="1" x14ac:dyDescent="0.2">
      <c r="A104" s="37">
        <v>101</v>
      </c>
      <c r="B104" s="52" t="s">
        <v>4867</v>
      </c>
      <c r="C104" s="80">
        <v>7194</v>
      </c>
      <c r="D104" s="80">
        <v>1558</v>
      </c>
      <c r="E104" s="39" t="s">
        <v>4677</v>
      </c>
      <c r="F104" s="81" t="s">
        <v>545</v>
      </c>
      <c r="I104" s="91"/>
      <c r="J104" s="91"/>
      <c r="M104" s="91"/>
    </row>
    <row r="105" spans="1:15" s="220" customFormat="1" ht="30" customHeight="1" x14ac:dyDescent="0.2">
      <c r="A105" s="37">
        <v>102</v>
      </c>
      <c r="B105" s="52" t="s">
        <v>4868</v>
      </c>
      <c r="C105" s="80">
        <v>6526</v>
      </c>
      <c r="D105" s="80">
        <v>1247</v>
      </c>
      <c r="E105" s="81" t="s">
        <v>4682</v>
      </c>
      <c r="F105" s="81" t="s">
        <v>38</v>
      </c>
      <c r="G105" s="73"/>
      <c r="H105" s="73"/>
      <c r="I105" s="218"/>
      <c r="J105" s="218"/>
      <c r="K105" s="218"/>
      <c r="L105" s="218"/>
    </row>
    <row r="106" spans="1:15" s="73" customFormat="1" ht="30" customHeight="1" x14ac:dyDescent="0.2">
      <c r="A106" s="37">
        <v>103</v>
      </c>
      <c r="B106" s="52" t="s">
        <v>4869</v>
      </c>
      <c r="C106" s="80">
        <v>6494</v>
      </c>
      <c r="D106" s="80">
        <v>1224</v>
      </c>
      <c r="E106" s="81" t="s">
        <v>4673</v>
      </c>
      <c r="F106" s="216" t="s">
        <v>545</v>
      </c>
      <c r="I106" s="220"/>
      <c r="J106" s="220"/>
      <c r="K106" s="220"/>
      <c r="L106" s="220"/>
      <c r="M106" s="220"/>
      <c r="N106" s="220"/>
      <c r="O106" s="220"/>
    </row>
    <row r="107" spans="1:15" s="220" customFormat="1" ht="30" customHeight="1" x14ac:dyDescent="0.2">
      <c r="A107" s="37">
        <v>104</v>
      </c>
      <c r="B107" s="52" t="s">
        <v>4870</v>
      </c>
      <c r="C107" s="80">
        <v>6439.18</v>
      </c>
      <c r="D107" s="80">
        <v>1623</v>
      </c>
      <c r="E107" s="81" t="s">
        <v>4662</v>
      </c>
      <c r="F107" s="81" t="s">
        <v>725</v>
      </c>
      <c r="G107" s="73"/>
      <c r="H107" s="73"/>
    </row>
    <row r="108" spans="1:15" s="73" customFormat="1" ht="30" customHeight="1" x14ac:dyDescent="0.2">
      <c r="A108" s="37">
        <v>105</v>
      </c>
      <c r="B108" s="52" t="s">
        <v>4871</v>
      </c>
      <c r="C108" s="80">
        <v>6208.47</v>
      </c>
      <c r="D108" s="80">
        <v>1117</v>
      </c>
      <c r="E108" s="81" t="s">
        <v>4676</v>
      </c>
      <c r="F108" s="81" t="s">
        <v>725</v>
      </c>
      <c r="I108" s="87"/>
      <c r="J108" s="87"/>
      <c r="K108" s="90"/>
      <c r="L108" s="93"/>
    </row>
    <row r="109" spans="1:15" s="73" customFormat="1" ht="30" customHeight="1" x14ac:dyDescent="0.2">
      <c r="A109" s="37">
        <v>106</v>
      </c>
      <c r="B109" s="52" t="s">
        <v>4872</v>
      </c>
      <c r="C109" s="219">
        <v>6161.68</v>
      </c>
      <c r="D109" s="219">
        <v>978</v>
      </c>
      <c r="E109" s="215" t="s">
        <v>4669</v>
      </c>
      <c r="F109" s="81" t="s">
        <v>4640</v>
      </c>
      <c r="G109" s="218"/>
      <c r="H109" s="218"/>
    </row>
    <row r="110" spans="1:15" s="73" customFormat="1" ht="30" customHeight="1" x14ac:dyDescent="0.2">
      <c r="A110" s="37">
        <v>107</v>
      </c>
      <c r="B110" s="52" t="s">
        <v>4873</v>
      </c>
      <c r="C110" s="219">
        <v>6151.35</v>
      </c>
      <c r="D110" s="219">
        <v>1669</v>
      </c>
      <c r="E110" s="226" t="s">
        <v>4683</v>
      </c>
      <c r="F110" s="142" t="s">
        <v>4119</v>
      </c>
      <c r="G110" s="218"/>
      <c r="H110" s="218"/>
      <c r="I110" s="220"/>
      <c r="J110" s="220"/>
      <c r="K110" s="220"/>
      <c r="L110" s="222"/>
      <c r="M110" s="87"/>
      <c r="N110" s="220"/>
      <c r="O110" s="217"/>
    </row>
    <row r="111" spans="1:15" s="220" customFormat="1" ht="30" customHeight="1" x14ac:dyDescent="0.2">
      <c r="A111" s="37">
        <v>108</v>
      </c>
      <c r="B111" s="52" t="s">
        <v>4874</v>
      </c>
      <c r="C111" s="80">
        <v>6046</v>
      </c>
      <c r="D111" s="80">
        <v>1098</v>
      </c>
      <c r="E111" s="81" t="s">
        <v>4641</v>
      </c>
      <c r="F111" s="81" t="s">
        <v>38</v>
      </c>
      <c r="I111" s="218"/>
      <c r="J111" s="218"/>
      <c r="K111" s="222"/>
      <c r="L111" s="222"/>
      <c r="M111" s="73"/>
      <c r="N111" s="73"/>
      <c r="O111" s="73"/>
    </row>
    <row r="112" spans="1:15" s="73" customFormat="1" ht="30" customHeight="1" x14ac:dyDescent="0.2">
      <c r="A112" s="37">
        <v>109</v>
      </c>
      <c r="B112" s="52" t="s">
        <v>4875</v>
      </c>
      <c r="C112" s="80">
        <v>5896.28</v>
      </c>
      <c r="D112" s="80">
        <v>1064</v>
      </c>
      <c r="E112" s="81" t="s">
        <v>4652</v>
      </c>
      <c r="F112" s="81" t="s">
        <v>38</v>
      </c>
      <c r="I112" s="87"/>
    </row>
    <row r="113" spans="1:16" s="73" customFormat="1" ht="30" customHeight="1" x14ac:dyDescent="0.2">
      <c r="A113" s="37">
        <v>110</v>
      </c>
      <c r="B113" s="52" t="s">
        <v>4876</v>
      </c>
      <c r="C113" s="82">
        <v>5892</v>
      </c>
      <c r="D113" s="82">
        <v>1198</v>
      </c>
      <c r="E113" s="81" t="s">
        <v>4670</v>
      </c>
      <c r="F113" s="81" t="s">
        <v>545</v>
      </c>
      <c r="I113" s="87"/>
      <c r="J113" s="218"/>
    </row>
    <row r="114" spans="1:16" s="73" customFormat="1" ht="30" customHeight="1" x14ac:dyDescent="0.2">
      <c r="A114" s="37">
        <v>111</v>
      </c>
      <c r="B114" s="52" t="s">
        <v>4877</v>
      </c>
      <c r="C114" s="219">
        <v>5803.58</v>
      </c>
      <c r="D114" s="219">
        <v>1018</v>
      </c>
      <c r="E114" s="81" t="s">
        <v>4666</v>
      </c>
      <c r="F114" s="81" t="s">
        <v>725</v>
      </c>
      <c r="G114" s="220"/>
      <c r="H114" s="220"/>
      <c r="J114" s="87"/>
    </row>
    <row r="115" spans="1:16" s="73" customFormat="1" ht="30" customHeight="1" x14ac:dyDescent="0.2">
      <c r="A115" s="37">
        <v>112</v>
      </c>
      <c r="B115" s="52" t="s">
        <v>4878</v>
      </c>
      <c r="C115" s="82">
        <v>5762.13</v>
      </c>
      <c r="D115" s="82">
        <v>938</v>
      </c>
      <c r="E115" s="81" t="s">
        <v>4679</v>
      </c>
      <c r="F115" s="81" t="s">
        <v>725</v>
      </c>
      <c r="I115" s="220"/>
      <c r="J115" s="218"/>
      <c r="K115" s="222"/>
    </row>
    <row r="116" spans="1:16" s="73" customFormat="1" ht="30" customHeight="1" x14ac:dyDescent="0.2">
      <c r="A116" s="37">
        <v>113</v>
      </c>
      <c r="B116" s="52" t="s">
        <v>4879</v>
      </c>
      <c r="C116" s="82">
        <v>5590</v>
      </c>
      <c r="D116" s="82">
        <v>1160</v>
      </c>
      <c r="E116" s="81" t="s">
        <v>4662</v>
      </c>
      <c r="F116" s="81" t="s">
        <v>2815</v>
      </c>
      <c r="G116" s="222"/>
      <c r="I116" s="87"/>
      <c r="J116" s="218"/>
    </row>
    <row r="117" spans="1:16" s="73" customFormat="1" ht="30" customHeight="1" x14ac:dyDescent="0.2">
      <c r="A117" s="37">
        <v>114</v>
      </c>
      <c r="B117" s="52" t="s">
        <v>4880</v>
      </c>
      <c r="C117" s="219">
        <v>5482.47</v>
      </c>
      <c r="D117" s="219">
        <v>913</v>
      </c>
      <c r="E117" s="81" t="s">
        <v>4646</v>
      </c>
      <c r="F117" s="81" t="s">
        <v>4650</v>
      </c>
      <c r="G117" s="85"/>
      <c r="H117" s="91"/>
      <c r="I117" s="87"/>
      <c r="J117" s="87"/>
      <c r="M117" s="41"/>
      <c r="P117" s="88"/>
    </row>
    <row r="118" spans="1:16" s="73" customFormat="1" ht="30" customHeight="1" x14ac:dyDescent="0.2">
      <c r="A118" s="37">
        <v>115</v>
      </c>
      <c r="B118" s="52" t="s">
        <v>4881</v>
      </c>
      <c r="C118" s="80">
        <v>5394</v>
      </c>
      <c r="D118" s="80">
        <v>1324</v>
      </c>
      <c r="E118" s="81" t="s">
        <v>4669</v>
      </c>
      <c r="F118" s="81" t="s">
        <v>2815</v>
      </c>
      <c r="G118" s="91"/>
      <c r="H118" s="91"/>
      <c r="I118" s="220"/>
      <c r="J118" s="220"/>
      <c r="M118" s="220"/>
    </row>
    <row r="119" spans="1:16" s="73" customFormat="1" ht="30" customHeight="1" x14ac:dyDescent="0.2">
      <c r="A119" s="37">
        <v>116</v>
      </c>
      <c r="B119" s="52" t="s">
        <v>4882</v>
      </c>
      <c r="C119" s="219">
        <v>5344</v>
      </c>
      <c r="D119" s="219">
        <v>954</v>
      </c>
      <c r="E119" s="81" t="s">
        <v>4671</v>
      </c>
      <c r="F119" s="81" t="s">
        <v>545</v>
      </c>
      <c r="G119" s="85"/>
      <c r="H119" s="91"/>
      <c r="I119" s="218"/>
      <c r="J119" s="220"/>
      <c r="K119" s="218"/>
      <c r="L119" s="222"/>
      <c r="P119" s="88"/>
    </row>
    <row r="120" spans="1:16" s="73" customFormat="1" ht="30" customHeight="1" x14ac:dyDescent="0.2">
      <c r="A120" s="37">
        <v>117</v>
      </c>
      <c r="B120" s="52" t="s">
        <v>4883</v>
      </c>
      <c r="C120" s="223">
        <v>5333</v>
      </c>
      <c r="D120" s="223">
        <v>916</v>
      </c>
      <c r="E120" s="81" t="s">
        <v>4668</v>
      </c>
      <c r="F120" s="81" t="s">
        <v>545</v>
      </c>
      <c r="G120" s="91"/>
      <c r="H120" s="91"/>
      <c r="I120" s="91"/>
      <c r="J120" s="91"/>
      <c r="M120" s="91"/>
    </row>
    <row r="121" spans="1:16" s="73" customFormat="1" ht="30" customHeight="1" x14ac:dyDescent="0.2">
      <c r="A121" s="37">
        <v>118</v>
      </c>
      <c r="B121" s="52" t="s">
        <v>4884</v>
      </c>
      <c r="C121" s="80">
        <v>5328.7</v>
      </c>
      <c r="D121" s="80">
        <v>1016</v>
      </c>
      <c r="E121" s="81" t="s">
        <v>4673</v>
      </c>
      <c r="F121" s="81" t="s">
        <v>3464</v>
      </c>
      <c r="G121" s="220"/>
      <c r="H121" s="220"/>
      <c r="I121" s="91"/>
      <c r="K121" s="91"/>
      <c r="M121" s="91"/>
    </row>
    <row r="122" spans="1:16" s="73" customFormat="1" ht="30" customHeight="1" x14ac:dyDescent="0.2">
      <c r="A122" s="37">
        <v>119</v>
      </c>
      <c r="B122" s="52" t="s">
        <v>4885</v>
      </c>
      <c r="C122" s="82">
        <v>5052.68</v>
      </c>
      <c r="D122" s="82">
        <v>807</v>
      </c>
      <c r="E122" s="81" t="s">
        <v>4668</v>
      </c>
      <c r="F122" s="81" t="s">
        <v>4672</v>
      </c>
      <c r="G122" s="220"/>
      <c r="H122" s="220"/>
      <c r="I122" s="91"/>
      <c r="K122" s="91"/>
      <c r="M122" s="91"/>
    </row>
    <row r="123" spans="1:16" s="73" customFormat="1" ht="30" customHeight="1" x14ac:dyDescent="0.2">
      <c r="A123" s="37">
        <v>120</v>
      </c>
      <c r="B123" s="52" t="s">
        <v>4886</v>
      </c>
      <c r="C123" s="84">
        <v>4960</v>
      </c>
      <c r="D123" s="84">
        <v>1034</v>
      </c>
      <c r="E123" s="83" t="s">
        <v>4652</v>
      </c>
      <c r="F123" s="81" t="s">
        <v>2815</v>
      </c>
      <c r="G123" s="220"/>
      <c r="H123" s="220"/>
      <c r="I123" s="91"/>
      <c r="K123" s="91"/>
      <c r="M123" s="91"/>
    </row>
    <row r="124" spans="1:16" s="73" customFormat="1" ht="30" customHeight="1" x14ac:dyDescent="0.2">
      <c r="A124" s="37">
        <v>121</v>
      </c>
      <c r="B124" s="52" t="s">
        <v>4887</v>
      </c>
      <c r="C124" s="82">
        <v>4877.75</v>
      </c>
      <c r="D124" s="82">
        <v>839</v>
      </c>
      <c r="E124" s="81" t="s">
        <v>4670</v>
      </c>
      <c r="F124" s="81" t="s">
        <v>725</v>
      </c>
      <c r="I124" s="91"/>
      <c r="K124" s="91"/>
      <c r="M124" s="91"/>
    </row>
    <row r="125" spans="1:16" s="73" customFormat="1" ht="30" customHeight="1" x14ac:dyDescent="0.2">
      <c r="A125" s="37">
        <v>122</v>
      </c>
      <c r="B125" s="52" t="s">
        <v>4888</v>
      </c>
      <c r="C125" s="80">
        <v>4705.1899999999996</v>
      </c>
      <c r="D125" s="80">
        <v>1416</v>
      </c>
      <c r="E125" s="81" t="s">
        <v>4684</v>
      </c>
      <c r="F125" s="81" t="s">
        <v>725</v>
      </c>
      <c r="I125" s="91"/>
      <c r="K125" s="91"/>
      <c r="M125" s="91"/>
    </row>
    <row r="126" spans="1:16" s="73" customFormat="1" ht="30" customHeight="1" x14ac:dyDescent="0.2">
      <c r="A126" s="37">
        <v>123</v>
      </c>
      <c r="B126" s="52" t="s">
        <v>4889</v>
      </c>
      <c r="C126" s="223">
        <v>4701</v>
      </c>
      <c r="D126" s="223">
        <v>987</v>
      </c>
      <c r="E126" s="81" t="s">
        <v>4685</v>
      </c>
      <c r="F126" s="81" t="s">
        <v>3371</v>
      </c>
      <c r="G126" s="220"/>
      <c r="H126" s="220"/>
      <c r="I126" s="87"/>
      <c r="J126" s="87"/>
      <c r="M126" s="41"/>
    </row>
    <row r="127" spans="1:16" s="73" customFormat="1" ht="30" customHeight="1" x14ac:dyDescent="0.2">
      <c r="A127" s="37">
        <v>124</v>
      </c>
      <c r="B127" s="52" t="s">
        <v>4890</v>
      </c>
      <c r="C127" s="80">
        <v>4628</v>
      </c>
      <c r="D127" s="80">
        <v>889</v>
      </c>
      <c r="E127" s="81" t="s">
        <v>4665</v>
      </c>
      <c r="F127" s="81" t="s">
        <v>3947</v>
      </c>
    </row>
    <row r="128" spans="1:16" s="73" customFormat="1" ht="30" customHeight="1" x14ac:dyDescent="0.2">
      <c r="A128" s="37">
        <v>125</v>
      </c>
      <c r="B128" s="52" t="s">
        <v>4891</v>
      </c>
      <c r="C128" s="80">
        <v>4347</v>
      </c>
      <c r="D128" s="80">
        <v>811</v>
      </c>
      <c r="E128" s="81" t="s">
        <v>4660</v>
      </c>
      <c r="F128" s="81" t="s">
        <v>4686</v>
      </c>
      <c r="G128" s="220"/>
      <c r="I128" s="220"/>
      <c r="J128" s="220"/>
      <c r="K128" s="218"/>
      <c r="L128" s="222"/>
      <c r="M128" s="88"/>
      <c r="N128" s="88"/>
    </row>
    <row r="129" spans="1:14" s="73" customFormat="1" ht="30" customHeight="1" x14ac:dyDescent="0.2">
      <c r="A129" s="37">
        <v>126</v>
      </c>
      <c r="B129" s="52" t="s">
        <v>4892</v>
      </c>
      <c r="C129" s="80">
        <v>4231</v>
      </c>
      <c r="D129" s="80">
        <v>827</v>
      </c>
      <c r="E129" s="81" t="s">
        <v>4665</v>
      </c>
      <c r="F129" s="81" t="s">
        <v>2815</v>
      </c>
      <c r="K129" s="87"/>
      <c r="L129" s="89"/>
    </row>
    <row r="130" spans="1:14" s="73" customFormat="1" ht="30" customHeight="1" x14ac:dyDescent="0.2">
      <c r="A130" s="37">
        <v>127</v>
      </c>
      <c r="B130" s="52" t="s">
        <v>4893</v>
      </c>
      <c r="C130" s="219">
        <v>4206.8</v>
      </c>
      <c r="D130" s="219">
        <v>861</v>
      </c>
      <c r="E130" s="39" t="s">
        <v>4639</v>
      </c>
      <c r="F130" s="81" t="s">
        <v>4654</v>
      </c>
      <c r="G130" s="218"/>
      <c r="H130" s="218"/>
      <c r="K130" s="87"/>
      <c r="M130" s="89"/>
    </row>
    <row r="131" spans="1:14" s="73" customFormat="1" ht="30" customHeight="1" x14ac:dyDescent="0.2">
      <c r="A131" s="37">
        <v>128</v>
      </c>
      <c r="B131" s="52" t="s">
        <v>4894</v>
      </c>
      <c r="C131" s="219">
        <v>4186</v>
      </c>
      <c r="D131" s="219">
        <v>783</v>
      </c>
      <c r="E131" s="81" t="s">
        <v>4653</v>
      </c>
      <c r="F131" s="81" t="s">
        <v>2815</v>
      </c>
      <c r="G131" s="218"/>
      <c r="H131" s="218"/>
      <c r="I131" s="91"/>
      <c r="J131" s="91"/>
      <c r="K131" s="75"/>
      <c r="M131" s="88"/>
      <c r="N131" s="88"/>
    </row>
    <row r="132" spans="1:14" s="73" customFormat="1" ht="30" customHeight="1" x14ac:dyDescent="0.2">
      <c r="A132" s="37">
        <v>129</v>
      </c>
      <c r="B132" s="52" t="s">
        <v>4895</v>
      </c>
      <c r="C132" s="80">
        <v>4162.3900000000003</v>
      </c>
      <c r="D132" s="80">
        <v>822</v>
      </c>
      <c r="E132" s="81" t="s">
        <v>4658</v>
      </c>
      <c r="F132" s="81" t="s">
        <v>2698</v>
      </c>
      <c r="G132" s="220"/>
    </row>
    <row r="133" spans="1:14" s="73" customFormat="1" ht="30" customHeight="1" x14ac:dyDescent="0.2">
      <c r="A133" s="37">
        <v>130</v>
      </c>
      <c r="B133" s="52" t="s">
        <v>4896</v>
      </c>
      <c r="C133" s="219">
        <v>4114.12</v>
      </c>
      <c r="D133" s="219">
        <v>766</v>
      </c>
      <c r="E133" s="81" t="s">
        <v>4670</v>
      </c>
      <c r="F133" s="81" t="s">
        <v>2815</v>
      </c>
      <c r="G133" s="220"/>
      <c r="H133" s="220"/>
      <c r="K133" s="87"/>
      <c r="L133" s="89"/>
    </row>
    <row r="134" spans="1:14" s="73" customFormat="1" ht="30" customHeight="1" x14ac:dyDescent="0.2">
      <c r="A134" s="37">
        <v>131</v>
      </c>
      <c r="B134" s="52" t="s">
        <v>4897</v>
      </c>
      <c r="C134" s="223">
        <v>4103</v>
      </c>
      <c r="D134" s="223">
        <v>964</v>
      </c>
      <c r="E134" s="83" t="s">
        <v>4661</v>
      </c>
      <c r="F134" s="81" t="s">
        <v>725</v>
      </c>
      <c r="G134" s="220"/>
      <c r="H134" s="220"/>
      <c r="I134" s="220"/>
      <c r="J134" s="220"/>
      <c r="K134" s="218"/>
      <c r="L134" s="218"/>
      <c r="M134" s="220"/>
    </row>
    <row r="135" spans="1:14" s="73" customFormat="1" ht="30" customHeight="1" x14ac:dyDescent="0.2">
      <c r="A135" s="37">
        <v>132</v>
      </c>
      <c r="B135" s="52" t="s">
        <v>4898</v>
      </c>
      <c r="C135" s="223">
        <v>4099</v>
      </c>
      <c r="D135" s="223">
        <v>680</v>
      </c>
      <c r="E135" s="81" t="s">
        <v>4661</v>
      </c>
      <c r="F135" s="81" t="s">
        <v>545</v>
      </c>
      <c r="G135" s="218"/>
      <c r="H135" s="218"/>
      <c r="K135" s="87"/>
      <c r="L135" s="89"/>
    </row>
    <row r="136" spans="1:14" s="73" customFormat="1" ht="30" customHeight="1" x14ac:dyDescent="0.2">
      <c r="A136" s="37">
        <v>133</v>
      </c>
      <c r="B136" s="52" t="s">
        <v>4899</v>
      </c>
      <c r="C136" s="82">
        <v>3863.68</v>
      </c>
      <c r="D136" s="82">
        <v>1170</v>
      </c>
      <c r="E136" s="83" t="s">
        <v>4676</v>
      </c>
      <c r="F136" s="81" t="s">
        <v>38</v>
      </c>
      <c r="G136" s="91"/>
      <c r="H136" s="91"/>
      <c r="I136" s="91"/>
      <c r="K136" s="91"/>
      <c r="M136" s="91"/>
    </row>
    <row r="137" spans="1:14" s="73" customFormat="1" ht="30" customHeight="1" x14ac:dyDescent="0.2">
      <c r="A137" s="37">
        <v>134</v>
      </c>
      <c r="B137" s="52" t="s">
        <v>4900</v>
      </c>
      <c r="C137" s="223">
        <v>3764.5</v>
      </c>
      <c r="D137" s="223">
        <v>894</v>
      </c>
      <c r="E137" s="81" t="s">
        <v>4670</v>
      </c>
      <c r="F137" s="81" t="s">
        <v>3371</v>
      </c>
      <c r="G137" s="91"/>
      <c r="H137" s="91"/>
      <c r="K137" s="87"/>
      <c r="L137" s="89"/>
    </row>
    <row r="138" spans="1:14" s="73" customFormat="1" ht="30" customHeight="1" x14ac:dyDescent="0.2">
      <c r="A138" s="37">
        <v>135</v>
      </c>
      <c r="B138" s="52" t="s">
        <v>4901</v>
      </c>
      <c r="C138" s="219">
        <v>3559.5</v>
      </c>
      <c r="D138" s="219">
        <v>556</v>
      </c>
      <c r="E138" s="83" t="s">
        <v>4663</v>
      </c>
      <c r="F138" s="81" t="s">
        <v>1424</v>
      </c>
      <c r="G138" s="91"/>
      <c r="H138" s="91"/>
      <c r="I138" s="91"/>
      <c r="K138" s="91"/>
      <c r="M138" s="91"/>
    </row>
    <row r="139" spans="1:14" s="73" customFormat="1" ht="30" customHeight="1" x14ac:dyDescent="0.2">
      <c r="A139" s="37">
        <v>136</v>
      </c>
      <c r="B139" s="52" t="s">
        <v>4902</v>
      </c>
      <c r="C139" s="219">
        <v>3543</v>
      </c>
      <c r="D139" s="219">
        <v>689</v>
      </c>
      <c r="E139" s="81" t="s">
        <v>4667</v>
      </c>
      <c r="F139" s="81" t="s">
        <v>2815</v>
      </c>
      <c r="G139" s="91"/>
      <c r="H139" s="91"/>
      <c r="I139" s="220"/>
      <c r="J139" s="220"/>
      <c r="K139" s="220"/>
      <c r="L139" s="220"/>
      <c r="M139" s="220"/>
    </row>
    <row r="140" spans="1:14" s="73" customFormat="1" ht="30" customHeight="1" x14ac:dyDescent="0.2">
      <c r="A140" s="37">
        <v>137</v>
      </c>
      <c r="B140" s="52" t="s">
        <v>4903</v>
      </c>
      <c r="C140" s="219">
        <v>3377.71</v>
      </c>
      <c r="D140" s="219">
        <v>595</v>
      </c>
      <c r="E140" s="81" t="s">
        <v>4660</v>
      </c>
      <c r="F140" s="228" t="s">
        <v>3187</v>
      </c>
      <c r="G140" s="91"/>
      <c r="H140" s="91"/>
      <c r="K140" s="87"/>
      <c r="L140" s="89"/>
    </row>
    <row r="141" spans="1:14" s="73" customFormat="1" ht="30" customHeight="1" x14ac:dyDescent="0.2">
      <c r="A141" s="37">
        <v>138</v>
      </c>
      <c r="B141" s="52" t="s">
        <v>4904</v>
      </c>
      <c r="C141" s="219">
        <v>3286</v>
      </c>
      <c r="D141" s="219">
        <v>733</v>
      </c>
      <c r="E141" s="81" t="s">
        <v>4655</v>
      </c>
      <c r="F141" s="227" t="s">
        <v>38</v>
      </c>
      <c r="G141" s="91"/>
      <c r="H141" s="91"/>
      <c r="I141" s="220"/>
    </row>
    <row r="142" spans="1:14" s="73" customFormat="1" ht="30" customHeight="1" x14ac:dyDescent="0.2">
      <c r="A142" s="37">
        <v>139</v>
      </c>
      <c r="B142" s="52" t="s">
        <v>4905</v>
      </c>
      <c r="C142" s="82">
        <v>3282</v>
      </c>
      <c r="D142" s="82">
        <v>635</v>
      </c>
      <c r="E142" s="81" t="s">
        <v>4675</v>
      </c>
      <c r="F142" s="81" t="s">
        <v>2815</v>
      </c>
      <c r="G142" s="220"/>
      <c r="H142" s="220"/>
      <c r="I142" s="220"/>
      <c r="J142" s="220"/>
      <c r="K142" s="220"/>
      <c r="L142" s="220"/>
    </row>
    <row r="143" spans="1:14" s="73" customFormat="1" ht="30" customHeight="1" x14ac:dyDescent="0.2">
      <c r="A143" s="37">
        <v>140</v>
      </c>
      <c r="B143" s="52" t="s">
        <v>4906</v>
      </c>
      <c r="C143" s="82">
        <v>3280.5</v>
      </c>
      <c r="D143" s="82">
        <v>578</v>
      </c>
      <c r="E143" s="81" t="s">
        <v>4657</v>
      </c>
      <c r="F143" s="81" t="s">
        <v>725</v>
      </c>
    </row>
    <row r="144" spans="1:14" s="73" customFormat="1" ht="30" customHeight="1" x14ac:dyDescent="0.2">
      <c r="A144" s="37">
        <v>141</v>
      </c>
      <c r="B144" s="52" t="s">
        <v>4907</v>
      </c>
      <c r="C144" s="219">
        <v>3186</v>
      </c>
      <c r="D144" s="219">
        <v>551</v>
      </c>
      <c r="E144" s="81" t="s">
        <v>4659</v>
      </c>
      <c r="F144" s="81" t="s">
        <v>38</v>
      </c>
      <c r="G144" s="220"/>
      <c r="H144" s="220"/>
      <c r="K144" s="87"/>
      <c r="L144" s="89"/>
    </row>
    <row r="145" spans="1:15" s="73" customFormat="1" ht="30" customHeight="1" x14ac:dyDescent="0.2">
      <c r="A145" s="37">
        <v>142</v>
      </c>
      <c r="B145" s="52" t="s">
        <v>4908</v>
      </c>
      <c r="C145" s="80">
        <v>3111.1200000000003</v>
      </c>
      <c r="D145" s="80">
        <v>557</v>
      </c>
      <c r="E145" s="81" t="s">
        <v>4667</v>
      </c>
      <c r="F145" s="228" t="s">
        <v>3187</v>
      </c>
      <c r="I145" s="220"/>
      <c r="J145" s="220"/>
      <c r="K145" s="220"/>
      <c r="L145" s="218"/>
      <c r="M145" s="87"/>
      <c r="N145" s="88"/>
    </row>
    <row r="146" spans="1:15" s="73" customFormat="1" ht="30" customHeight="1" x14ac:dyDescent="0.2">
      <c r="A146" s="37">
        <v>143</v>
      </c>
      <c r="B146" s="52" t="s">
        <v>4909</v>
      </c>
      <c r="C146" s="219">
        <v>3025</v>
      </c>
      <c r="D146" s="219">
        <v>551</v>
      </c>
      <c r="E146" s="81" t="s">
        <v>4658</v>
      </c>
      <c r="F146" s="81" t="s">
        <v>2815</v>
      </c>
      <c r="G146" s="220"/>
      <c r="J146" s="220"/>
      <c r="K146" s="1"/>
      <c r="L146" s="87"/>
      <c r="M146" s="87"/>
    </row>
    <row r="147" spans="1:15" s="73" customFormat="1" ht="30" customHeight="1" x14ac:dyDescent="0.2">
      <c r="A147" s="37">
        <v>144</v>
      </c>
      <c r="B147" s="52" t="s">
        <v>4910</v>
      </c>
      <c r="C147" s="80">
        <v>2899</v>
      </c>
      <c r="D147" s="80">
        <v>496</v>
      </c>
      <c r="E147" s="81" t="s">
        <v>4671</v>
      </c>
      <c r="F147" s="228" t="s">
        <v>3187</v>
      </c>
      <c r="K147" s="87"/>
      <c r="L147" s="87"/>
      <c r="M147" s="89"/>
    </row>
    <row r="148" spans="1:15" s="73" customFormat="1" ht="30" customHeight="1" x14ac:dyDescent="0.2">
      <c r="A148" s="37">
        <v>145</v>
      </c>
      <c r="B148" s="52" t="s">
        <v>4911</v>
      </c>
      <c r="C148" s="223">
        <v>2869.03</v>
      </c>
      <c r="D148" s="223">
        <v>476</v>
      </c>
      <c r="E148" s="81" t="s">
        <v>4646</v>
      </c>
      <c r="F148" s="81" t="s">
        <v>38</v>
      </c>
      <c r="G148" s="85"/>
      <c r="H148" s="85"/>
      <c r="I148" s="1"/>
    </row>
    <row r="149" spans="1:15" s="73" customFormat="1" ht="30" customHeight="1" x14ac:dyDescent="0.2">
      <c r="A149" s="37">
        <v>146</v>
      </c>
      <c r="B149" s="52" t="s">
        <v>4912</v>
      </c>
      <c r="C149" s="219">
        <v>2773.2</v>
      </c>
      <c r="D149" s="219">
        <v>484</v>
      </c>
      <c r="E149" s="81" t="s">
        <v>4661</v>
      </c>
      <c r="F149" s="228" t="s">
        <v>3187</v>
      </c>
      <c r="G149" s="220"/>
      <c r="H149" s="220"/>
      <c r="I149" s="220"/>
      <c r="J149" s="220"/>
      <c r="M149" s="220"/>
    </row>
    <row r="150" spans="1:15" s="73" customFormat="1" ht="30" customHeight="1" x14ac:dyDescent="0.2">
      <c r="A150" s="37">
        <v>147</v>
      </c>
      <c r="B150" s="52" t="s">
        <v>4913</v>
      </c>
      <c r="C150" s="80">
        <v>2670.63</v>
      </c>
      <c r="D150" s="80">
        <v>477</v>
      </c>
      <c r="E150" s="81" t="s">
        <v>4675</v>
      </c>
      <c r="F150" s="81" t="s">
        <v>3709</v>
      </c>
      <c r="I150" s="220"/>
      <c r="J150" s="220"/>
      <c r="K150" s="220"/>
      <c r="L150" s="222"/>
      <c r="M150" s="87"/>
      <c r="N150" s="218"/>
      <c r="O150" s="88"/>
    </row>
    <row r="151" spans="1:15" s="73" customFormat="1" ht="30" customHeight="1" x14ac:dyDescent="0.2">
      <c r="A151" s="37">
        <v>148</v>
      </c>
      <c r="B151" s="52" t="s">
        <v>4914</v>
      </c>
      <c r="C151" s="223">
        <v>2527</v>
      </c>
      <c r="D151" s="223">
        <v>420</v>
      </c>
      <c r="E151" s="83" t="s">
        <v>4647</v>
      </c>
      <c r="F151" s="81" t="s">
        <v>38</v>
      </c>
      <c r="G151" s="91"/>
      <c r="H151" s="91"/>
      <c r="I151" s="91"/>
      <c r="J151" s="91"/>
      <c r="M151" s="91"/>
    </row>
    <row r="152" spans="1:15" s="73" customFormat="1" ht="30" customHeight="1" x14ac:dyDescent="0.2">
      <c r="A152" s="37">
        <v>149</v>
      </c>
      <c r="B152" s="52" t="s">
        <v>4915</v>
      </c>
      <c r="C152" s="84">
        <v>2503.5</v>
      </c>
      <c r="D152" s="84">
        <v>583</v>
      </c>
      <c r="E152" s="83" t="s">
        <v>4687</v>
      </c>
      <c r="F152" s="81" t="s">
        <v>3371</v>
      </c>
      <c r="J152" s="220"/>
      <c r="K152" s="13"/>
      <c r="L152" s="13"/>
    </row>
    <row r="153" spans="1:15" s="73" customFormat="1" ht="30" customHeight="1" x14ac:dyDescent="0.2">
      <c r="A153" s="37">
        <v>150</v>
      </c>
      <c r="B153" s="52" t="s">
        <v>4916</v>
      </c>
      <c r="C153" s="80">
        <v>2451.54</v>
      </c>
      <c r="D153" s="80">
        <v>478</v>
      </c>
      <c r="E153" s="81" t="s">
        <v>4658</v>
      </c>
      <c r="F153" s="81" t="s">
        <v>38</v>
      </c>
      <c r="G153" s="220"/>
      <c r="H153" s="220"/>
    </row>
    <row r="154" spans="1:15" s="73" customFormat="1" ht="30" customHeight="1" x14ac:dyDescent="0.2">
      <c r="A154" s="37">
        <v>151</v>
      </c>
      <c r="B154" s="52" t="s">
        <v>4917</v>
      </c>
      <c r="C154" s="219">
        <v>2429.5</v>
      </c>
      <c r="D154" s="219">
        <v>478</v>
      </c>
      <c r="E154" s="81" t="s">
        <v>4673</v>
      </c>
      <c r="F154" s="81" t="s">
        <v>2815</v>
      </c>
      <c r="I154" s="1"/>
      <c r="J154" s="1"/>
      <c r="K154" s="1"/>
      <c r="M154" s="89"/>
    </row>
    <row r="155" spans="1:15" s="73" customFormat="1" ht="30" customHeight="1" x14ac:dyDescent="0.2">
      <c r="A155" s="37">
        <v>152</v>
      </c>
      <c r="B155" s="52" t="s">
        <v>4918</v>
      </c>
      <c r="C155" s="223">
        <v>2318</v>
      </c>
      <c r="D155" s="223">
        <v>608</v>
      </c>
      <c r="E155" s="81" t="s">
        <v>4688</v>
      </c>
      <c r="F155" s="81" t="s">
        <v>3371</v>
      </c>
      <c r="G155" s="91"/>
      <c r="H155" s="91"/>
    </row>
    <row r="156" spans="1:15" s="73" customFormat="1" ht="30" customHeight="1" x14ac:dyDescent="0.2">
      <c r="A156" s="37">
        <v>153</v>
      </c>
      <c r="B156" s="52" t="s">
        <v>4919</v>
      </c>
      <c r="C156" s="223">
        <v>2300</v>
      </c>
      <c r="D156" s="223">
        <v>392</v>
      </c>
      <c r="E156" s="83" t="s">
        <v>4652</v>
      </c>
      <c r="F156" s="216" t="s">
        <v>4672</v>
      </c>
      <c r="I156" s="91"/>
      <c r="K156" s="91"/>
      <c r="L156" s="75"/>
      <c r="M156" s="85"/>
      <c r="N156" s="87"/>
      <c r="O156" s="88"/>
    </row>
    <row r="157" spans="1:15" s="73" customFormat="1" ht="30" customHeight="1" x14ac:dyDescent="0.2">
      <c r="A157" s="37">
        <v>154</v>
      </c>
      <c r="B157" s="52" t="s">
        <v>4920</v>
      </c>
      <c r="C157" s="223">
        <v>2243</v>
      </c>
      <c r="D157" s="223">
        <v>1017</v>
      </c>
      <c r="E157" s="83" t="s">
        <v>4666</v>
      </c>
      <c r="F157" s="81" t="s">
        <v>38</v>
      </c>
      <c r="G157" s="91"/>
      <c r="H157" s="91"/>
      <c r="K157" s="87"/>
      <c r="L157" s="89"/>
    </row>
    <row r="158" spans="1:15" s="73" customFormat="1" ht="30" customHeight="1" x14ac:dyDescent="0.2">
      <c r="A158" s="37">
        <v>155</v>
      </c>
      <c r="B158" s="52" t="s">
        <v>4921</v>
      </c>
      <c r="C158" s="80">
        <v>2192.52</v>
      </c>
      <c r="D158" s="80">
        <v>440</v>
      </c>
      <c r="E158" s="81" t="s">
        <v>4643</v>
      </c>
      <c r="F158" s="81" t="s">
        <v>2319</v>
      </c>
      <c r="G158" s="220"/>
      <c r="H158" s="220"/>
      <c r="K158" s="87"/>
      <c r="L158" s="89"/>
    </row>
    <row r="159" spans="1:15" s="73" customFormat="1" ht="30" customHeight="1" x14ac:dyDescent="0.2">
      <c r="A159" s="37">
        <v>156</v>
      </c>
      <c r="B159" s="52" t="s">
        <v>4099</v>
      </c>
      <c r="C159" s="7">
        <v>2182</v>
      </c>
      <c r="D159" s="7">
        <v>472</v>
      </c>
      <c r="E159" s="12" t="s">
        <v>3948</v>
      </c>
      <c r="F159" s="59" t="s">
        <v>3371</v>
      </c>
      <c r="I159" s="91"/>
      <c r="J159" s="91"/>
    </row>
    <row r="160" spans="1:15" s="73" customFormat="1" ht="30" customHeight="1" x14ac:dyDescent="0.2">
      <c r="A160" s="37">
        <v>157</v>
      </c>
      <c r="B160" s="52" t="s">
        <v>4922</v>
      </c>
      <c r="C160" s="219">
        <v>2063</v>
      </c>
      <c r="D160" s="219">
        <v>392</v>
      </c>
      <c r="E160" s="81" t="s">
        <v>4653</v>
      </c>
      <c r="F160" s="81" t="s">
        <v>3947</v>
      </c>
      <c r="G160" s="220"/>
      <c r="H160" s="220"/>
      <c r="I160" s="91"/>
      <c r="J160" s="91"/>
    </row>
    <row r="161" spans="1:16" s="73" customFormat="1" ht="30" customHeight="1" x14ac:dyDescent="0.2">
      <c r="A161" s="37">
        <v>158</v>
      </c>
      <c r="B161" s="52" t="s">
        <v>3531</v>
      </c>
      <c r="C161" s="42">
        <v>2052</v>
      </c>
      <c r="D161" s="42">
        <v>621</v>
      </c>
      <c r="E161" s="12">
        <v>42654</v>
      </c>
      <c r="F161" s="17" t="s">
        <v>3371</v>
      </c>
      <c r="G161" s="220"/>
      <c r="H161" s="220"/>
      <c r="I161" s="220"/>
      <c r="J161" s="220"/>
      <c r="K161" s="220"/>
      <c r="L161" s="220"/>
      <c r="M161" s="220"/>
      <c r="N161" s="220"/>
      <c r="P161" s="220"/>
    </row>
    <row r="162" spans="1:16" s="73" customFormat="1" ht="30" customHeight="1" x14ac:dyDescent="0.2">
      <c r="A162" s="37">
        <v>159</v>
      </c>
      <c r="B162" s="52" t="s">
        <v>4923</v>
      </c>
      <c r="C162" s="219">
        <v>2043.66</v>
      </c>
      <c r="D162" s="219">
        <v>446</v>
      </c>
      <c r="E162" s="81" t="s">
        <v>4679</v>
      </c>
      <c r="F162" s="81" t="s">
        <v>4689</v>
      </c>
      <c r="G162" s="220"/>
      <c r="H162" s="220"/>
      <c r="I162" s="91"/>
      <c r="J162" s="91"/>
      <c r="K162" s="87"/>
      <c r="L162" s="87"/>
    </row>
    <row r="163" spans="1:16" s="73" customFormat="1" ht="30" customHeight="1" x14ac:dyDescent="0.2">
      <c r="A163" s="37">
        <v>160</v>
      </c>
      <c r="B163" s="52" t="s">
        <v>4924</v>
      </c>
      <c r="C163" s="80">
        <v>1993.06</v>
      </c>
      <c r="D163" s="80">
        <v>487</v>
      </c>
      <c r="E163" s="81" t="s">
        <v>4690</v>
      </c>
      <c r="F163" s="216" t="s">
        <v>2815</v>
      </c>
      <c r="K163" s="87"/>
      <c r="L163" s="89"/>
    </row>
    <row r="164" spans="1:16" s="73" customFormat="1" ht="30" customHeight="1" x14ac:dyDescent="0.2">
      <c r="A164" s="37">
        <v>161</v>
      </c>
      <c r="B164" s="52" t="s">
        <v>4925</v>
      </c>
      <c r="C164" s="223">
        <v>1959.44</v>
      </c>
      <c r="D164" s="223">
        <v>340</v>
      </c>
      <c r="E164" s="81" t="s">
        <v>4657</v>
      </c>
      <c r="F164" s="81" t="s">
        <v>4672</v>
      </c>
      <c r="K164" s="87"/>
      <c r="L164" s="89"/>
    </row>
    <row r="165" spans="1:16" s="73" customFormat="1" ht="30" customHeight="1" x14ac:dyDescent="0.2">
      <c r="A165" s="37">
        <v>162</v>
      </c>
      <c r="B165" s="52" t="s">
        <v>4926</v>
      </c>
      <c r="C165" s="80">
        <v>1936.98</v>
      </c>
      <c r="D165" s="80">
        <v>329</v>
      </c>
      <c r="E165" s="81" t="s">
        <v>4663</v>
      </c>
      <c r="F165" s="344" t="s">
        <v>3187</v>
      </c>
      <c r="G165" s="220"/>
      <c r="H165" s="220"/>
      <c r="J165" s="220"/>
      <c r="K165" s="220"/>
      <c r="L165" s="220"/>
      <c r="M165" s="75"/>
      <c r="N165" s="87"/>
      <c r="O165" s="88"/>
    </row>
    <row r="166" spans="1:16" s="73" customFormat="1" ht="30" customHeight="1" x14ac:dyDescent="0.2">
      <c r="A166" s="37">
        <v>163</v>
      </c>
      <c r="B166" s="52" t="s">
        <v>4927</v>
      </c>
      <c r="C166" s="80">
        <v>1929</v>
      </c>
      <c r="D166" s="80">
        <v>422</v>
      </c>
      <c r="E166" s="81" t="s">
        <v>4649</v>
      </c>
      <c r="F166" s="81" t="s">
        <v>38</v>
      </c>
      <c r="G166" s="220"/>
      <c r="H166" s="220"/>
      <c r="I166" s="220"/>
      <c r="J166" s="220"/>
      <c r="K166" s="220"/>
      <c r="L166" s="220"/>
      <c r="M166" s="220"/>
      <c r="N166" s="220"/>
      <c r="P166" s="220"/>
    </row>
    <row r="167" spans="1:16" s="73" customFormat="1" ht="30" customHeight="1" x14ac:dyDescent="0.2">
      <c r="A167" s="37">
        <v>164</v>
      </c>
      <c r="B167" s="52" t="s">
        <v>4928</v>
      </c>
      <c r="C167" s="80">
        <v>1921</v>
      </c>
      <c r="D167" s="80">
        <v>357</v>
      </c>
      <c r="E167" s="81" t="s">
        <v>4668</v>
      </c>
      <c r="F167" s="81" t="s">
        <v>2815</v>
      </c>
    </row>
    <row r="168" spans="1:16" s="73" customFormat="1" ht="30" customHeight="1" x14ac:dyDescent="0.2">
      <c r="A168" s="37">
        <v>165</v>
      </c>
      <c r="B168" s="52" t="s">
        <v>4929</v>
      </c>
      <c r="C168" s="225">
        <v>1920</v>
      </c>
      <c r="D168" s="225">
        <v>316</v>
      </c>
      <c r="E168" s="83" t="s">
        <v>4691</v>
      </c>
      <c r="F168" s="228" t="s">
        <v>3177</v>
      </c>
      <c r="H168" s="13"/>
      <c r="I168" s="220"/>
      <c r="J168" s="220"/>
      <c r="K168" s="220"/>
      <c r="L168" s="218"/>
      <c r="M168" s="75"/>
      <c r="N168" s="87"/>
      <c r="O168" s="88"/>
    </row>
    <row r="169" spans="1:16" s="73" customFormat="1" ht="30" customHeight="1" x14ac:dyDescent="0.2">
      <c r="A169" s="37">
        <v>166</v>
      </c>
      <c r="B169" s="52" t="s">
        <v>4930</v>
      </c>
      <c r="C169" s="80">
        <v>1761.79</v>
      </c>
      <c r="D169" s="80">
        <v>324</v>
      </c>
      <c r="E169" s="39" t="s">
        <v>4655</v>
      </c>
      <c r="F169" s="81" t="s">
        <v>1424</v>
      </c>
      <c r="I169" s="220"/>
      <c r="J169" s="220"/>
      <c r="K169" s="220"/>
      <c r="L169" s="220"/>
      <c r="M169" s="217"/>
      <c r="N169" s="220"/>
    </row>
    <row r="170" spans="1:16" s="73" customFormat="1" ht="30" customHeight="1" x14ac:dyDescent="0.2">
      <c r="A170" s="37">
        <v>167</v>
      </c>
      <c r="B170" s="52" t="s">
        <v>4931</v>
      </c>
      <c r="C170" s="219">
        <v>1564</v>
      </c>
      <c r="D170" s="219">
        <v>283</v>
      </c>
      <c r="E170" s="83" t="s">
        <v>4692</v>
      </c>
      <c r="F170" s="139" t="s">
        <v>2815</v>
      </c>
      <c r="G170" s="220"/>
      <c r="H170" s="220"/>
      <c r="P170" s="88"/>
    </row>
    <row r="171" spans="1:16" s="73" customFormat="1" ht="30" customHeight="1" x14ac:dyDescent="0.2">
      <c r="A171" s="37">
        <v>168</v>
      </c>
      <c r="B171" s="52" t="s">
        <v>4932</v>
      </c>
      <c r="C171" s="219">
        <v>1610</v>
      </c>
      <c r="D171" s="219">
        <v>362</v>
      </c>
      <c r="E171" s="83" t="s">
        <v>4693</v>
      </c>
      <c r="F171" s="81" t="s">
        <v>3459</v>
      </c>
      <c r="G171" s="220"/>
      <c r="K171" s="87"/>
      <c r="L171" s="89"/>
    </row>
    <row r="172" spans="1:16" s="73" customFormat="1" ht="30" customHeight="1" x14ac:dyDescent="0.2">
      <c r="A172" s="37">
        <v>169</v>
      </c>
      <c r="B172" s="52" t="s">
        <v>4933</v>
      </c>
      <c r="C172" s="80">
        <v>1499</v>
      </c>
      <c r="D172" s="80">
        <v>364</v>
      </c>
      <c r="E172" s="39" t="s">
        <v>4641</v>
      </c>
      <c r="F172" s="81" t="s">
        <v>4686</v>
      </c>
      <c r="K172" s="87"/>
      <c r="L172" s="89"/>
    </row>
    <row r="173" spans="1:16" s="73" customFormat="1" ht="30" customHeight="1" x14ac:dyDescent="0.2">
      <c r="A173" s="37">
        <v>170</v>
      </c>
      <c r="B173" s="52" t="s">
        <v>4934</v>
      </c>
      <c r="C173" s="84">
        <v>1326.03</v>
      </c>
      <c r="D173" s="84">
        <v>225</v>
      </c>
      <c r="E173" s="83" t="s">
        <v>4648</v>
      </c>
      <c r="F173" s="81" t="s">
        <v>4672</v>
      </c>
      <c r="G173" s="1"/>
      <c r="H173" s="1"/>
      <c r="J173" s="87"/>
      <c r="K173" s="89"/>
      <c r="N173" s="87"/>
    </row>
    <row r="174" spans="1:16" s="73" customFormat="1" ht="30" customHeight="1" x14ac:dyDescent="0.2">
      <c r="A174" s="37">
        <v>171</v>
      </c>
      <c r="B174" s="52" t="s">
        <v>4935</v>
      </c>
      <c r="C174" s="80">
        <v>1320</v>
      </c>
      <c r="D174" s="80">
        <v>578</v>
      </c>
      <c r="E174" s="81" t="s">
        <v>4694</v>
      </c>
      <c r="F174" s="81" t="s">
        <v>545</v>
      </c>
      <c r="J174" s="87"/>
      <c r="K174" s="89"/>
      <c r="M174" s="218"/>
      <c r="N174" s="217"/>
      <c r="O174" s="217"/>
    </row>
    <row r="175" spans="1:16" s="73" customFormat="1" ht="30" customHeight="1" x14ac:dyDescent="0.2">
      <c r="A175" s="37">
        <v>172</v>
      </c>
      <c r="B175" s="52" t="s">
        <v>3407</v>
      </c>
      <c r="C175" s="42">
        <v>1299</v>
      </c>
      <c r="D175" s="42">
        <v>325</v>
      </c>
      <c r="E175" s="43" t="s">
        <v>4695</v>
      </c>
      <c r="F175" s="17" t="s">
        <v>3371</v>
      </c>
      <c r="G175" s="91"/>
      <c r="H175" s="91"/>
      <c r="K175" s="87"/>
      <c r="L175" s="89"/>
    </row>
    <row r="176" spans="1:16" s="73" customFormat="1" ht="30" customHeight="1" x14ac:dyDescent="0.2">
      <c r="A176" s="37">
        <v>173</v>
      </c>
      <c r="B176" s="52" t="s">
        <v>4132</v>
      </c>
      <c r="C176" s="42">
        <v>1290</v>
      </c>
      <c r="D176" s="42">
        <v>394</v>
      </c>
      <c r="E176" s="12" t="s">
        <v>4133</v>
      </c>
      <c r="F176" s="17" t="s">
        <v>3371</v>
      </c>
      <c r="K176" s="87"/>
      <c r="L176" s="89"/>
    </row>
    <row r="177" spans="1:16" s="73" customFormat="1" ht="30" customHeight="1" x14ac:dyDescent="0.2">
      <c r="A177" s="37">
        <v>174</v>
      </c>
      <c r="B177" s="52" t="s">
        <v>4936</v>
      </c>
      <c r="C177" s="219">
        <v>1259.81</v>
      </c>
      <c r="D177" s="219">
        <v>238</v>
      </c>
      <c r="E177" s="81" t="s">
        <v>4644</v>
      </c>
      <c r="F177" s="81" t="s">
        <v>3947</v>
      </c>
      <c r="K177" s="87"/>
      <c r="L177" s="89"/>
    </row>
    <row r="178" spans="1:16" s="73" customFormat="1" ht="30" customHeight="1" x14ac:dyDescent="0.2">
      <c r="A178" s="37">
        <v>175</v>
      </c>
      <c r="B178" s="52" t="s">
        <v>4937</v>
      </c>
      <c r="C178" s="82">
        <v>1252</v>
      </c>
      <c r="D178" s="82">
        <v>258</v>
      </c>
      <c r="E178" s="83" t="s">
        <v>4683</v>
      </c>
      <c r="F178" s="81" t="s">
        <v>2815</v>
      </c>
      <c r="G178" s="91"/>
      <c r="H178" s="91"/>
      <c r="I178" s="220"/>
      <c r="J178" s="220"/>
      <c r="K178" s="220"/>
      <c r="L178" s="220"/>
    </row>
    <row r="179" spans="1:16" s="73" customFormat="1" ht="30" customHeight="1" x14ac:dyDescent="0.2">
      <c r="A179" s="37">
        <v>176</v>
      </c>
      <c r="B179" s="52" t="s">
        <v>4938</v>
      </c>
      <c r="C179" s="80">
        <v>1177</v>
      </c>
      <c r="D179" s="80">
        <v>184</v>
      </c>
      <c r="E179" s="81" t="s">
        <v>4679</v>
      </c>
      <c r="F179" s="81" t="s">
        <v>4696</v>
      </c>
      <c r="G179" s="91"/>
      <c r="H179" s="91"/>
      <c r="I179" s="220"/>
      <c r="J179" s="220"/>
      <c r="K179" s="220"/>
      <c r="L179" s="220"/>
      <c r="M179" s="88"/>
    </row>
    <row r="180" spans="1:16" s="73" customFormat="1" ht="30" customHeight="1" x14ac:dyDescent="0.2">
      <c r="A180" s="37">
        <v>177</v>
      </c>
      <c r="B180" s="52" t="s">
        <v>4939</v>
      </c>
      <c r="C180" s="80">
        <v>1174</v>
      </c>
      <c r="D180" s="80">
        <v>304</v>
      </c>
      <c r="E180" s="81" t="s">
        <v>4673</v>
      </c>
      <c r="F180" s="81" t="s">
        <v>2319</v>
      </c>
      <c r="G180" s="91"/>
      <c r="H180" s="91"/>
      <c r="K180" s="87"/>
      <c r="L180" s="89"/>
    </row>
    <row r="181" spans="1:16" s="73" customFormat="1" ht="30" customHeight="1" x14ac:dyDescent="0.2">
      <c r="A181" s="37">
        <v>178</v>
      </c>
      <c r="B181" s="52" t="s">
        <v>4940</v>
      </c>
      <c r="C181" s="219">
        <v>1173</v>
      </c>
      <c r="D181" s="219">
        <v>442</v>
      </c>
      <c r="E181" s="81" t="s">
        <v>4697</v>
      </c>
      <c r="F181" s="81" t="s">
        <v>2319</v>
      </c>
      <c r="I181" s="91"/>
      <c r="J181" s="91"/>
      <c r="M181" s="91"/>
    </row>
    <row r="182" spans="1:16" s="73" customFormat="1" ht="30" customHeight="1" x14ac:dyDescent="0.2">
      <c r="A182" s="37">
        <v>179</v>
      </c>
      <c r="B182" s="52" t="s">
        <v>4941</v>
      </c>
      <c r="C182" s="219">
        <v>1156</v>
      </c>
      <c r="D182" s="219">
        <v>208</v>
      </c>
      <c r="E182" s="83" t="s">
        <v>4666</v>
      </c>
      <c r="F182" s="81" t="s">
        <v>38</v>
      </c>
      <c r="I182" s="1"/>
      <c r="J182" s="1"/>
      <c r="K182" s="1"/>
      <c r="L182" s="1"/>
      <c r="M182" s="1"/>
      <c r="N182" s="1"/>
      <c r="O182" s="1"/>
    </row>
    <row r="183" spans="1:16" s="73" customFormat="1" ht="30" customHeight="1" x14ac:dyDescent="0.2">
      <c r="A183" s="37">
        <v>180</v>
      </c>
      <c r="B183" s="52" t="s">
        <v>4341</v>
      </c>
      <c r="C183" s="80">
        <v>1074</v>
      </c>
      <c r="D183" s="80">
        <v>258</v>
      </c>
      <c r="E183" s="92" t="s">
        <v>4564</v>
      </c>
      <c r="F183" s="142" t="s">
        <v>4558</v>
      </c>
      <c r="G183" s="220"/>
      <c r="H183" s="220"/>
      <c r="I183" s="1"/>
      <c r="J183" s="1"/>
      <c r="K183" s="1"/>
      <c r="L183" s="1"/>
      <c r="M183" s="1"/>
      <c r="N183" s="1"/>
      <c r="O183" s="1"/>
      <c r="P183" s="86"/>
    </row>
    <row r="184" spans="1:16" s="73" customFormat="1" ht="30" customHeight="1" x14ac:dyDescent="0.2">
      <c r="A184" s="37">
        <v>181</v>
      </c>
      <c r="B184" s="52" t="s">
        <v>4318</v>
      </c>
      <c r="C184" s="7">
        <v>1036</v>
      </c>
      <c r="D184" s="7">
        <v>203</v>
      </c>
      <c r="E184" s="43" t="s">
        <v>4556</v>
      </c>
      <c r="F184" s="17" t="s">
        <v>3371</v>
      </c>
      <c r="J184" s="220"/>
      <c r="K184" s="1"/>
    </row>
    <row r="185" spans="1:16" s="91" customFormat="1" ht="30" customHeight="1" x14ac:dyDescent="0.2">
      <c r="A185" s="37">
        <v>182</v>
      </c>
      <c r="B185" s="52" t="s">
        <v>4378</v>
      </c>
      <c r="C185" s="80">
        <v>956</v>
      </c>
      <c r="D185" s="80">
        <v>200</v>
      </c>
      <c r="E185" s="92" t="s">
        <v>4574</v>
      </c>
      <c r="F185" s="229" t="s">
        <v>4558</v>
      </c>
      <c r="G185" s="220"/>
      <c r="H185" s="73"/>
      <c r="J185" s="73"/>
      <c r="L185" s="75"/>
      <c r="M185" s="85"/>
      <c r="N185" s="87"/>
      <c r="O185" s="88"/>
    </row>
    <row r="186" spans="1:16" s="73" customFormat="1" ht="30" customHeight="1" x14ac:dyDescent="0.2">
      <c r="A186" s="37">
        <v>183</v>
      </c>
      <c r="B186" s="52" t="s">
        <v>4942</v>
      </c>
      <c r="C186" s="84">
        <v>873.83</v>
      </c>
      <c r="D186" s="84">
        <v>176</v>
      </c>
      <c r="E186" s="83" t="s">
        <v>4665</v>
      </c>
      <c r="F186" s="230" t="s">
        <v>4551</v>
      </c>
      <c r="H186" s="87"/>
      <c r="K186" s="87"/>
      <c r="L186" s="89"/>
    </row>
    <row r="187" spans="1:16" s="73" customFormat="1" ht="30" customHeight="1" x14ac:dyDescent="0.2">
      <c r="A187" s="37">
        <v>184</v>
      </c>
      <c r="B187" s="52" t="s">
        <v>4943</v>
      </c>
      <c r="C187" s="82">
        <v>759.99</v>
      </c>
      <c r="D187" s="82">
        <v>427</v>
      </c>
      <c r="E187" s="81" t="s">
        <v>4698</v>
      </c>
      <c r="F187" s="81" t="s">
        <v>725</v>
      </c>
      <c r="J187" s="87"/>
      <c r="K187" s="89"/>
    </row>
    <row r="188" spans="1:16" s="73" customFormat="1" ht="30" customHeight="1" x14ac:dyDescent="0.2">
      <c r="A188" s="37">
        <v>185</v>
      </c>
      <c r="B188" s="52" t="s">
        <v>4944</v>
      </c>
      <c r="C188" s="225">
        <v>758.5</v>
      </c>
      <c r="D188" s="225">
        <v>365</v>
      </c>
      <c r="E188" s="83">
        <v>44008</v>
      </c>
      <c r="F188" s="81" t="s">
        <v>4650</v>
      </c>
      <c r="J188" s="87"/>
      <c r="K188" s="89"/>
    </row>
    <row r="189" spans="1:16" s="73" customFormat="1" ht="30" customHeight="1" x14ac:dyDescent="0.2">
      <c r="A189" s="37">
        <v>186</v>
      </c>
      <c r="B189" s="52" t="s">
        <v>4945</v>
      </c>
      <c r="C189" s="80">
        <v>747.77</v>
      </c>
      <c r="D189" s="80">
        <v>167</v>
      </c>
      <c r="E189" s="39" t="s">
        <v>4651</v>
      </c>
      <c r="F189" s="81" t="s">
        <v>4699</v>
      </c>
      <c r="K189" s="87"/>
      <c r="L189" s="89"/>
    </row>
    <row r="190" spans="1:16" s="220" customFormat="1" ht="30" customHeight="1" x14ac:dyDescent="0.2">
      <c r="A190" s="37">
        <v>187</v>
      </c>
      <c r="B190" s="52" t="s">
        <v>4946</v>
      </c>
      <c r="C190" s="80">
        <v>691</v>
      </c>
      <c r="D190" s="80">
        <v>113</v>
      </c>
      <c r="E190" s="81" t="s">
        <v>4700</v>
      </c>
      <c r="F190" s="228" t="s">
        <v>3187</v>
      </c>
      <c r="G190" s="73"/>
      <c r="H190" s="73"/>
      <c r="L190" s="222"/>
      <c r="N190" s="87"/>
      <c r="O190" s="217"/>
    </row>
    <row r="191" spans="1:16" s="73" customFormat="1" ht="30" customHeight="1" x14ac:dyDescent="0.2">
      <c r="A191" s="37">
        <v>188</v>
      </c>
      <c r="B191" s="52" t="s">
        <v>4947</v>
      </c>
      <c r="C191" s="84">
        <v>675.6</v>
      </c>
      <c r="D191" s="84">
        <v>99</v>
      </c>
      <c r="E191" s="83" t="s">
        <v>4665</v>
      </c>
      <c r="F191" s="216" t="s">
        <v>4701</v>
      </c>
      <c r="J191" s="87"/>
      <c r="K191" s="89"/>
    </row>
    <row r="192" spans="1:16" s="73" customFormat="1" ht="30" customHeight="1" x14ac:dyDescent="0.2">
      <c r="A192" s="37">
        <v>189</v>
      </c>
      <c r="B192" s="52" t="s">
        <v>4948</v>
      </c>
      <c r="C192" s="223">
        <v>636.1</v>
      </c>
      <c r="D192" s="223">
        <v>325</v>
      </c>
      <c r="E192" s="81" t="s">
        <v>4702</v>
      </c>
      <c r="F192" s="81" t="s">
        <v>119</v>
      </c>
      <c r="K192" s="87"/>
      <c r="L192" s="89"/>
    </row>
    <row r="193" spans="1:15" s="73" customFormat="1" ht="30" customHeight="1" x14ac:dyDescent="0.2">
      <c r="A193" s="37">
        <v>190</v>
      </c>
      <c r="B193" s="52" t="s">
        <v>4949</v>
      </c>
      <c r="C193" s="219">
        <v>611.5</v>
      </c>
      <c r="D193" s="219">
        <v>103</v>
      </c>
      <c r="E193" s="12" t="s">
        <v>4700</v>
      </c>
      <c r="F193" s="142" t="s">
        <v>4119</v>
      </c>
      <c r="G193" s="220"/>
      <c r="H193" s="220"/>
      <c r="K193" s="87"/>
      <c r="L193" s="89"/>
    </row>
    <row r="194" spans="1:15" s="73" customFormat="1" ht="30" customHeight="1" x14ac:dyDescent="0.2">
      <c r="A194" s="37">
        <v>191</v>
      </c>
      <c r="B194" s="52" t="s">
        <v>4950</v>
      </c>
      <c r="C194" s="219">
        <v>600</v>
      </c>
      <c r="D194" s="219">
        <v>120</v>
      </c>
      <c r="E194" s="81" t="s">
        <v>4703</v>
      </c>
      <c r="F194" s="81" t="s">
        <v>4650</v>
      </c>
      <c r="G194" s="218"/>
      <c r="H194" s="218"/>
      <c r="I194" s="220"/>
      <c r="J194" s="220"/>
      <c r="K194" s="220"/>
      <c r="L194" s="220"/>
      <c r="M194" s="75"/>
      <c r="N194" s="87"/>
      <c r="O194" s="88"/>
    </row>
    <row r="195" spans="1:15" s="73" customFormat="1" ht="30" customHeight="1" x14ac:dyDescent="0.2">
      <c r="A195" s="37">
        <v>192</v>
      </c>
      <c r="B195" s="52" t="s">
        <v>4951</v>
      </c>
      <c r="C195" s="219">
        <v>576</v>
      </c>
      <c r="D195" s="219">
        <v>290</v>
      </c>
      <c r="E195" s="81" t="s">
        <v>4704</v>
      </c>
      <c r="F195" s="81" t="s">
        <v>3464</v>
      </c>
      <c r="I195" s="220"/>
      <c r="J195" s="220"/>
      <c r="K195" s="220"/>
      <c r="L195" s="220"/>
      <c r="M195" s="75"/>
      <c r="N195" s="87"/>
      <c r="O195" s="88"/>
    </row>
    <row r="196" spans="1:15" s="73" customFormat="1" ht="30" customHeight="1" x14ac:dyDescent="0.2">
      <c r="A196" s="37">
        <v>193</v>
      </c>
      <c r="B196" s="52" t="s">
        <v>4952</v>
      </c>
      <c r="C196" s="219">
        <v>554</v>
      </c>
      <c r="D196" s="219">
        <v>298</v>
      </c>
      <c r="E196" s="81" t="s">
        <v>4705</v>
      </c>
      <c r="F196" s="81" t="s">
        <v>4672</v>
      </c>
      <c r="G196" s="91"/>
      <c r="H196" s="91"/>
      <c r="I196" s="220"/>
      <c r="J196" s="220"/>
      <c r="K196" s="222"/>
      <c r="L196" s="220"/>
      <c r="M196" s="220"/>
      <c r="N196" s="218"/>
      <c r="O196" s="217"/>
    </row>
    <row r="197" spans="1:15" s="1" customFormat="1" ht="30" customHeight="1" x14ac:dyDescent="0.2">
      <c r="A197" s="37">
        <v>194</v>
      </c>
      <c r="B197" s="52" t="s">
        <v>4347</v>
      </c>
      <c r="C197" s="82">
        <v>547.5</v>
      </c>
      <c r="D197" s="82">
        <v>332</v>
      </c>
      <c r="E197" s="81" t="s">
        <v>4567</v>
      </c>
      <c r="F197" s="81" t="s">
        <v>725</v>
      </c>
      <c r="I197" s="220"/>
      <c r="J197" s="220"/>
      <c r="K197" s="220"/>
      <c r="L197" s="220"/>
      <c r="M197" s="75"/>
      <c r="N197" s="87"/>
      <c r="O197" s="88"/>
    </row>
    <row r="198" spans="1:15" s="1" customFormat="1" ht="30" customHeight="1" x14ac:dyDescent="0.2">
      <c r="A198" s="37">
        <v>195</v>
      </c>
      <c r="B198" s="52" t="s">
        <v>4953</v>
      </c>
      <c r="C198" s="82">
        <v>535</v>
      </c>
      <c r="D198" s="82">
        <v>143</v>
      </c>
      <c r="E198" s="81" t="s">
        <v>4697</v>
      </c>
      <c r="F198" s="81" t="s">
        <v>2319</v>
      </c>
      <c r="I198" s="220"/>
      <c r="J198" s="220"/>
      <c r="K198" s="218"/>
      <c r="L198" s="218"/>
      <c r="M198" s="73"/>
      <c r="N198" s="73"/>
      <c r="O198" s="73"/>
    </row>
    <row r="199" spans="1:15" s="73" customFormat="1" ht="30" customHeight="1" x14ac:dyDescent="0.2">
      <c r="A199" s="37">
        <v>196</v>
      </c>
      <c r="B199" s="52" t="s">
        <v>4954</v>
      </c>
      <c r="C199" s="219">
        <v>515.70000000000005</v>
      </c>
      <c r="D199" s="219">
        <v>108</v>
      </c>
      <c r="E199" s="81" t="s">
        <v>4673</v>
      </c>
      <c r="F199" s="81" t="s">
        <v>2319</v>
      </c>
      <c r="G199" s="220"/>
      <c r="K199" s="87"/>
      <c r="L199" s="89"/>
    </row>
    <row r="200" spans="1:15" s="73" customFormat="1" ht="30" customHeight="1" x14ac:dyDescent="0.2">
      <c r="A200" s="37">
        <v>197</v>
      </c>
      <c r="B200" s="52" t="s">
        <v>4955</v>
      </c>
      <c r="C200" s="225">
        <v>499.5</v>
      </c>
      <c r="D200" s="225">
        <v>264</v>
      </c>
      <c r="E200" s="83" t="s">
        <v>4706</v>
      </c>
      <c r="F200" s="81" t="s">
        <v>3709</v>
      </c>
      <c r="G200" s="91"/>
      <c r="H200" s="91"/>
      <c r="K200" s="87"/>
      <c r="L200" s="89"/>
    </row>
    <row r="201" spans="1:15" s="73" customFormat="1" ht="30" customHeight="1" x14ac:dyDescent="0.2">
      <c r="A201" s="37">
        <v>198</v>
      </c>
      <c r="B201" s="52" t="s">
        <v>4956</v>
      </c>
      <c r="C201" s="225">
        <v>476.8</v>
      </c>
      <c r="D201" s="225">
        <v>95</v>
      </c>
      <c r="E201" s="83" t="s">
        <v>4674</v>
      </c>
      <c r="F201" s="81" t="s">
        <v>4707</v>
      </c>
    </row>
    <row r="202" spans="1:15" s="73" customFormat="1" ht="30" customHeight="1" x14ac:dyDescent="0.2">
      <c r="A202" s="37">
        <v>199</v>
      </c>
      <c r="B202" s="52" t="s">
        <v>4333</v>
      </c>
      <c r="C202" s="42">
        <v>469</v>
      </c>
      <c r="D202" s="42">
        <v>255</v>
      </c>
      <c r="E202" s="83" t="s">
        <v>4562</v>
      </c>
      <c r="F202" s="216" t="s">
        <v>545</v>
      </c>
      <c r="I202" s="220"/>
      <c r="J202" s="220"/>
      <c r="K202" s="88"/>
      <c r="L202" s="87"/>
      <c r="M202" s="220"/>
      <c r="N202" s="87"/>
      <c r="O202" s="88"/>
    </row>
    <row r="203" spans="1:15" s="73" customFormat="1" ht="30" customHeight="1" x14ac:dyDescent="0.2">
      <c r="A203" s="37">
        <v>200</v>
      </c>
      <c r="B203" s="52" t="s">
        <v>4038</v>
      </c>
      <c r="C203" s="219">
        <v>463</v>
      </c>
      <c r="D203" s="219">
        <v>93</v>
      </c>
      <c r="E203" s="83">
        <v>43182</v>
      </c>
      <c r="F203" s="81" t="s">
        <v>3459</v>
      </c>
      <c r="K203" s="87"/>
      <c r="L203" s="89"/>
    </row>
    <row r="204" spans="1:15" s="73" customFormat="1" ht="30" customHeight="1" x14ac:dyDescent="0.2">
      <c r="A204" s="37">
        <v>201</v>
      </c>
      <c r="B204" s="52" t="s">
        <v>4957</v>
      </c>
      <c r="C204" s="219">
        <v>425</v>
      </c>
      <c r="D204" s="219">
        <v>214</v>
      </c>
      <c r="E204" s="81" t="s">
        <v>4708</v>
      </c>
      <c r="F204" s="81" t="s">
        <v>545</v>
      </c>
      <c r="K204" s="87"/>
      <c r="L204" s="89"/>
    </row>
    <row r="205" spans="1:15" s="73" customFormat="1" ht="30" customHeight="1" x14ac:dyDescent="0.2">
      <c r="A205" s="37">
        <v>202</v>
      </c>
      <c r="B205" s="52" t="s">
        <v>4958</v>
      </c>
      <c r="C205" s="219">
        <v>424</v>
      </c>
      <c r="D205" s="219">
        <v>236</v>
      </c>
      <c r="E205" s="81" t="s">
        <v>4709</v>
      </c>
      <c r="F205" s="81" t="s">
        <v>4672</v>
      </c>
      <c r="G205" s="220"/>
      <c r="H205" s="220"/>
      <c r="I205" s="220"/>
      <c r="J205" s="220"/>
      <c r="K205" s="220"/>
      <c r="L205" s="1"/>
      <c r="M205" s="1"/>
      <c r="N205" s="220"/>
      <c r="O205" s="1"/>
    </row>
    <row r="206" spans="1:15" s="73" customFormat="1" ht="30" customHeight="1" x14ac:dyDescent="0.2">
      <c r="A206" s="37">
        <v>203</v>
      </c>
      <c r="B206" s="52" t="s">
        <v>3489</v>
      </c>
      <c r="C206" s="44">
        <v>380</v>
      </c>
      <c r="D206" s="44">
        <v>149</v>
      </c>
      <c r="E206" s="12" t="s">
        <v>3458</v>
      </c>
      <c r="F206" s="59" t="s">
        <v>3371</v>
      </c>
      <c r="I206" s="1"/>
      <c r="J206" s="1"/>
      <c r="K206" s="1"/>
      <c r="M206" s="89"/>
    </row>
    <row r="207" spans="1:15" s="73" customFormat="1" ht="30" customHeight="1" x14ac:dyDescent="0.2">
      <c r="A207" s="37">
        <v>204</v>
      </c>
      <c r="B207" s="52" t="s">
        <v>4959</v>
      </c>
      <c r="C207" s="80">
        <v>378</v>
      </c>
      <c r="D207" s="80">
        <v>93</v>
      </c>
      <c r="E207" s="81" t="s">
        <v>4710</v>
      </c>
      <c r="F207" s="17" t="s">
        <v>3371</v>
      </c>
      <c r="G207" s="220"/>
      <c r="H207" s="220"/>
    </row>
    <row r="208" spans="1:15" s="73" customFormat="1" ht="30" customHeight="1" x14ac:dyDescent="0.2">
      <c r="A208" s="37">
        <v>205</v>
      </c>
      <c r="B208" s="52" t="s">
        <v>4960</v>
      </c>
      <c r="C208" s="223">
        <v>375</v>
      </c>
      <c r="D208" s="223">
        <v>175</v>
      </c>
      <c r="E208" s="81" t="s">
        <v>4711</v>
      </c>
      <c r="F208" s="81" t="s">
        <v>545</v>
      </c>
      <c r="I208" s="220"/>
      <c r="J208" s="220"/>
      <c r="K208" s="220"/>
      <c r="L208" s="220"/>
    </row>
    <row r="209" spans="1:17" s="73" customFormat="1" ht="30" customHeight="1" x14ac:dyDescent="0.2">
      <c r="A209" s="37">
        <v>206</v>
      </c>
      <c r="B209" s="52" t="s">
        <v>4961</v>
      </c>
      <c r="C209" s="42">
        <v>347</v>
      </c>
      <c r="D209" s="42">
        <v>163</v>
      </c>
      <c r="E209" s="231" t="s">
        <v>4706</v>
      </c>
      <c r="F209" s="81" t="s">
        <v>3947</v>
      </c>
      <c r="I209" s="220"/>
      <c r="J209" s="220"/>
      <c r="K209" s="220"/>
      <c r="L209" s="220"/>
    </row>
    <row r="210" spans="1:17" s="73" customFormat="1" ht="30" customHeight="1" x14ac:dyDescent="0.2">
      <c r="A210" s="37">
        <v>207</v>
      </c>
      <c r="B210" s="52" t="s">
        <v>4962</v>
      </c>
      <c r="C210" s="84">
        <v>339</v>
      </c>
      <c r="D210" s="84">
        <v>130</v>
      </c>
      <c r="E210" s="81" t="s">
        <v>4697</v>
      </c>
      <c r="F210" s="81" t="s">
        <v>2319</v>
      </c>
      <c r="G210" s="220"/>
      <c r="H210" s="220"/>
      <c r="P210" s="86"/>
    </row>
    <row r="211" spans="1:17" s="73" customFormat="1" ht="30" customHeight="1" x14ac:dyDescent="0.2">
      <c r="A211" s="37">
        <v>208</v>
      </c>
      <c r="B211" s="52" t="s">
        <v>4963</v>
      </c>
      <c r="C211" s="84">
        <v>332.5</v>
      </c>
      <c r="D211" s="84">
        <v>89</v>
      </c>
      <c r="E211" s="83" t="s">
        <v>4712</v>
      </c>
      <c r="F211" s="81" t="s">
        <v>3371</v>
      </c>
      <c r="G211" s="220"/>
      <c r="H211" s="220"/>
      <c r="I211" s="220"/>
      <c r="J211" s="220"/>
      <c r="K211" s="220"/>
      <c r="L211" s="220"/>
      <c r="P211" s="86"/>
    </row>
    <row r="212" spans="1:17" s="1" customFormat="1" ht="30" customHeight="1" x14ac:dyDescent="0.2">
      <c r="A212" s="37">
        <v>209</v>
      </c>
      <c r="B212" s="52" t="s">
        <v>4964</v>
      </c>
      <c r="C212" s="80">
        <v>330.5</v>
      </c>
      <c r="D212" s="80">
        <v>62</v>
      </c>
      <c r="E212" s="81" t="s">
        <v>4670</v>
      </c>
      <c r="F212" s="81" t="s">
        <v>4713</v>
      </c>
      <c r="G212" s="13"/>
      <c r="H212" s="18"/>
    </row>
    <row r="213" spans="1:17" s="73" customFormat="1" ht="30" customHeight="1" x14ac:dyDescent="0.2">
      <c r="A213" s="37">
        <v>210</v>
      </c>
      <c r="B213" s="52" t="s">
        <v>4965</v>
      </c>
      <c r="C213" s="82">
        <v>323</v>
      </c>
      <c r="D213" s="82">
        <v>181</v>
      </c>
      <c r="E213" s="92" t="s">
        <v>4714</v>
      </c>
      <c r="F213" s="142" t="s">
        <v>4119</v>
      </c>
      <c r="H213" s="220"/>
      <c r="K213" s="220"/>
      <c r="L213" s="1"/>
      <c r="Q213" s="86"/>
    </row>
    <row r="214" spans="1:17" s="73" customFormat="1" ht="30" customHeight="1" x14ac:dyDescent="0.2">
      <c r="A214" s="37">
        <v>211</v>
      </c>
      <c r="B214" s="52" t="s">
        <v>4384</v>
      </c>
      <c r="C214" s="82">
        <v>322</v>
      </c>
      <c r="D214" s="82">
        <v>172</v>
      </c>
      <c r="E214" s="81" t="s">
        <v>4576</v>
      </c>
      <c r="F214" s="139" t="s">
        <v>3365</v>
      </c>
      <c r="M214" s="75"/>
      <c r="O214" s="88"/>
    </row>
    <row r="215" spans="1:17" s="73" customFormat="1" ht="30" customHeight="1" x14ac:dyDescent="0.2">
      <c r="A215" s="37">
        <v>212</v>
      </c>
      <c r="B215" s="52" t="s">
        <v>4966</v>
      </c>
      <c r="C215" s="84">
        <v>304.58</v>
      </c>
      <c r="D215" s="84">
        <v>66</v>
      </c>
      <c r="E215" s="39" t="s">
        <v>4677</v>
      </c>
      <c r="F215" s="81" t="s">
        <v>3947</v>
      </c>
      <c r="G215" s="220"/>
      <c r="H215" s="220"/>
      <c r="I215" s="220"/>
      <c r="J215" s="220"/>
      <c r="K215" s="220"/>
      <c r="L215" s="220"/>
      <c r="P215" s="220"/>
    </row>
    <row r="216" spans="1:17" s="73" customFormat="1" ht="30" customHeight="1" x14ac:dyDescent="0.2">
      <c r="A216" s="37">
        <v>213</v>
      </c>
      <c r="B216" s="52" t="s">
        <v>4967</v>
      </c>
      <c r="C216" s="80">
        <v>300</v>
      </c>
      <c r="D216" s="80">
        <v>250</v>
      </c>
      <c r="E216" s="39" t="s">
        <v>4715</v>
      </c>
      <c r="F216" s="81" t="s">
        <v>38</v>
      </c>
      <c r="G216" s="220"/>
      <c r="H216" s="220"/>
      <c r="I216" s="220"/>
      <c r="J216" s="220"/>
      <c r="K216" s="220"/>
      <c r="L216" s="220"/>
      <c r="P216" s="86"/>
    </row>
    <row r="217" spans="1:17" s="73" customFormat="1" ht="30" customHeight="1" x14ac:dyDescent="0.2">
      <c r="A217" s="37">
        <v>214</v>
      </c>
      <c r="B217" s="52" t="s">
        <v>4968</v>
      </c>
      <c r="C217" s="42">
        <v>292</v>
      </c>
      <c r="D217" s="42">
        <v>158</v>
      </c>
      <c r="E217" s="92" t="s">
        <v>4716</v>
      </c>
      <c r="F217" s="142" t="s">
        <v>4119</v>
      </c>
      <c r="G217" s="220"/>
      <c r="H217" s="220"/>
      <c r="K217" s="220"/>
      <c r="L217" s="1"/>
    </row>
    <row r="218" spans="1:17" s="73" customFormat="1" ht="30" customHeight="1" x14ac:dyDescent="0.2">
      <c r="A218" s="37">
        <v>215</v>
      </c>
      <c r="B218" s="52" t="s">
        <v>4969</v>
      </c>
      <c r="C218" s="223">
        <v>272.44</v>
      </c>
      <c r="D218" s="223">
        <v>58</v>
      </c>
      <c r="E218" s="81" t="s">
        <v>4673</v>
      </c>
      <c r="F218" s="81" t="s">
        <v>2319</v>
      </c>
      <c r="J218" s="75"/>
      <c r="K218" s="75"/>
      <c r="L218" s="87"/>
      <c r="M218" s="88"/>
      <c r="N218" s="217"/>
      <c r="O218" s="220"/>
    </row>
    <row r="219" spans="1:17" s="73" customFormat="1" ht="30" customHeight="1" x14ac:dyDescent="0.2">
      <c r="A219" s="37">
        <v>216</v>
      </c>
      <c r="B219" s="52" t="s">
        <v>4970</v>
      </c>
      <c r="C219" s="219">
        <v>259</v>
      </c>
      <c r="D219" s="219">
        <v>51</v>
      </c>
      <c r="E219" s="81" t="s">
        <v>4673</v>
      </c>
      <c r="F219" s="81" t="s">
        <v>2319</v>
      </c>
      <c r="I219" s="220"/>
      <c r="J219" s="220"/>
      <c r="K219" s="220"/>
      <c r="L219" s="220"/>
      <c r="M219" s="91"/>
      <c r="N219" s="91"/>
      <c r="O219" s="91"/>
    </row>
    <row r="220" spans="1:17" s="73" customFormat="1" ht="30" customHeight="1" x14ac:dyDescent="0.2">
      <c r="A220" s="37">
        <v>217</v>
      </c>
      <c r="B220" s="52" t="s">
        <v>4399</v>
      </c>
      <c r="C220" s="225">
        <v>248.5</v>
      </c>
      <c r="D220" s="225">
        <v>130</v>
      </c>
      <c r="E220" s="83" t="s">
        <v>4583</v>
      </c>
      <c r="F220" s="81" t="s">
        <v>3709</v>
      </c>
      <c r="I220" s="220"/>
      <c r="J220" s="220"/>
      <c r="K220" s="220"/>
      <c r="L220" s="218"/>
      <c r="M220" s="217"/>
      <c r="N220" s="75"/>
      <c r="O220" s="220"/>
    </row>
    <row r="221" spans="1:17" s="73" customFormat="1" ht="30" customHeight="1" x14ac:dyDescent="0.2">
      <c r="A221" s="37">
        <v>218</v>
      </c>
      <c r="B221" s="52" t="s">
        <v>4310</v>
      </c>
      <c r="C221" s="80">
        <v>242</v>
      </c>
      <c r="D221" s="80">
        <v>57</v>
      </c>
      <c r="E221" s="92" t="s">
        <v>4552</v>
      </c>
      <c r="F221" s="142" t="s">
        <v>4119</v>
      </c>
      <c r="G221" s="220"/>
      <c r="H221" s="220"/>
      <c r="K221" s="220"/>
      <c r="L221" s="1"/>
    </row>
    <row r="222" spans="1:17" s="73" customFormat="1" ht="30" customHeight="1" x14ac:dyDescent="0.2">
      <c r="A222" s="37">
        <v>219</v>
      </c>
      <c r="B222" s="52" t="s">
        <v>4436</v>
      </c>
      <c r="C222" s="80">
        <v>242</v>
      </c>
      <c r="D222" s="80">
        <v>49</v>
      </c>
      <c r="E222" s="81" t="s">
        <v>4595</v>
      </c>
      <c r="F222" s="228" t="s">
        <v>3187</v>
      </c>
      <c r="G222" s="1"/>
      <c r="H222" s="1"/>
      <c r="I222" s="1"/>
      <c r="J222" s="13"/>
      <c r="K222" s="13"/>
      <c r="L222" s="1"/>
    </row>
    <row r="223" spans="1:17" s="73" customFormat="1" ht="30" customHeight="1" x14ac:dyDescent="0.2">
      <c r="A223" s="37">
        <v>220</v>
      </c>
      <c r="B223" s="52" t="s">
        <v>4971</v>
      </c>
      <c r="C223" s="223">
        <v>231</v>
      </c>
      <c r="D223" s="223">
        <v>33</v>
      </c>
      <c r="E223" s="81" t="s">
        <v>4717</v>
      </c>
      <c r="F223" s="81" t="s">
        <v>725</v>
      </c>
      <c r="K223" s="220"/>
      <c r="L223" s="1"/>
    </row>
    <row r="224" spans="1:17" s="73" customFormat="1" ht="30" customHeight="1" x14ac:dyDescent="0.2">
      <c r="A224" s="37">
        <v>221</v>
      </c>
      <c r="B224" s="52" t="s">
        <v>4972</v>
      </c>
      <c r="C224" s="42">
        <v>223.52</v>
      </c>
      <c r="D224" s="42">
        <v>59</v>
      </c>
      <c r="E224" s="81" t="s">
        <v>4673</v>
      </c>
      <c r="F224" s="81" t="s">
        <v>2319</v>
      </c>
      <c r="K224" s="220"/>
      <c r="L224" s="1"/>
    </row>
    <row r="225" spans="1:17" s="1" customFormat="1" ht="30" customHeight="1" x14ac:dyDescent="0.2">
      <c r="A225" s="37">
        <v>222</v>
      </c>
      <c r="B225" s="52" t="s">
        <v>4973</v>
      </c>
      <c r="C225" s="80">
        <v>218</v>
      </c>
      <c r="D225" s="80">
        <v>78</v>
      </c>
      <c r="E225" s="81" t="s">
        <v>4641</v>
      </c>
      <c r="F225" s="81" t="s">
        <v>545</v>
      </c>
      <c r="G225" s="220"/>
      <c r="H225" s="220"/>
      <c r="I225" s="220"/>
      <c r="J225" s="220"/>
      <c r="K225" s="220"/>
      <c r="L225" s="73"/>
      <c r="M225" s="73"/>
      <c r="N225" s="220"/>
    </row>
    <row r="226" spans="1:17" s="73" customFormat="1" ht="30" customHeight="1" x14ac:dyDescent="0.2">
      <c r="A226" s="37">
        <v>223</v>
      </c>
      <c r="B226" s="52" t="s">
        <v>4974</v>
      </c>
      <c r="C226" s="7">
        <v>216</v>
      </c>
      <c r="D226" s="7">
        <v>46</v>
      </c>
      <c r="E226" s="81" t="s">
        <v>4673</v>
      </c>
      <c r="F226" s="81" t="s">
        <v>2319</v>
      </c>
      <c r="G226" s="1"/>
      <c r="H226" s="1"/>
      <c r="I226" s="220"/>
      <c r="J226" s="220"/>
      <c r="K226" s="220"/>
      <c r="L226" s="220"/>
      <c r="M226" s="220"/>
    </row>
    <row r="227" spans="1:17" s="73" customFormat="1" ht="30" customHeight="1" x14ac:dyDescent="0.2">
      <c r="A227" s="37">
        <v>224</v>
      </c>
      <c r="B227" s="52" t="s">
        <v>4365</v>
      </c>
      <c r="C227" s="219">
        <v>174.5</v>
      </c>
      <c r="D227" s="219">
        <v>98</v>
      </c>
      <c r="E227" s="81" t="s">
        <v>4571</v>
      </c>
      <c r="F227" s="81" t="s">
        <v>725</v>
      </c>
      <c r="G227" s="218"/>
      <c r="H227" s="218"/>
      <c r="I227" s="220"/>
      <c r="J227" s="218"/>
      <c r="K227" s="222"/>
    </row>
    <row r="228" spans="1:17" s="73" customFormat="1" ht="30" customHeight="1" x14ac:dyDescent="0.2">
      <c r="A228" s="37">
        <v>225</v>
      </c>
      <c r="B228" s="52" t="s">
        <v>4505</v>
      </c>
      <c r="C228" s="225">
        <v>166</v>
      </c>
      <c r="D228" s="225">
        <v>45</v>
      </c>
      <c r="E228" s="39" t="s">
        <v>4600</v>
      </c>
      <c r="F228" s="141" t="s">
        <v>2319</v>
      </c>
    </row>
    <row r="229" spans="1:17" s="73" customFormat="1" ht="30" customHeight="1" x14ac:dyDescent="0.2">
      <c r="A229" s="37">
        <v>226</v>
      </c>
      <c r="B229" s="52" t="s">
        <v>4975</v>
      </c>
      <c r="C229" s="42">
        <v>159</v>
      </c>
      <c r="D229" s="42">
        <v>30</v>
      </c>
      <c r="E229" s="81" t="s">
        <v>4673</v>
      </c>
      <c r="F229" s="81" t="s">
        <v>2319</v>
      </c>
      <c r="G229" s="220"/>
      <c r="H229" s="220"/>
      <c r="I229" s="220"/>
      <c r="J229" s="220"/>
      <c r="K229" s="220"/>
      <c r="L229" s="222"/>
      <c r="M229" s="220"/>
      <c r="N229" s="87"/>
      <c r="O229" s="217"/>
    </row>
    <row r="230" spans="1:17" s="73" customFormat="1" ht="30" customHeight="1" x14ac:dyDescent="0.2">
      <c r="A230" s="37">
        <v>227</v>
      </c>
      <c r="B230" s="52" t="s">
        <v>4976</v>
      </c>
      <c r="C230" s="42">
        <v>145.5</v>
      </c>
      <c r="D230" s="42">
        <v>37</v>
      </c>
      <c r="E230" s="81" t="s">
        <v>4600</v>
      </c>
      <c r="F230" s="81" t="s">
        <v>2319</v>
      </c>
      <c r="G230" s="220"/>
      <c r="H230" s="220"/>
      <c r="I230" s="220"/>
      <c r="J230" s="220"/>
      <c r="K230" s="220"/>
      <c r="L230" s="222"/>
      <c r="M230" s="220"/>
      <c r="N230" s="87"/>
      <c r="O230" s="217"/>
    </row>
    <row r="231" spans="1:17" s="73" customFormat="1" ht="30" customHeight="1" x14ac:dyDescent="0.2">
      <c r="A231" s="37">
        <v>228</v>
      </c>
      <c r="B231" s="52" t="s">
        <v>4977</v>
      </c>
      <c r="C231" s="80">
        <v>135</v>
      </c>
      <c r="D231" s="80">
        <v>83</v>
      </c>
      <c r="E231" s="81" t="s">
        <v>4564</v>
      </c>
      <c r="F231" s="81" t="s">
        <v>725</v>
      </c>
      <c r="J231" s="75"/>
      <c r="K231" s="75"/>
      <c r="M231" s="87"/>
      <c r="N231" s="88"/>
    </row>
    <row r="232" spans="1:17" s="73" customFormat="1" ht="30" customHeight="1" x14ac:dyDescent="0.2">
      <c r="A232" s="37">
        <v>229</v>
      </c>
      <c r="B232" s="52" t="s">
        <v>4978</v>
      </c>
      <c r="C232" s="42">
        <v>134</v>
      </c>
      <c r="D232" s="42">
        <v>32</v>
      </c>
      <c r="E232" s="81" t="s">
        <v>4673</v>
      </c>
      <c r="F232" s="81" t="s">
        <v>2319</v>
      </c>
      <c r="G232" s="220"/>
      <c r="H232" s="220"/>
      <c r="I232" s="87"/>
      <c r="K232" s="87"/>
      <c r="L232" s="75"/>
      <c r="M232" s="41"/>
      <c r="N232" s="87"/>
      <c r="O232" s="88"/>
    </row>
    <row r="233" spans="1:17" s="73" customFormat="1" ht="30" customHeight="1" x14ac:dyDescent="0.2">
      <c r="A233" s="37">
        <v>230</v>
      </c>
      <c r="B233" s="52" t="s">
        <v>4979</v>
      </c>
      <c r="C233" s="232">
        <v>128</v>
      </c>
      <c r="D233" s="232">
        <v>25</v>
      </c>
      <c r="E233" s="81" t="s">
        <v>4673</v>
      </c>
      <c r="F233" s="81" t="s">
        <v>2319</v>
      </c>
      <c r="G233" s="220"/>
      <c r="H233" s="220"/>
    </row>
    <row r="234" spans="1:17" s="73" customFormat="1" ht="30" customHeight="1" x14ac:dyDescent="0.2">
      <c r="A234" s="37">
        <v>231</v>
      </c>
      <c r="B234" s="52" t="s">
        <v>4179</v>
      </c>
      <c r="C234" s="219">
        <v>121</v>
      </c>
      <c r="D234" s="219">
        <v>25</v>
      </c>
      <c r="E234" s="12">
        <v>43420</v>
      </c>
      <c r="F234" s="141" t="s">
        <v>3187</v>
      </c>
      <c r="G234" s="220"/>
      <c r="H234" s="220"/>
    </row>
    <row r="235" spans="1:17" s="73" customFormat="1" ht="30" customHeight="1" x14ac:dyDescent="0.2">
      <c r="A235" s="37">
        <v>232</v>
      </c>
      <c r="B235" s="52" t="s">
        <v>4980</v>
      </c>
      <c r="C235" s="219">
        <v>110</v>
      </c>
      <c r="D235" s="219">
        <v>10</v>
      </c>
      <c r="E235" s="81" t="s">
        <v>4718</v>
      </c>
      <c r="F235" s="81" t="s">
        <v>725</v>
      </c>
      <c r="G235" s="220"/>
      <c r="H235" s="220"/>
      <c r="I235" s="91"/>
      <c r="J235" s="91"/>
      <c r="K235" s="91"/>
      <c r="L235" s="91"/>
      <c r="M235" s="91"/>
      <c r="N235" s="91"/>
      <c r="O235" s="91"/>
    </row>
    <row r="236" spans="1:17" s="73" customFormat="1" ht="30" customHeight="1" x14ac:dyDescent="0.2">
      <c r="A236" s="37">
        <v>233</v>
      </c>
      <c r="B236" s="52" t="s">
        <v>4981</v>
      </c>
      <c r="C236" s="82">
        <v>107</v>
      </c>
      <c r="D236" s="82">
        <v>21</v>
      </c>
      <c r="E236" s="81" t="s">
        <v>4673</v>
      </c>
      <c r="F236" s="81" t="s">
        <v>2319</v>
      </c>
      <c r="H236" s="220"/>
      <c r="I236" s="220"/>
      <c r="M236" s="41"/>
      <c r="N236" s="87"/>
      <c r="O236" s="88"/>
      <c r="Q236" s="86"/>
    </row>
    <row r="237" spans="1:17" s="73" customFormat="1" ht="30" customHeight="1" x14ac:dyDescent="0.2">
      <c r="A237" s="37">
        <v>234</v>
      </c>
      <c r="B237" s="52" t="s">
        <v>4982</v>
      </c>
      <c r="C237" s="80">
        <v>100</v>
      </c>
      <c r="D237" s="80">
        <v>20</v>
      </c>
      <c r="E237" s="83" t="s">
        <v>4719</v>
      </c>
      <c r="F237" s="81" t="s">
        <v>3459</v>
      </c>
      <c r="G237" s="220"/>
      <c r="H237" s="220"/>
      <c r="I237" s="220"/>
      <c r="J237" s="220"/>
      <c r="K237" s="220"/>
      <c r="L237" s="220"/>
      <c r="M237" s="220"/>
      <c r="N237" s="220"/>
      <c r="O237" s="220"/>
    </row>
    <row r="238" spans="1:17" s="73" customFormat="1" ht="30" customHeight="1" x14ac:dyDescent="0.2">
      <c r="A238" s="37">
        <v>235</v>
      </c>
      <c r="B238" s="52" t="s">
        <v>4983</v>
      </c>
      <c r="C238" s="225">
        <v>90</v>
      </c>
      <c r="D238" s="225">
        <v>36</v>
      </c>
      <c r="E238" s="83" t="s">
        <v>4720</v>
      </c>
      <c r="F238" s="81" t="s">
        <v>4640</v>
      </c>
    </row>
    <row r="239" spans="1:17" s="220" customFormat="1" ht="30" customHeight="1" x14ac:dyDescent="0.2">
      <c r="A239" s="37">
        <v>236</v>
      </c>
      <c r="B239" s="52" t="s">
        <v>4984</v>
      </c>
      <c r="C239" s="7">
        <v>79</v>
      </c>
      <c r="D239" s="7">
        <v>17</v>
      </c>
      <c r="E239" s="81" t="s">
        <v>4657</v>
      </c>
      <c r="F239" s="81" t="s">
        <v>4713</v>
      </c>
      <c r="K239" s="218"/>
      <c r="L239" s="218"/>
    </row>
    <row r="240" spans="1:17" s="73" customFormat="1" ht="30" customHeight="1" x14ac:dyDescent="0.2">
      <c r="A240" s="37">
        <v>237</v>
      </c>
      <c r="B240" s="52" t="s">
        <v>4187</v>
      </c>
      <c r="C240" s="84">
        <v>78</v>
      </c>
      <c r="D240" s="84">
        <v>13</v>
      </c>
      <c r="E240" s="83" t="s">
        <v>4721</v>
      </c>
      <c r="F240" s="81" t="s">
        <v>119</v>
      </c>
      <c r="J240" s="89"/>
    </row>
    <row r="241" spans="1:20" s="73" customFormat="1" ht="30" customHeight="1" x14ac:dyDescent="0.2">
      <c r="A241" s="37">
        <v>238</v>
      </c>
      <c r="B241" s="52" t="s">
        <v>4985</v>
      </c>
      <c r="C241" s="7">
        <v>58.5</v>
      </c>
      <c r="D241" s="7">
        <v>15</v>
      </c>
      <c r="E241" s="81" t="s">
        <v>4673</v>
      </c>
      <c r="F241" s="81" t="s">
        <v>2319</v>
      </c>
      <c r="H241" s="220"/>
      <c r="I241" s="220"/>
      <c r="J241" s="220"/>
      <c r="K241" s="220"/>
      <c r="L241" s="220"/>
      <c r="M241" s="220"/>
      <c r="N241" s="220"/>
      <c r="O241" s="220"/>
      <c r="Q241" s="86"/>
    </row>
    <row r="242" spans="1:20" s="73" customFormat="1" ht="30" customHeight="1" x14ac:dyDescent="0.2">
      <c r="A242" s="37">
        <v>239</v>
      </c>
      <c r="B242" s="52" t="s">
        <v>4986</v>
      </c>
      <c r="C242" s="80">
        <v>55</v>
      </c>
      <c r="D242" s="80">
        <v>18</v>
      </c>
      <c r="E242" s="81" t="s">
        <v>4722</v>
      </c>
      <c r="F242" s="81" t="s">
        <v>725</v>
      </c>
      <c r="H242" s="220"/>
      <c r="I242" s="220"/>
      <c r="J242" s="220"/>
      <c r="K242" s="220"/>
      <c r="L242" s="220"/>
      <c r="M242" s="220"/>
      <c r="N242" s="220"/>
      <c r="O242" s="220"/>
      <c r="Q242" s="86"/>
    </row>
    <row r="243" spans="1:20" s="73" customFormat="1" ht="30" customHeight="1" x14ac:dyDescent="0.2">
      <c r="A243" s="37">
        <v>240</v>
      </c>
      <c r="B243" s="52" t="s">
        <v>4987</v>
      </c>
      <c r="C243" s="82">
        <v>50</v>
      </c>
      <c r="D243" s="82">
        <v>10</v>
      </c>
      <c r="E243" s="92" t="s">
        <v>4723</v>
      </c>
      <c r="F243" s="81" t="s">
        <v>2319</v>
      </c>
      <c r="H243" s="220"/>
      <c r="I243" s="220"/>
      <c r="J243" s="220"/>
      <c r="K243" s="220"/>
      <c r="L243" s="220"/>
      <c r="M243" s="220"/>
      <c r="N243" s="220"/>
      <c r="O243" s="220"/>
      <c r="Q243" s="86"/>
    </row>
    <row r="244" spans="1:20" s="73" customFormat="1" ht="30" customHeight="1" x14ac:dyDescent="0.2">
      <c r="A244" s="37">
        <v>241</v>
      </c>
      <c r="B244" s="52" t="s">
        <v>4988</v>
      </c>
      <c r="C244" s="7">
        <v>49</v>
      </c>
      <c r="D244" s="7">
        <v>7</v>
      </c>
      <c r="E244" s="81" t="s">
        <v>4658</v>
      </c>
      <c r="F244" s="141" t="s">
        <v>1424</v>
      </c>
      <c r="I244" s="220"/>
      <c r="J244" s="220"/>
      <c r="K244" s="220"/>
      <c r="L244" s="220"/>
      <c r="M244" s="220"/>
      <c r="N244" s="220"/>
      <c r="O244" s="220"/>
      <c r="T244" s="86"/>
    </row>
    <row r="245" spans="1:20" s="73" customFormat="1" ht="30" customHeight="1" x14ac:dyDescent="0.2">
      <c r="A245" s="37">
        <v>242</v>
      </c>
      <c r="B245" s="52" t="s">
        <v>4013</v>
      </c>
      <c r="C245" s="84">
        <v>40</v>
      </c>
      <c r="D245" s="84">
        <v>4</v>
      </c>
      <c r="E245" s="81" t="s">
        <v>4673</v>
      </c>
      <c r="F245" s="81" t="s">
        <v>2319</v>
      </c>
      <c r="G245" s="13"/>
      <c r="H245" s="220"/>
      <c r="I245" s="220"/>
      <c r="J245" s="220"/>
      <c r="K245" s="220"/>
      <c r="L245" s="220"/>
      <c r="M245" s="220"/>
      <c r="N245" s="220"/>
      <c r="O245" s="220"/>
      <c r="P245" s="220"/>
    </row>
    <row r="246" spans="1:20" s="73" customFormat="1" ht="30" customHeight="1" x14ac:dyDescent="0.2">
      <c r="A246" s="37">
        <v>243</v>
      </c>
      <c r="B246" s="52" t="s">
        <v>4989</v>
      </c>
      <c r="C246" s="82">
        <v>40</v>
      </c>
      <c r="D246" s="82">
        <v>22</v>
      </c>
      <c r="E246" s="92" t="s">
        <v>4724</v>
      </c>
      <c r="F246" s="141" t="s">
        <v>2319</v>
      </c>
      <c r="I246" s="220"/>
      <c r="J246" s="220"/>
      <c r="K246" s="220"/>
      <c r="L246" s="220"/>
      <c r="M246" s="220"/>
      <c r="N246" s="220"/>
      <c r="O246" s="220"/>
    </row>
    <row r="247" spans="1:20" s="73" customFormat="1" ht="30" customHeight="1" x14ac:dyDescent="0.2">
      <c r="A247" s="37">
        <v>244</v>
      </c>
      <c r="B247" s="52" t="s">
        <v>4375</v>
      </c>
      <c r="C247" s="42">
        <v>40</v>
      </c>
      <c r="D247" s="42">
        <v>6</v>
      </c>
      <c r="E247" s="12" t="s">
        <v>4573</v>
      </c>
      <c r="F247" s="141" t="s">
        <v>1424</v>
      </c>
      <c r="G247" s="220"/>
      <c r="H247" s="220"/>
      <c r="I247" s="220"/>
      <c r="J247" s="220"/>
      <c r="K247" s="220"/>
      <c r="L247" s="220"/>
      <c r="M247" s="220"/>
      <c r="N247" s="220"/>
      <c r="O247" s="220"/>
    </row>
    <row r="248" spans="1:20" s="73" customFormat="1" ht="30" customHeight="1" x14ac:dyDescent="0.2">
      <c r="A248" s="37">
        <v>245</v>
      </c>
      <c r="B248" s="52" t="s">
        <v>4990</v>
      </c>
      <c r="C248" s="225">
        <v>38.85</v>
      </c>
      <c r="D248" s="225">
        <v>7</v>
      </c>
      <c r="E248" s="39" t="s">
        <v>4598</v>
      </c>
      <c r="F248" s="141" t="s">
        <v>2319</v>
      </c>
      <c r="G248" s="220"/>
      <c r="H248" s="220"/>
      <c r="I248" s="220"/>
      <c r="J248" s="220"/>
      <c r="K248" s="220"/>
      <c r="L248" s="220"/>
      <c r="M248" s="220"/>
      <c r="N248" s="220"/>
      <c r="O248" s="220"/>
    </row>
    <row r="249" spans="1:20" s="73" customFormat="1" ht="30" customHeight="1" x14ac:dyDescent="0.2">
      <c r="A249" s="37">
        <v>246</v>
      </c>
      <c r="B249" s="52" t="s">
        <v>4991</v>
      </c>
      <c r="C249" s="80">
        <v>21</v>
      </c>
      <c r="D249" s="80">
        <v>3</v>
      </c>
      <c r="E249" s="92" t="s">
        <v>4725</v>
      </c>
      <c r="F249" s="139" t="s">
        <v>4119</v>
      </c>
      <c r="I249" s="220"/>
      <c r="J249" s="220"/>
      <c r="K249" s="220"/>
      <c r="L249" s="220"/>
      <c r="M249" s="220"/>
      <c r="N249" s="220"/>
      <c r="O249" s="220"/>
    </row>
    <row r="250" spans="1:20" s="73" customFormat="1" ht="30" customHeight="1" x14ac:dyDescent="0.2">
      <c r="A250" s="37">
        <v>247</v>
      </c>
      <c r="B250" s="52" t="s">
        <v>4992</v>
      </c>
      <c r="C250" s="84">
        <v>19.7</v>
      </c>
      <c r="D250" s="84">
        <v>4</v>
      </c>
      <c r="E250" s="81" t="s">
        <v>4697</v>
      </c>
      <c r="F250" s="81" t="s">
        <v>2319</v>
      </c>
      <c r="I250" s="220"/>
      <c r="J250" s="220"/>
      <c r="K250" s="220"/>
      <c r="L250" s="220"/>
      <c r="M250" s="220"/>
      <c r="N250" s="220"/>
      <c r="O250" s="220"/>
    </row>
    <row r="251" spans="1:20" s="73" customFormat="1" ht="30" customHeight="1" x14ac:dyDescent="0.2">
      <c r="A251" s="37">
        <v>248</v>
      </c>
      <c r="B251" s="52" t="s">
        <v>4993</v>
      </c>
      <c r="C251" s="80">
        <v>19</v>
      </c>
      <c r="D251" s="80">
        <v>6</v>
      </c>
      <c r="E251" s="81" t="s">
        <v>4676</v>
      </c>
      <c r="F251" s="81" t="s">
        <v>4713</v>
      </c>
      <c r="I251" s="220"/>
      <c r="J251" s="220"/>
      <c r="K251" s="220"/>
      <c r="L251" s="220"/>
      <c r="M251" s="220"/>
      <c r="N251" s="220"/>
      <c r="O251" s="220"/>
    </row>
    <row r="252" spans="1:20" s="91" customFormat="1" ht="30" customHeight="1" x14ac:dyDescent="0.2">
      <c r="A252" s="37">
        <v>249</v>
      </c>
      <c r="B252" s="52" t="s">
        <v>4994</v>
      </c>
      <c r="C252" s="82">
        <v>18.5</v>
      </c>
      <c r="D252" s="82">
        <v>5</v>
      </c>
      <c r="E252" s="81" t="s">
        <v>4673</v>
      </c>
      <c r="F252" s="81" t="s">
        <v>2319</v>
      </c>
      <c r="I252" s="220"/>
      <c r="J252" s="220"/>
      <c r="K252" s="220"/>
      <c r="L252" s="220"/>
      <c r="M252" s="220"/>
      <c r="N252" s="220"/>
      <c r="O252" s="220"/>
    </row>
    <row r="253" spans="1:20" s="73" customFormat="1" ht="30" customHeight="1" x14ac:dyDescent="0.2">
      <c r="A253" s="37">
        <v>250</v>
      </c>
      <c r="B253" s="52" t="s">
        <v>4995</v>
      </c>
      <c r="C253" s="82">
        <v>4</v>
      </c>
      <c r="D253" s="82">
        <v>1</v>
      </c>
      <c r="E253" s="81" t="s">
        <v>4726</v>
      </c>
      <c r="F253" s="141" t="s">
        <v>1424</v>
      </c>
      <c r="H253" s="220"/>
      <c r="I253" s="220"/>
      <c r="J253" s="220"/>
      <c r="K253" s="220"/>
      <c r="L253" s="220"/>
      <c r="M253" s="220"/>
      <c r="N253" s="220"/>
      <c r="O253" s="220"/>
    </row>
    <row r="254" spans="1:20" s="34" customFormat="1" ht="26.1" customHeight="1" x14ac:dyDescent="0.2">
      <c r="C254" s="45"/>
      <c r="D254" s="45"/>
      <c r="F254" s="345"/>
      <c r="G254"/>
      <c r="H254"/>
      <c r="I254"/>
      <c r="J254"/>
      <c r="K254"/>
      <c r="L254"/>
      <c r="M254"/>
      <c r="N254"/>
      <c r="O254"/>
    </row>
    <row r="255" spans="1:20" s="34" customFormat="1" ht="26.1" customHeight="1" thickBot="1" x14ac:dyDescent="0.25">
      <c r="C255" s="46">
        <f>SUM(C4:C254)</f>
        <v>7754384.5299999993</v>
      </c>
      <c r="D255" s="46">
        <f>SUM(D4:D254)</f>
        <v>1337598</v>
      </c>
      <c r="E255" s="38"/>
      <c r="F255" s="345"/>
      <c r="G255"/>
      <c r="H255"/>
      <c r="I255"/>
      <c r="J255"/>
      <c r="K255"/>
      <c r="L255"/>
      <c r="M255"/>
      <c r="N255"/>
      <c r="O255"/>
    </row>
    <row r="258" spans="3:4" ht="15.75" x14ac:dyDescent="0.2">
      <c r="C258" s="47">
        <v>0</v>
      </c>
      <c r="D258" s="47">
        <v>0</v>
      </c>
    </row>
    <row r="259" spans="3:4" ht="15.75" x14ac:dyDescent="0.2">
      <c r="C259" s="47">
        <v>0</v>
      </c>
      <c r="D259" s="47">
        <v>0</v>
      </c>
    </row>
    <row r="260" spans="3:4" ht="15.75" x14ac:dyDescent="0.2">
      <c r="C260" s="47">
        <v>0</v>
      </c>
      <c r="D260" s="47">
        <v>0</v>
      </c>
    </row>
    <row r="261" spans="3:4" ht="15.75" x14ac:dyDescent="0.2">
      <c r="C261" s="47">
        <f>[2]Balandis!E18</f>
        <v>29431.800000000003</v>
      </c>
      <c r="D261" s="47">
        <f>[2]Balandis!F18</f>
        <v>6782</v>
      </c>
    </row>
    <row r="262" spans="3:4" ht="15.75" x14ac:dyDescent="0.2">
      <c r="C262" s="47">
        <f>[2]Gegužė!E74</f>
        <v>498395.18999999994</v>
      </c>
      <c r="D262" s="47">
        <f>[2]Gegužė!F74</f>
        <v>86031</v>
      </c>
    </row>
    <row r="263" spans="3:4" ht="15.75" x14ac:dyDescent="0.2">
      <c r="C263" s="47">
        <f>[2]Birželis!E78</f>
        <v>497734.0199999999</v>
      </c>
      <c r="D263" s="47">
        <f>[2]Birželis!F78</f>
        <v>94011</v>
      </c>
    </row>
    <row r="264" spans="3:4" ht="15.75" x14ac:dyDescent="0.2">
      <c r="C264" s="47">
        <f>[2]Liepa!E79</f>
        <v>739842.87000000011</v>
      </c>
      <c r="D264" s="47">
        <f>[2]Liepa!F79</f>
        <v>136188</v>
      </c>
    </row>
    <row r="265" spans="3:4" ht="15.75" x14ac:dyDescent="0.2">
      <c r="C265" s="47">
        <f>[2]Rugpjūtis!E72</f>
        <v>944282.32</v>
      </c>
      <c r="D265" s="47">
        <f>[2]Rugpjūtis!F72</f>
        <v>175820</v>
      </c>
    </row>
    <row r="266" spans="3:4" ht="15.75" x14ac:dyDescent="0.2">
      <c r="C266" s="47">
        <f>[2]Rugsėjis!E72</f>
        <v>931359.32000000018</v>
      </c>
      <c r="D266" s="47">
        <f>[2]Rugsėjis!F72</f>
        <v>158648</v>
      </c>
    </row>
    <row r="267" spans="3:4" ht="15.75" x14ac:dyDescent="0.2">
      <c r="C267" s="47">
        <f>[2]Spalis!E62</f>
        <v>1322334.8899999999</v>
      </c>
      <c r="D267" s="47">
        <f>[2]Spalis!F62</f>
        <v>218348</v>
      </c>
    </row>
    <row r="268" spans="3:4" ht="15.75" x14ac:dyDescent="0.2">
      <c r="C268" s="47">
        <f>[2]Lapkritis!E63</f>
        <v>1201742.9100000001</v>
      </c>
      <c r="D268" s="47">
        <f>[2]Lapkritis!F63</f>
        <v>202083</v>
      </c>
    </row>
    <row r="269" spans="3:4" ht="15.75" x14ac:dyDescent="0.2">
      <c r="C269" s="47">
        <f>[2]Gruodis!E80</f>
        <v>1589261.2100000002</v>
      </c>
      <c r="D269" s="47">
        <f>[2]Gruodis!F80</f>
        <v>259687</v>
      </c>
    </row>
    <row r="270" spans="3:4" ht="15" x14ac:dyDescent="0.25">
      <c r="C270" s="48">
        <f>SUM(C258:C269)</f>
        <v>7754384.5300000003</v>
      </c>
      <c r="D270" s="48">
        <f>SUM(D258:D269)</f>
        <v>1337598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310A-CE5B-4A82-8F0C-3FE76D565EBC}">
  <dimension ref="A1:U291"/>
  <sheetViews>
    <sheetView workbookViewId="0">
      <selection activeCell="I12" sqref="I12"/>
    </sheetView>
  </sheetViews>
  <sheetFormatPr defaultRowHeight="12.75" x14ac:dyDescent="0.2"/>
  <cols>
    <col min="2" max="2" width="64" customWidth="1"/>
    <col min="3" max="3" width="18.28515625" customWidth="1"/>
    <col min="4" max="4" width="18" customWidth="1"/>
    <col min="5" max="5" width="17.5703125" customWidth="1"/>
    <col min="6" max="6" width="25.28515625" style="346" customWidth="1"/>
    <col min="7" max="7" width="6.28515625" customWidth="1"/>
    <col min="8" max="8" width="5" customWidth="1"/>
    <col min="9" max="9" width="14.140625" customWidth="1"/>
    <col min="10" max="10" width="11.5703125" bestFit="1" customWidth="1"/>
    <col min="11" max="11" width="11.140625" bestFit="1" customWidth="1"/>
    <col min="12" max="13" width="13.5703125" bestFit="1" customWidth="1"/>
    <col min="14" max="14" width="12.85546875" customWidth="1"/>
    <col min="15" max="15" width="12.28515625" bestFit="1" customWidth="1"/>
  </cols>
  <sheetData>
    <row r="1" spans="1:13" s="34" customFormat="1" ht="18" x14ac:dyDescent="0.25">
      <c r="A1" s="31" t="s">
        <v>4728</v>
      </c>
      <c r="B1" s="31"/>
      <c r="C1" s="32"/>
      <c r="D1" s="32"/>
      <c r="E1" s="33"/>
      <c r="F1" s="343"/>
    </row>
    <row r="2" spans="1:13" s="34" customFormat="1" ht="18.75" thickBot="1" x14ac:dyDescent="0.3">
      <c r="A2" s="35"/>
      <c r="B2" s="35"/>
      <c r="C2" s="32"/>
      <c r="D2" s="32"/>
      <c r="E2" s="33"/>
      <c r="F2" s="343"/>
    </row>
    <row r="3" spans="1:13" s="34" customFormat="1" ht="30" customHeight="1" thickBot="1" x14ac:dyDescent="0.25">
      <c r="A3" s="55"/>
      <c r="B3" s="5" t="s">
        <v>1837</v>
      </c>
      <c r="C3" s="56" t="s">
        <v>4638</v>
      </c>
      <c r="D3" s="56" t="s">
        <v>1927</v>
      </c>
      <c r="E3" s="57" t="s">
        <v>1928</v>
      </c>
      <c r="F3" s="58" t="s">
        <v>1929</v>
      </c>
    </row>
    <row r="4" spans="1:13" s="73" customFormat="1" ht="30" customHeight="1" x14ac:dyDescent="0.2">
      <c r="A4" s="53">
        <v>1</v>
      </c>
      <c r="B4" s="54" t="s">
        <v>4996</v>
      </c>
      <c r="C4" s="314">
        <v>874110.89</v>
      </c>
      <c r="D4" s="314">
        <v>146815</v>
      </c>
      <c r="E4" s="215" t="s">
        <v>4729</v>
      </c>
      <c r="F4" s="215" t="s">
        <v>4730</v>
      </c>
    </row>
    <row r="5" spans="1:13" s="73" customFormat="1" ht="30" customHeight="1" x14ac:dyDescent="0.2">
      <c r="A5" s="36">
        <v>2</v>
      </c>
      <c r="B5" s="52" t="s">
        <v>4997</v>
      </c>
      <c r="C5" s="82">
        <v>698797.32000000018</v>
      </c>
      <c r="D5" s="82">
        <v>115283</v>
      </c>
      <c r="E5" s="81" t="s">
        <v>4698</v>
      </c>
      <c r="F5" s="81" t="s">
        <v>725</v>
      </c>
    </row>
    <row r="6" spans="1:13" s="73" customFormat="1" ht="30" customHeight="1" x14ac:dyDescent="0.2">
      <c r="A6" s="36">
        <v>3</v>
      </c>
      <c r="B6" s="52" t="s">
        <v>4998</v>
      </c>
      <c r="C6" s="82">
        <v>456983.32999999996</v>
      </c>
      <c r="D6" s="82">
        <v>75166</v>
      </c>
      <c r="E6" s="81" t="s">
        <v>4702</v>
      </c>
      <c r="F6" s="81" t="s">
        <v>725</v>
      </c>
    </row>
    <row r="7" spans="1:13" s="73" customFormat="1" ht="30" customHeight="1" x14ac:dyDescent="0.2">
      <c r="A7" s="36">
        <v>4</v>
      </c>
      <c r="B7" s="52" t="s">
        <v>4999</v>
      </c>
      <c r="C7" s="82">
        <v>374172.23</v>
      </c>
      <c r="D7" s="82">
        <v>74840</v>
      </c>
      <c r="E7" s="83" t="s">
        <v>4546</v>
      </c>
      <c r="F7" s="81" t="s">
        <v>3709</v>
      </c>
    </row>
    <row r="8" spans="1:13" s="73" customFormat="1" ht="30" customHeight="1" x14ac:dyDescent="0.2">
      <c r="A8" s="36">
        <v>5</v>
      </c>
      <c r="B8" s="52" t="s">
        <v>5000</v>
      </c>
      <c r="C8" s="82">
        <v>342134.82999999996</v>
      </c>
      <c r="D8" s="82">
        <v>52938</v>
      </c>
      <c r="E8" s="81" t="s">
        <v>4731</v>
      </c>
      <c r="F8" s="81" t="s">
        <v>3464</v>
      </c>
    </row>
    <row r="9" spans="1:13" s="73" customFormat="1" ht="30" customHeight="1" x14ac:dyDescent="0.2">
      <c r="A9" s="36">
        <v>6</v>
      </c>
      <c r="B9" s="52" t="s">
        <v>4948</v>
      </c>
      <c r="C9" s="82">
        <v>246064.34</v>
      </c>
      <c r="D9" s="82">
        <v>51053</v>
      </c>
      <c r="E9" s="81" t="s">
        <v>4702</v>
      </c>
      <c r="F9" s="81" t="s">
        <v>3709</v>
      </c>
    </row>
    <row r="10" spans="1:13" s="73" customFormat="1" ht="30" customHeight="1" x14ac:dyDescent="0.2">
      <c r="A10" s="36">
        <v>7</v>
      </c>
      <c r="B10" s="52" t="s">
        <v>4983</v>
      </c>
      <c r="C10" s="82">
        <v>229279.90999999997</v>
      </c>
      <c r="D10" s="82">
        <v>48973</v>
      </c>
      <c r="E10" s="81" t="s">
        <v>4720</v>
      </c>
      <c r="F10" s="17" t="s">
        <v>4681</v>
      </c>
    </row>
    <row r="11" spans="1:13" s="73" customFormat="1" ht="30" customHeight="1" x14ac:dyDescent="0.2">
      <c r="A11" s="36">
        <v>8</v>
      </c>
      <c r="B11" s="52" t="s">
        <v>5001</v>
      </c>
      <c r="C11" s="82">
        <v>227526.42</v>
      </c>
      <c r="D11" s="82">
        <v>37216</v>
      </c>
      <c r="E11" s="81" t="s">
        <v>4714</v>
      </c>
      <c r="F11" s="81" t="s">
        <v>725</v>
      </c>
      <c r="K11" s="87"/>
      <c r="L11" s="89"/>
    </row>
    <row r="12" spans="1:13" s="73" customFormat="1" ht="30" customHeight="1" x14ac:dyDescent="0.2">
      <c r="A12" s="36">
        <v>9</v>
      </c>
      <c r="B12" s="52" t="s">
        <v>5002</v>
      </c>
      <c r="C12" s="82">
        <v>209493.34</v>
      </c>
      <c r="D12" s="82">
        <v>35023</v>
      </c>
      <c r="E12" s="81" t="s">
        <v>4732</v>
      </c>
      <c r="F12" s="81" t="s">
        <v>725</v>
      </c>
      <c r="G12" s="220"/>
      <c r="H12" s="220"/>
      <c r="I12" s="220"/>
      <c r="J12" s="220"/>
      <c r="K12" s="220"/>
      <c r="L12" s="220"/>
      <c r="M12" s="220"/>
    </row>
    <row r="13" spans="1:13" s="73" customFormat="1" ht="30" customHeight="1" x14ac:dyDescent="0.2">
      <c r="A13" s="36">
        <v>10</v>
      </c>
      <c r="B13" s="52" t="s">
        <v>5003</v>
      </c>
      <c r="C13" s="82">
        <v>188864.69999999998</v>
      </c>
      <c r="D13" s="82">
        <v>31654</v>
      </c>
      <c r="E13" s="81" t="s">
        <v>4733</v>
      </c>
      <c r="F13" s="139" t="s">
        <v>3365</v>
      </c>
      <c r="G13" s="220"/>
      <c r="H13" s="220"/>
      <c r="I13" s="220"/>
      <c r="J13" s="220"/>
      <c r="K13" s="220"/>
      <c r="L13" s="220"/>
      <c r="M13" s="220"/>
    </row>
    <row r="14" spans="1:13" s="73" customFormat="1" ht="30" customHeight="1" x14ac:dyDescent="0.2">
      <c r="A14" s="36">
        <v>11</v>
      </c>
      <c r="B14" s="52" t="s">
        <v>5004</v>
      </c>
      <c r="C14" s="82">
        <v>142741.29</v>
      </c>
      <c r="D14" s="82">
        <v>28095</v>
      </c>
      <c r="E14" s="12" t="s">
        <v>4733</v>
      </c>
      <c r="F14" s="17" t="s">
        <v>4734</v>
      </c>
    </row>
    <row r="15" spans="1:13" s="73" customFormat="1" ht="30" customHeight="1" x14ac:dyDescent="0.2">
      <c r="A15" s="36">
        <v>12</v>
      </c>
      <c r="B15" s="52" t="s">
        <v>4955</v>
      </c>
      <c r="C15" s="84">
        <v>135898.79</v>
      </c>
      <c r="D15" s="84">
        <v>27975</v>
      </c>
      <c r="E15" s="83" t="s">
        <v>4706</v>
      </c>
      <c r="F15" s="81" t="s">
        <v>3709</v>
      </c>
    </row>
    <row r="16" spans="1:13" s="73" customFormat="1" ht="30" customHeight="1" x14ac:dyDescent="0.2">
      <c r="A16" s="36">
        <v>13</v>
      </c>
      <c r="B16" s="52" t="s">
        <v>5005</v>
      </c>
      <c r="C16" s="82">
        <v>131018</v>
      </c>
      <c r="D16" s="82">
        <v>21604</v>
      </c>
      <c r="E16" s="81" t="s">
        <v>4735</v>
      </c>
      <c r="F16" s="81" t="s">
        <v>545</v>
      </c>
      <c r="H16" s="87"/>
    </row>
    <row r="17" spans="1:20" s="73" customFormat="1" ht="30" customHeight="1" x14ac:dyDescent="0.2">
      <c r="A17" s="36">
        <v>14</v>
      </c>
      <c r="B17" s="52" t="s">
        <v>4932</v>
      </c>
      <c r="C17" s="82">
        <v>129269.18000000001</v>
      </c>
      <c r="D17" s="82">
        <v>22271</v>
      </c>
      <c r="E17" s="83" t="s">
        <v>4693</v>
      </c>
      <c r="F17" s="81" t="s">
        <v>3459</v>
      </c>
    </row>
    <row r="18" spans="1:20" s="73" customFormat="1" ht="30" customHeight="1" x14ac:dyDescent="0.2">
      <c r="A18" s="36">
        <v>15</v>
      </c>
      <c r="B18" s="52" t="s">
        <v>5006</v>
      </c>
      <c r="C18" s="82">
        <v>127106.41</v>
      </c>
      <c r="D18" s="82">
        <v>22144</v>
      </c>
      <c r="E18" s="81" t="s">
        <v>4709</v>
      </c>
      <c r="F18" s="139" t="s">
        <v>3365</v>
      </c>
    </row>
    <row r="19" spans="1:20" s="73" customFormat="1" ht="30" customHeight="1" x14ac:dyDescent="0.2">
      <c r="A19" s="36">
        <v>16</v>
      </c>
      <c r="B19" s="52" t="s">
        <v>5007</v>
      </c>
      <c r="C19" s="82">
        <v>120292.66</v>
      </c>
      <c r="D19" s="82">
        <v>19731</v>
      </c>
      <c r="E19" s="81" t="s">
        <v>4729</v>
      </c>
      <c r="F19" s="139" t="s">
        <v>3365</v>
      </c>
      <c r="G19" s="220"/>
      <c r="H19" s="220"/>
      <c r="I19" s="220"/>
    </row>
    <row r="20" spans="1:20" s="73" customFormat="1" ht="30" customHeight="1" x14ac:dyDescent="0.2">
      <c r="A20" s="36">
        <v>17</v>
      </c>
      <c r="B20" s="52" t="s">
        <v>5008</v>
      </c>
      <c r="C20" s="82">
        <v>111208</v>
      </c>
      <c r="D20" s="82">
        <v>18068</v>
      </c>
      <c r="E20" s="81" t="s">
        <v>4736</v>
      </c>
      <c r="F20" s="17" t="s">
        <v>3715</v>
      </c>
    </row>
    <row r="21" spans="1:20" s="73" customFormat="1" ht="30" customHeight="1" x14ac:dyDescent="0.2">
      <c r="A21" s="36">
        <v>18</v>
      </c>
      <c r="B21" s="52" t="s">
        <v>4873</v>
      </c>
      <c r="C21" s="80">
        <v>111024.07</v>
      </c>
      <c r="D21" s="80">
        <v>22462</v>
      </c>
      <c r="E21" s="92" t="s">
        <v>4683</v>
      </c>
      <c r="F21" s="142" t="s">
        <v>4119</v>
      </c>
    </row>
    <row r="22" spans="1:20" s="73" customFormat="1" ht="30" customHeight="1" x14ac:dyDescent="0.2">
      <c r="A22" s="36">
        <v>19</v>
      </c>
      <c r="B22" s="52" t="s">
        <v>4308</v>
      </c>
      <c r="C22" s="82">
        <v>102966.47</v>
      </c>
      <c r="D22" s="82">
        <v>16933</v>
      </c>
      <c r="E22" s="81" t="s">
        <v>4552</v>
      </c>
      <c r="F22" s="139" t="s">
        <v>3365</v>
      </c>
      <c r="L22" s="87"/>
      <c r="M22" s="89"/>
    </row>
    <row r="23" spans="1:20" s="73" customFormat="1" ht="30" customHeight="1" x14ac:dyDescent="0.2">
      <c r="A23" s="36">
        <v>20</v>
      </c>
      <c r="B23" s="52" t="s">
        <v>4295</v>
      </c>
      <c r="C23" s="82">
        <v>102100</v>
      </c>
      <c r="D23" s="82">
        <v>16319</v>
      </c>
      <c r="E23" s="83" t="s">
        <v>4545</v>
      </c>
      <c r="F23" s="81" t="s">
        <v>545</v>
      </c>
      <c r="I23" s="224"/>
      <c r="J23" s="220"/>
      <c r="K23" s="220"/>
      <c r="M23" s="89"/>
    </row>
    <row r="24" spans="1:20" s="73" customFormat="1" ht="30" customHeight="1" x14ac:dyDescent="0.2">
      <c r="A24" s="36">
        <v>21</v>
      </c>
      <c r="B24" s="52" t="s">
        <v>5009</v>
      </c>
      <c r="C24" s="82">
        <v>102062.98</v>
      </c>
      <c r="D24" s="82">
        <v>18545</v>
      </c>
      <c r="E24" s="81" t="s">
        <v>4732</v>
      </c>
      <c r="F24" s="139" t="s">
        <v>3365</v>
      </c>
      <c r="G24" s="220"/>
      <c r="H24" s="220"/>
      <c r="I24" s="220"/>
      <c r="J24" s="220"/>
      <c r="K24" s="220"/>
      <c r="L24" s="220"/>
      <c r="M24" s="220"/>
    </row>
    <row r="25" spans="1:20" s="73" customFormat="1" ht="30" customHeight="1" x14ac:dyDescent="0.2">
      <c r="A25" s="36">
        <v>22</v>
      </c>
      <c r="B25" s="52" t="s">
        <v>5010</v>
      </c>
      <c r="C25" s="82">
        <v>100439.70000000001</v>
      </c>
      <c r="D25" s="82">
        <v>17204</v>
      </c>
      <c r="E25" s="81" t="s">
        <v>4702</v>
      </c>
      <c r="F25" s="81" t="s">
        <v>4555</v>
      </c>
    </row>
    <row r="26" spans="1:20" s="1" customFormat="1" ht="30" customHeight="1" x14ac:dyDescent="0.2">
      <c r="A26" s="36">
        <v>23</v>
      </c>
      <c r="B26" s="52" t="s">
        <v>4935</v>
      </c>
      <c r="C26" s="84">
        <v>91146</v>
      </c>
      <c r="D26" s="84">
        <v>20900</v>
      </c>
      <c r="E26" s="81" t="s">
        <v>4694</v>
      </c>
      <c r="F26" s="81" t="s">
        <v>545</v>
      </c>
      <c r="G26" s="49"/>
      <c r="H26" s="73"/>
      <c r="I26" s="73"/>
      <c r="J26" s="75"/>
      <c r="K26" s="87"/>
      <c r="L26" s="87"/>
      <c r="M26" s="88"/>
    </row>
    <row r="27" spans="1:20" s="73" customFormat="1" ht="30" customHeight="1" x14ac:dyDescent="0.2">
      <c r="A27" s="36">
        <v>24</v>
      </c>
      <c r="B27" s="52" t="s">
        <v>5011</v>
      </c>
      <c r="C27" s="80">
        <v>89552.48</v>
      </c>
      <c r="D27" s="80">
        <v>20790</v>
      </c>
      <c r="E27" s="92" t="s">
        <v>4709</v>
      </c>
      <c r="F27" s="142" t="s">
        <v>4119</v>
      </c>
      <c r="K27" s="87"/>
      <c r="L27" s="89"/>
    </row>
    <row r="28" spans="1:20" s="73" customFormat="1" ht="30" customHeight="1" x14ac:dyDescent="0.2">
      <c r="A28" s="36">
        <v>25</v>
      </c>
      <c r="B28" s="52" t="s">
        <v>4944</v>
      </c>
      <c r="C28" s="84">
        <v>87054.279999999984</v>
      </c>
      <c r="D28" s="84">
        <v>18280</v>
      </c>
      <c r="E28" s="83">
        <v>44008</v>
      </c>
      <c r="F28" s="81" t="s">
        <v>4650</v>
      </c>
      <c r="I28" s="220"/>
      <c r="J28" s="220"/>
      <c r="K28" s="220"/>
      <c r="L28" s="220"/>
      <c r="M28" s="222"/>
      <c r="N28" s="220"/>
      <c r="O28" s="87"/>
      <c r="P28" s="88"/>
      <c r="T28" s="86"/>
    </row>
    <row r="29" spans="1:20" s="1" customFormat="1" ht="30" customHeight="1" x14ac:dyDescent="0.2">
      <c r="A29" s="36">
        <v>26</v>
      </c>
      <c r="B29" s="52" t="s">
        <v>5012</v>
      </c>
      <c r="C29" s="84">
        <v>84227.12</v>
      </c>
      <c r="D29" s="84">
        <v>14706</v>
      </c>
      <c r="E29" s="83" t="s">
        <v>4694</v>
      </c>
      <c r="F29" s="216" t="s">
        <v>4737</v>
      </c>
      <c r="G29" s="49"/>
    </row>
    <row r="30" spans="1:20" s="73" customFormat="1" ht="30" customHeight="1" x14ac:dyDescent="0.2">
      <c r="A30" s="36">
        <v>27</v>
      </c>
      <c r="B30" s="52" t="s">
        <v>5013</v>
      </c>
      <c r="C30" s="80">
        <v>83374.670000000013</v>
      </c>
      <c r="D30" s="80">
        <v>13715</v>
      </c>
      <c r="E30" s="81" t="s">
        <v>4693</v>
      </c>
      <c r="F30" s="81" t="s">
        <v>3464</v>
      </c>
    </row>
    <row r="31" spans="1:20" s="73" customFormat="1" ht="30" customHeight="1" x14ac:dyDescent="0.2">
      <c r="A31" s="36">
        <v>28</v>
      </c>
      <c r="B31" s="52" t="s">
        <v>5014</v>
      </c>
      <c r="C31" s="80">
        <v>79039</v>
      </c>
      <c r="D31" s="80">
        <v>13576</v>
      </c>
      <c r="E31" s="81" t="s">
        <v>4708</v>
      </c>
      <c r="F31" s="81" t="s">
        <v>3715</v>
      </c>
      <c r="T31" s="86"/>
    </row>
    <row r="32" spans="1:20" s="220" customFormat="1" ht="30" customHeight="1" x14ac:dyDescent="0.2">
      <c r="A32" s="36">
        <v>29</v>
      </c>
      <c r="B32" s="52" t="s">
        <v>4951</v>
      </c>
      <c r="C32" s="82">
        <v>72743.900000000009</v>
      </c>
      <c r="D32" s="82">
        <v>15088</v>
      </c>
      <c r="E32" s="81" t="s">
        <v>4704</v>
      </c>
      <c r="F32" s="81" t="s">
        <v>3464</v>
      </c>
      <c r="H32" s="73"/>
      <c r="I32" s="73"/>
      <c r="J32" s="75"/>
      <c r="K32" s="75"/>
      <c r="L32" s="87"/>
      <c r="M32" s="88"/>
      <c r="N32" s="217"/>
    </row>
    <row r="33" spans="1:15" s="73" customFormat="1" ht="30" customHeight="1" x14ac:dyDescent="0.2">
      <c r="A33" s="36">
        <v>30</v>
      </c>
      <c r="B33" s="52" t="s">
        <v>5015</v>
      </c>
      <c r="C33" s="84">
        <v>67021</v>
      </c>
      <c r="D33" s="84">
        <v>10951</v>
      </c>
      <c r="E33" s="81" t="s">
        <v>4709</v>
      </c>
      <c r="F33" s="81" t="s">
        <v>545</v>
      </c>
    </row>
    <row r="34" spans="1:15" s="73" customFormat="1" ht="30" customHeight="1" x14ac:dyDescent="0.2">
      <c r="A34" s="36">
        <v>31</v>
      </c>
      <c r="B34" s="52" t="s">
        <v>5016</v>
      </c>
      <c r="C34" s="82">
        <v>64871</v>
      </c>
      <c r="D34" s="82">
        <v>14678</v>
      </c>
      <c r="E34" s="83" t="s">
        <v>4732</v>
      </c>
      <c r="F34" s="81" t="s">
        <v>545</v>
      </c>
    </row>
    <row r="35" spans="1:15" s="73" customFormat="1" ht="30" customHeight="1" x14ac:dyDescent="0.2">
      <c r="A35" s="36">
        <v>32</v>
      </c>
      <c r="B35" s="52" t="s">
        <v>4888</v>
      </c>
      <c r="C35" s="80">
        <v>63817.13</v>
      </c>
      <c r="D35" s="80">
        <v>13747</v>
      </c>
      <c r="E35" s="81" t="s">
        <v>4684</v>
      </c>
      <c r="F35" s="81" t="s">
        <v>725</v>
      </c>
      <c r="K35" s="87"/>
      <c r="L35" s="89"/>
    </row>
    <row r="36" spans="1:15" s="73" customFormat="1" ht="30" customHeight="1" x14ac:dyDescent="0.2">
      <c r="A36" s="36">
        <v>33</v>
      </c>
      <c r="B36" s="52" t="s">
        <v>5017</v>
      </c>
      <c r="C36" s="82">
        <v>61852.51</v>
      </c>
      <c r="D36" s="82">
        <v>10042</v>
      </c>
      <c r="E36" s="83" t="s">
        <v>4549</v>
      </c>
      <c r="F36" s="81" t="s">
        <v>3709</v>
      </c>
      <c r="H36" s="1"/>
      <c r="I36" s="87"/>
      <c r="J36" s="88"/>
      <c r="K36" s="88"/>
      <c r="L36" s="220"/>
      <c r="M36" s="220"/>
      <c r="N36" s="220"/>
    </row>
    <row r="37" spans="1:15" s="73" customFormat="1" ht="30" customHeight="1" x14ac:dyDescent="0.2">
      <c r="A37" s="36">
        <v>34</v>
      </c>
      <c r="B37" s="52" t="s">
        <v>5018</v>
      </c>
      <c r="C37" s="84">
        <v>61431</v>
      </c>
      <c r="D37" s="84">
        <v>9880</v>
      </c>
      <c r="E37" s="81" t="s">
        <v>4738</v>
      </c>
      <c r="F37" s="81" t="s">
        <v>545</v>
      </c>
      <c r="G37" s="220"/>
      <c r="H37" s="220"/>
      <c r="I37" s="220"/>
      <c r="J37" s="220"/>
      <c r="K37" s="220"/>
      <c r="L37" s="220"/>
      <c r="M37" s="220"/>
      <c r="N37" s="220"/>
      <c r="O37" s="220"/>
    </row>
    <row r="38" spans="1:15" s="73" customFormat="1" ht="30" customHeight="1" x14ac:dyDescent="0.2">
      <c r="A38" s="36">
        <v>35</v>
      </c>
      <c r="B38" s="52" t="s">
        <v>5019</v>
      </c>
      <c r="C38" s="84">
        <v>61099.26</v>
      </c>
      <c r="D38" s="84">
        <v>11172</v>
      </c>
      <c r="E38" s="81" t="s">
        <v>4738</v>
      </c>
      <c r="F38" s="81" t="s">
        <v>4739</v>
      </c>
    </row>
    <row r="39" spans="1:15" s="73" customFormat="1" ht="30" customHeight="1" x14ac:dyDescent="0.2">
      <c r="A39" s="36">
        <v>36</v>
      </c>
      <c r="B39" s="52" t="s">
        <v>5020</v>
      </c>
      <c r="C39" s="82">
        <v>59027.040000000008</v>
      </c>
      <c r="D39" s="82">
        <v>9641</v>
      </c>
      <c r="E39" s="81" t="s">
        <v>4736</v>
      </c>
      <c r="F39" s="81" t="s">
        <v>725</v>
      </c>
    </row>
    <row r="40" spans="1:15" s="73" customFormat="1" ht="30" customHeight="1" x14ac:dyDescent="0.2">
      <c r="A40" s="36">
        <v>37</v>
      </c>
      <c r="B40" s="52" t="s">
        <v>5021</v>
      </c>
      <c r="C40" s="82">
        <v>57363.39</v>
      </c>
      <c r="D40" s="82">
        <v>9428</v>
      </c>
      <c r="E40" s="81" t="s">
        <v>4704</v>
      </c>
      <c r="F40" s="81" t="s">
        <v>725</v>
      </c>
    </row>
    <row r="41" spans="1:15" s="73" customFormat="1" ht="30" customHeight="1" x14ac:dyDescent="0.2">
      <c r="A41" s="36">
        <v>38</v>
      </c>
      <c r="B41" s="52" t="s">
        <v>4943</v>
      </c>
      <c r="C41" s="82">
        <v>54209</v>
      </c>
      <c r="D41" s="82">
        <v>12509</v>
      </c>
      <c r="E41" s="81" t="s">
        <v>4698</v>
      </c>
      <c r="F41" s="81" t="s">
        <v>725</v>
      </c>
    </row>
    <row r="42" spans="1:15" s="1" customFormat="1" ht="30" customHeight="1" x14ac:dyDescent="0.2">
      <c r="A42" s="36">
        <v>39</v>
      </c>
      <c r="B42" s="52" t="s">
        <v>5022</v>
      </c>
      <c r="C42" s="82">
        <v>53174.37</v>
      </c>
      <c r="D42" s="82">
        <v>8736</v>
      </c>
      <c r="E42" s="83" t="s">
        <v>4698</v>
      </c>
      <c r="F42" s="81" t="s">
        <v>4555</v>
      </c>
      <c r="H42" s="73"/>
      <c r="I42" s="87"/>
      <c r="J42" s="87"/>
      <c r="K42" s="73"/>
      <c r="L42" s="73"/>
      <c r="M42" s="73"/>
      <c r="N42" s="73"/>
    </row>
    <row r="43" spans="1:15" s="73" customFormat="1" ht="30" customHeight="1" x14ac:dyDescent="0.2">
      <c r="A43" s="36">
        <v>40</v>
      </c>
      <c r="B43" s="52" t="s">
        <v>5023</v>
      </c>
      <c r="C43" s="7">
        <v>53016.98</v>
      </c>
      <c r="D43" s="7">
        <v>8812</v>
      </c>
      <c r="E43" s="12" t="s">
        <v>4706</v>
      </c>
      <c r="F43" s="17" t="s">
        <v>4740</v>
      </c>
      <c r="H43" s="222"/>
      <c r="I43" s="217"/>
      <c r="J43" s="217"/>
      <c r="K43" s="220"/>
      <c r="L43" s="13"/>
      <c r="M43" s="222"/>
      <c r="N43" s="218"/>
    </row>
    <row r="44" spans="1:15" s="220" customFormat="1" ht="30" customHeight="1" x14ac:dyDescent="0.2">
      <c r="A44" s="36">
        <v>41</v>
      </c>
      <c r="B44" s="52" t="s">
        <v>5024</v>
      </c>
      <c r="C44" s="82">
        <v>52650.47</v>
      </c>
      <c r="D44" s="82">
        <v>10824</v>
      </c>
      <c r="E44" s="81" t="s">
        <v>4709</v>
      </c>
      <c r="F44" s="81" t="s">
        <v>4741</v>
      </c>
      <c r="H44" s="222"/>
      <c r="J44" s="217"/>
      <c r="K44" s="1"/>
    </row>
    <row r="45" spans="1:15" s="73" customFormat="1" ht="30" customHeight="1" x14ac:dyDescent="0.2">
      <c r="A45" s="36">
        <v>42</v>
      </c>
      <c r="B45" s="52" t="s">
        <v>5025</v>
      </c>
      <c r="C45" s="82">
        <v>48130.53</v>
      </c>
      <c r="D45" s="82">
        <v>8193</v>
      </c>
      <c r="E45" s="81" t="s">
        <v>4732</v>
      </c>
      <c r="F45" s="81" t="s">
        <v>725</v>
      </c>
      <c r="K45" s="89"/>
    </row>
    <row r="46" spans="1:15" s="73" customFormat="1" ht="30" customHeight="1" x14ac:dyDescent="0.2">
      <c r="A46" s="36">
        <v>43</v>
      </c>
      <c r="B46" s="52" t="s">
        <v>5026</v>
      </c>
      <c r="C46" s="82">
        <v>47110.81</v>
      </c>
      <c r="D46" s="82">
        <v>7653</v>
      </c>
      <c r="E46" s="81" t="s">
        <v>4729</v>
      </c>
      <c r="F46" s="81" t="s">
        <v>725</v>
      </c>
      <c r="H46" s="222"/>
      <c r="I46" s="220"/>
      <c r="J46" s="217"/>
      <c r="K46" s="1"/>
      <c r="L46" s="220"/>
      <c r="M46" s="224"/>
      <c r="N46" s="220"/>
      <c r="O46" s="220"/>
    </row>
    <row r="47" spans="1:15" s="73" customFormat="1" ht="30" customHeight="1" x14ac:dyDescent="0.2">
      <c r="A47" s="36">
        <v>44</v>
      </c>
      <c r="B47" s="52" t="s">
        <v>5027</v>
      </c>
      <c r="C47" s="82">
        <v>43847.42</v>
      </c>
      <c r="D47" s="82">
        <v>7378</v>
      </c>
      <c r="E47" s="12" t="s">
        <v>4735</v>
      </c>
      <c r="F47" s="81" t="s">
        <v>3709</v>
      </c>
    </row>
    <row r="48" spans="1:15" s="73" customFormat="1" ht="30" customHeight="1" x14ac:dyDescent="0.2">
      <c r="A48" s="36">
        <v>45</v>
      </c>
      <c r="B48" s="52" t="s">
        <v>5028</v>
      </c>
      <c r="C48" s="82">
        <v>42270.619999999995</v>
      </c>
      <c r="D48" s="82">
        <v>9697</v>
      </c>
      <c r="E48" s="92" t="s">
        <v>4693</v>
      </c>
      <c r="F48" s="141" t="s">
        <v>4548</v>
      </c>
      <c r="H48" s="1"/>
      <c r="I48" s="1"/>
      <c r="J48" s="1"/>
      <c r="K48" s="1"/>
    </row>
    <row r="49" spans="1:21" s="73" customFormat="1" ht="30" customHeight="1" x14ac:dyDescent="0.2">
      <c r="A49" s="36">
        <v>46</v>
      </c>
      <c r="B49" s="52" t="s">
        <v>5029</v>
      </c>
      <c r="C49" s="82">
        <v>42016</v>
      </c>
      <c r="D49" s="82">
        <v>7095</v>
      </c>
      <c r="E49" s="81" t="s">
        <v>4742</v>
      </c>
      <c r="F49" s="81" t="s">
        <v>545</v>
      </c>
    </row>
    <row r="50" spans="1:21" s="73" customFormat="1" ht="30" customHeight="1" x14ac:dyDescent="0.2">
      <c r="A50" s="36">
        <v>47</v>
      </c>
      <c r="B50" s="52" t="s">
        <v>5030</v>
      </c>
      <c r="C50" s="82">
        <v>39837.730000000003</v>
      </c>
      <c r="D50" s="82">
        <v>6980</v>
      </c>
      <c r="E50" s="81" t="s">
        <v>4733</v>
      </c>
      <c r="F50" s="81" t="s">
        <v>725</v>
      </c>
      <c r="G50" s="220"/>
    </row>
    <row r="51" spans="1:21" s="73" customFormat="1" ht="30" customHeight="1" x14ac:dyDescent="0.2">
      <c r="A51" s="36">
        <v>48</v>
      </c>
      <c r="B51" s="52" t="s">
        <v>5031</v>
      </c>
      <c r="C51" s="82">
        <v>37931</v>
      </c>
      <c r="D51" s="82">
        <v>8770</v>
      </c>
      <c r="E51" s="81" t="s">
        <v>4743</v>
      </c>
      <c r="F51" s="81" t="s">
        <v>545</v>
      </c>
      <c r="H51" s="220"/>
    </row>
    <row r="52" spans="1:21" s="73" customFormat="1" ht="30" customHeight="1" x14ac:dyDescent="0.2">
      <c r="A52" s="36">
        <v>49</v>
      </c>
      <c r="B52" s="52" t="s">
        <v>5032</v>
      </c>
      <c r="C52" s="82">
        <v>37133.020000000004</v>
      </c>
      <c r="D52" s="82">
        <v>6241</v>
      </c>
      <c r="E52" s="81" t="s">
        <v>4682</v>
      </c>
      <c r="F52" s="81" t="s">
        <v>725</v>
      </c>
    </row>
    <row r="53" spans="1:21" s="73" customFormat="1" ht="30" customHeight="1" x14ac:dyDescent="0.2">
      <c r="A53" s="36">
        <v>50</v>
      </c>
      <c r="B53" s="52" t="s">
        <v>4960</v>
      </c>
      <c r="C53" s="82">
        <v>36245</v>
      </c>
      <c r="D53" s="82">
        <v>8583</v>
      </c>
      <c r="E53" s="81" t="s">
        <v>4711</v>
      </c>
      <c r="F53" s="81" t="s">
        <v>545</v>
      </c>
      <c r="J53" s="89"/>
    </row>
    <row r="54" spans="1:21" s="1" customFormat="1" ht="30" customHeight="1" x14ac:dyDescent="0.2">
      <c r="A54" s="36">
        <v>51</v>
      </c>
      <c r="B54" s="52" t="s">
        <v>5033</v>
      </c>
      <c r="C54" s="82">
        <v>35424.78</v>
      </c>
      <c r="D54" s="82">
        <v>5843</v>
      </c>
      <c r="E54" s="81" t="s">
        <v>4684</v>
      </c>
      <c r="F54" s="228" t="s">
        <v>3187</v>
      </c>
      <c r="K54" s="13"/>
      <c r="L54" s="49"/>
    </row>
    <row r="55" spans="1:21" s="1" customFormat="1" ht="30" customHeight="1" x14ac:dyDescent="0.2">
      <c r="A55" s="36">
        <v>52</v>
      </c>
      <c r="B55" s="52" t="s">
        <v>5034</v>
      </c>
      <c r="C55" s="82">
        <v>35306.86</v>
      </c>
      <c r="D55" s="82">
        <v>6487</v>
      </c>
      <c r="E55" s="92" t="s">
        <v>4714</v>
      </c>
      <c r="F55" s="142" t="s">
        <v>4119</v>
      </c>
      <c r="K55" s="13"/>
      <c r="L55" s="49"/>
    </row>
    <row r="56" spans="1:21" s="1" customFormat="1" ht="30" customHeight="1" x14ac:dyDescent="0.2">
      <c r="A56" s="36">
        <v>53</v>
      </c>
      <c r="B56" s="52" t="s">
        <v>5035</v>
      </c>
      <c r="C56" s="82">
        <v>35231.870000000003</v>
      </c>
      <c r="D56" s="82">
        <v>6370</v>
      </c>
      <c r="E56" s="81" t="s">
        <v>4731</v>
      </c>
      <c r="F56" s="228" t="s">
        <v>3187</v>
      </c>
      <c r="K56" s="13"/>
      <c r="L56" s="49"/>
    </row>
    <row r="57" spans="1:21" s="73" customFormat="1" ht="30" customHeight="1" x14ac:dyDescent="0.2">
      <c r="A57" s="36">
        <v>54</v>
      </c>
      <c r="B57" s="52" t="s">
        <v>5036</v>
      </c>
      <c r="C57" s="82">
        <v>34354</v>
      </c>
      <c r="D57" s="82">
        <v>4542</v>
      </c>
      <c r="E57" s="12" t="s">
        <v>4557</v>
      </c>
      <c r="F57" s="17" t="s">
        <v>3715</v>
      </c>
      <c r="H57" s="18"/>
      <c r="I57" s="1"/>
      <c r="J57" s="1"/>
      <c r="K57" s="1"/>
      <c r="L57" s="1"/>
      <c r="M57" s="1"/>
      <c r="U57" s="86"/>
    </row>
    <row r="58" spans="1:21" s="73" customFormat="1" ht="30" customHeight="1" x14ac:dyDescent="0.2">
      <c r="A58" s="36">
        <v>55</v>
      </c>
      <c r="B58" s="52" t="s">
        <v>5037</v>
      </c>
      <c r="C58" s="82">
        <v>33246.990000000005</v>
      </c>
      <c r="D58" s="82">
        <v>5450</v>
      </c>
      <c r="E58" s="81" t="s">
        <v>4698</v>
      </c>
      <c r="F58" s="81" t="s">
        <v>725</v>
      </c>
    </row>
    <row r="59" spans="1:21" s="73" customFormat="1" ht="30" customHeight="1" x14ac:dyDescent="0.2">
      <c r="A59" s="36">
        <v>56</v>
      </c>
      <c r="B59" s="52" t="s">
        <v>5038</v>
      </c>
      <c r="C59" s="80">
        <v>32943.869999999995</v>
      </c>
      <c r="D59" s="80">
        <v>6193</v>
      </c>
      <c r="E59" s="81" t="s">
        <v>4694</v>
      </c>
      <c r="F59" s="81" t="s">
        <v>3457</v>
      </c>
      <c r="H59" s="222"/>
    </row>
    <row r="60" spans="1:21" s="73" customFormat="1" ht="30" customHeight="1" x14ac:dyDescent="0.2">
      <c r="A60" s="36">
        <v>57</v>
      </c>
      <c r="B60" s="52" t="s">
        <v>4971</v>
      </c>
      <c r="C60" s="82">
        <v>32119.289999999997</v>
      </c>
      <c r="D60" s="82">
        <v>7096</v>
      </c>
      <c r="E60" s="81" t="s">
        <v>4717</v>
      </c>
      <c r="F60" s="81" t="s">
        <v>725</v>
      </c>
      <c r="H60" s="220"/>
    </row>
    <row r="61" spans="1:21" s="73" customFormat="1" ht="30" customHeight="1" x14ac:dyDescent="0.2">
      <c r="A61" s="36">
        <v>58</v>
      </c>
      <c r="B61" s="52" t="s">
        <v>5039</v>
      </c>
      <c r="C61" s="82">
        <v>30413</v>
      </c>
      <c r="D61" s="82">
        <v>4851</v>
      </c>
      <c r="E61" s="83" t="s">
        <v>4711</v>
      </c>
      <c r="F61" s="142" t="s">
        <v>4119</v>
      </c>
      <c r="H61" s="222"/>
    </row>
    <row r="62" spans="1:21" s="220" customFormat="1" ht="30" customHeight="1" x14ac:dyDescent="0.2">
      <c r="A62" s="36">
        <v>59</v>
      </c>
      <c r="B62" s="52" t="s">
        <v>5040</v>
      </c>
      <c r="C62" s="82">
        <v>29531.37</v>
      </c>
      <c r="D62" s="82">
        <v>6286</v>
      </c>
      <c r="E62" s="81" t="s">
        <v>4744</v>
      </c>
      <c r="F62" s="81" t="s">
        <v>725</v>
      </c>
      <c r="H62" s="222"/>
      <c r="J62" s="217"/>
      <c r="M62" s="1"/>
    </row>
    <row r="63" spans="1:21" s="1" customFormat="1" ht="30" customHeight="1" x14ac:dyDescent="0.2">
      <c r="A63" s="36">
        <v>60</v>
      </c>
      <c r="B63" s="52" t="s">
        <v>5041</v>
      </c>
      <c r="C63" s="82">
        <v>29347</v>
      </c>
      <c r="D63" s="82">
        <v>4747</v>
      </c>
      <c r="E63" s="81" t="s">
        <v>4742</v>
      </c>
      <c r="F63" s="81" t="s">
        <v>545</v>
      </c>
      <c r="G63" s="220"/>
      <c r="H63" s="217"/>
      <c r="I63" s="73"/>
      <c r="J63" s="75"/>
      <c r="K63" s="87"/>
      <c r="L63" s="217"/>
      <c r="M63" s="220"/>
      <c r="N63" s="88"/>
    </row>
    <row r="64" spans="1:21" s="1" customFormat="1" ht="30" customHeight="1" x14ac:dyDescent="0.2">
      <c r="A64" s="36">
        <v>61</v>
      </c>
      <c r="B64" s="52" t="s">
        <v>4313</v>
      </c>
      <c r="C64" s="82">
        <v>28621.66</v>
      </c>
      <c r="D64" s="82">
        <v>4722</v>
      </c>
      <c r="E64" s="12" t="s">
        <v>4553</v>
      </c>
      <c r="F64" s="17" t="s">
        <v>3456</v>
      </c>
      <c r="G64" s="220"/>
      <c r="H64" s="217"/>
      <c r="I64" s="73"/>
      <c r="J64" s="75"/>
      <c r="K64" s="87"/>
      <c r="L64" s="217"/>
      <c r="M64" s="220"/>
      <c r="N64" s="88"/>
    </row>
    <row r="65" spans="1:14" s="73" customFormat="1" ht="30" customHeight="1" x14ac:dyDescent="0.2">
      <c r="A65" s="36">
        <v>62</v>
      </c>
      <c r="B65" s="52" t="s">
        <v>5042</v>
      </c>
      <c r="C65" s="84">
        <v>26381</v>
      </c>
      <c r="D65" s="84">
        <v>4674</v>
      </c>
      <c r="E65" s="81" t="s">
        <v>4738</v>
      </c>
      <c r="F65" s="81" t="s">
        <v>545</v>
      </c>
      <c r="I65" s="1"/>
      <c r="J65" s="1"/>
      <c r="K65" s="1"/>
      <c r="N65" s="1"/>
    </row>
    <row r="66" spans="1:14" s="73" customFormat="1" ht="30" customHeight="1" x14ac:dyDescent="0.2">
      <c r="A66" s="36">
        <v>63</v>
      </c>
      <c r="B66" s="52" t="s">
        <v>5043</v>
      </c>
      <c r="C66" s="80">
        <v>26213.799999999996</v>
      </c>
      <c r="D66" s="80">
        <v>4529</v>
      </c>
      <c r="E66" s="92" t="s">
        <v>4693</v>
      </c>
      <c r="F66" s="141" t="s">
        <v>4548</v>
      </c>
    </row>
    <row r="67" spans="1:14" s="73" customFormat="1" ht="30" customHeight="1" x14ac:dyDescent="0.2">
      <c r="A67" s="36">
        <v>64</v>
      </c>
      <c r="B67" s="52" t="s">
        <v>5044</v>
      </c>
      <c r="C67" s="82">
        <v>25932</v>
      </c>
      <c r="D67" s="82">
        <v>4392</v>
      </c>
      <c r="E67" s="81" t="s">
        <v>4716</v>
      </c>
      <c r="F67" s="81" t="s">
        <v>545</v>
      </c>
    </row>
    <row r="68" spans="1:14" s="73" customFormat="1" ht="30" customHeight="1" x14ac:dyDescent="0.2">
      <c r="A68" s="36">
        <v>65</v>
      </c>
      <c r="B68" s="52" t="s">
        <v>5045</v>
      </c>
      <c r="C68" s="82">
        <v>25060.19</v>
      </c>
      <c r="D68" s="82">
        <v>5394</v>
      </c>
      <c r="E68" s="81" t="s">
        <v>4742</v>
      </c>
      <c r="F68" s="81" t="s">
        <v>38</v>
      </c>
    </row>
    <row r="69" spans="1:14" s="73" customFormat="1" ht="30" customHeight="1" x14ac:dyDescent="0.2">
      <c r="A69" s="36">
        <v>66</v>
      </c>
      <c r="B69" s="52" t="s">
        <v>5046</v>
      </c>
      <c r="C69" s="82">
        <v>24401.649999999998</v>
      </c>
      <c r="D69" s="82">
        <v>4148</v>
      </c>
      <c r="E69" s="81" t="s">
        <v>4711</v>
      </c>
      <c r="F69" s="81" t="s">
        <v>725</v>
      </c>
      <c r="H69" s="1"/>
      <c r="I69" s="1"/>
      <c r="J69" s="13"/>
      <c r="K69" s="49"/>
      <c r="L69" s="1"/>
      <c r="M69" s="1"/>
      <c r="N69" s="1"/>
    </row>
    <row r="70" spans="1:14" s="73" customFormat="1" ht="30" customHeight="1" x14ac:dyDescent="0.2">
      <c r="A70" s="36">
        <v>67</v>
      </c>
      <c r="B70" s="52" t="s">
        <v>5047</v>
      </c>
      <c r="C70" s="84">
        <v>24288.69</v>
      </c>
      <c r="D70" s="84">
        <v>5279</v>
      </c>
      <c r="E70" s="83" t="s">
        <v>4705</v>
      </c>
      <c r="F70" s="142" t="s">
        <v>4119</v>
      </c>
    </row>
    <row r="71" spans="1:14" s="73" customFormat="1" ht="30" customHeight="1" x14ac:dyDescent="0.2">
      <c r="A71" s="36">
        <v>68</v>
      </c>
      <c r="B71" s="52" t="s">
        <v>4968</v>
      </c>
      <c r="C71" s="82">
        <v>23903.77</v>
      </c>
      <c r="D71" s="82">
        <v>5614</v>
      </c>
      <c r="E71" s="92" t="s">
        <v>4716</v>
      </c>
      <c r="F71" s="142" t="s">
        <v>4119</v>
      </c>
      <c r="G71" s="220"/>
      <c r="H71" s="220"/>
    </row>
    <row r="72" spans="1:14" s="220" customFormat="1" ht="30" customHeight="1" x14ac:dyDescent="0.2">
      <c r="A72" s="36">
        <v>69</v>
      </c>
      <c r="B72" s="52" t="s">
        <v>4314</v>
      </c>
      <c r="C72" s="82">
        <v>23389.5</v>
      </c>
      <c r="D72" s="82">
        <v>3719</v>
      </c>
      <c r="E72" s="81" t="s">
        <v>4553</v>
      </c>
      <c r="F72" s="216" t="s">
        <v>725</v>
      </c>
      <c r="H72" s="73"/>
      <c r="I72" s="73"/>
      <c r="J72" s="73"/>
      <c r="K72" s="73"/>
    </row>
    <row r="73" spans="1:14" s="73" customFormat="1" ht="30" customHeight="1" x14ac:dyDescent="0.2">
      <c r="A73" s="36">
        <v>70</v>
      </c>
      <c r="B73" s="52" t="s">
        <v>4310</v>
      </c>
      <c r="C73" s="82">
        <v>22604</v>
      </c>
      <c r="D73" s="82">
        <v>4251</v>
      </c>
      <c r="E73" s="83" t="s">
        <v>4552</v>
      </c>
      <c r="F73" s="139" t="s">
        <v>4119</v>
      </c>
    </row>
    <row r="74" spans="1:14" s="73" customFormat="1" ht="30" customHeight="1" x14ac:dyDescent="0.2">
      <c r="A74" s="36">
        <v>71</v>
      </c>
      <c r="B74" s="52" t="s">
        <v>5048</v>
      </c>
      <c r="C74" s="84">
        <v>22202</v>
      </c>
      <c r="D74" s="84">
        <v>3875</v>
      </c>
      <c r="E74" s="81" t="s">
        <v>4705</v>
      </c>
      <c r="F74" s="81" t="s">
        <v>545</v>
      </c>
    </row>
    <row r="75" spans="1:14" s="73" customFormat="1" ht="30" customHeight="1" x14ac:dyDescent="0.2">
      <c r="A75" s="36">
        <v>72</v>
      </c>
      <c r="B75" s="52" t="s">
        <v>5049</v>
      </c>
      <c r="C75" s="82">
        <v>22074.239999999998</v>
      </c>
      <c r="D75" s="82">
        <v>4896</v>
      </c>
      <c r="E75" s="83" t="s">
        <v>4702</v>
      </c>
      <c r="F75" s="142" t="s">
        <v>4196</v>
      </c>
    </row>
    <row r="76" spans="1:14" s="73" customFormat="1" ht="30" customHeight="1" x14ac:dyDescent="0.2">
      <c r="A76" s="36">
        <v>73</v>
      </c>
      <c r="B76" s="52" t="s">
        <v>5050</v>
      </c>
      <c r="C76" s="82">
        <v>21627</v>
      </c>
      <c r="D76" s="82">
        <v>3725</v>
      </c>
      <c r="E76" s="81" t="s">
        <v>4698</v>
      </c>
      <c r="F76" s="81" t="s">
        <v>545</v>
      </c>
    </row>
    <row r="77" spans="1:14" s="220" customFormat="1" ht="30" customHeight="1" x14ac:dyDescent="0.2">
      <c r="A77" s="36">
        <v>74</v>
      </c>
      <c r="B77" s="52" t="s">
        <v>5051</v>
      </c>
      <c r="C77" s="82">
        <v>20982.7</v>
      </c>
      <c r="D77" s="82">
        <v>3646</v>
      </c>
      <c r="E77" s="81" t="s">
        <v>4714</v>
      </c>
      <c r="F77" s="81" t="s">
        <v>38</v>
      </c>
      <c r="H77" s="218"/>
      <c r="I77" s="218"/>
      <c r="J77" s="217"/>
      <c r="K77" s="75"/>
    </row>
    <row r="78" spans="1:14" s="220" customFormat="1" ht="30" customHeight="1" x14ac:dyDescent="0.2">
      <c r="A78" s="36">
        <v>75</v>
      </c>
      <c r="B78" s="52" t="s">
        <v>5052</v>
      </c>
      <c r="C78" s="82">
        <v>20923</v>
      </c>
      <c r="D78" s="82">
        <v>4429</v>
      </c>
      <c r="E78" s="81" t="s">
        <v>4735</v>
      </c>
      <c r="F78" s="215" t="s">
        <v>4551</v>
      </c>
      <c r="H78" s="73"/>
      <c r="I78" s="73"/>
      <c r="J78" s="73"/>
      <c r="K78" s="73"/>
    </row>
    <row r="79" spans="1:14" s="220" customFormat="1" ht="30" customHeight="1" x14ac:dyDescent="0.2">
      <c r="A79" s="36">
        <v>76</v>
      </c>
      <c r="B79" s="52" t="s">
        <v>5053</v>
      </c>
      <c r="C79" s="82">
        <v>20449.830000000002</v>
      </c>
      <c r="D79" s="82">
        <v>4263</v>
      </c>
      <c r="E79" s="81" t="s">
        <v>4729</v>
      </c>
      <c r="F79" s="215" t="s">
        <v>2319</v>
      </c>
      <c r="H79" s="73"/>
      <c r="I79" s="73"/>
      <c r="J79" s="73"/>
      <c r="K79" s="73"/>
    </row>
    <row r="80" spans="1:14" s="73" customFormat="1" ht="30" customHeight="1" x14ac:dyDescent="0.2">
      <c r="A80" s="36">
        <v>77</v>
      </c>
      <c r="B80" s="52" t="s">
        <v>5054</v>
      </c>
      <c r="C80" s="82">
        <v>20372.259999999998</v>
      </c>
      <c r="D80" s="82">
        <v>3428</v>
      </c>
      <c r="E80" s="81" t="s">
        <v>4720</v>
      </c>
      <c r="F80" s="81" t="s">
        <v>725</v>
      </c>
      <c r="H80" s="222"/>
      <c r="I80" s="217"/>
      <c r="J80" s="222"/>
      <c r="K80" s="218"/>
      <c r="L80" s="1"/>
      <c r="M80" s="218"/>
      <c r="N80" s="217"/>
    </row>
    <row r="81" spans="1:14" s="73" customFormat="1" ht="30" customHeight="1" x14ac:dyDescent="0.2">
      <c r="A81" s="36">
        <v>78</v>
      </c>
      <c r="B81" s="52" t="s">
        <v>5055</v>
      </c>
      <c r="C81" s="82">
        <v>20103.7</v>
      </c>
      <c r="D81" s="82">
        <v>3313</v>
      </c>
      <c r="E81" s="81" t="s">
        <v>4706</v>
      </c>
      <c r="F81" s="81" t="s">
        <v>725</v>
      </c>
      <c r="H81" s="1"/>
      <c r="I81" s="88"/>
    </row>
    <row r="82" spans="1:14" s="220" customFormat="1" ht="30" customHeight="1" x14ac:dyDescent="0.2">
      <c r="A82" s="36">
        <v>79</v>
      </c>
      <c r="B82" s="52" t="s">
        <v>4965</v>
      </c>
      <c r="C82" s="82">
        <v>19605.8</v>
      </c>
      <c r="D82" s="82">
        <v>4563</v>
      </c>
      <c r="E82" s="92" t="s">
        <v>4714</v>
      </c>
      <c r="F82" s="142" t="s">
        <v>4119</v>
      </c>
      <c r="H82" s="73"/>
      <c r="I82" s="73"/>
      <c r="J82" s="75"/>
      <c r="K82" s="75"/>
      <c r="L82" s="87"/>
      <c r="M82" s="88"/>
      <c r="N82" s="217"/>
    </row>
    <row r="83" spans="1:14" s="73" customFormat="1" ht="30" customHeight="1" x14ac:dyDescent="0.2">
      <c r="A83" s="36">
        <v>80</v>
      </c>
      <c r="B83" s="52" t="s">
        <v>5056</v>
      </c>
      <c r="C83" s="82">
        <v>18840.509999999998</v>
      </c>
      <c r="D83" s="82">
        <v>3301</v>
      </c>
      <c r="E83" s="81" t="s">
        <v>4733</v>
      </c>
      <c r="F83" s="81" t="s">
        <v>3464</v>
      </c>
      <c r="G83" s="90"/>
      <c r="I83" s="89"/>
    </row>
    <row r="84" spans="1:14" s="73" customFormat="1" ht="30" customHeight="1" x14ac:dyDescent="0.2">
      <c r="A84" s="36">
        <v>81</v>
      </c>
      <c r="B84" s="52" t="s">
        <v>5057</v>
      </c>
      <c r="C84" s="82">
        <v>18458</v>
      </c>
      <c r="D84" s="82">
        <v>3119</v>
      </c>
      <c r="E84" s="12" t="s">
        <v>4720</v>
      </c>
      <c r="F84" s="81" t="s">
        <v>119</v>
      </c>
    </row>
    <row r="85" spans="1:14" s="73" customFormat="1" ht="30" customHeight="1" x14ac:dyDescent="0.2">
      <c r="A85" s="36">
        <v>82</v>
      </c>
      <c r="B85" s="52" t="s">
        <v>5058</v>
      </c>
      <c r="C85" s="82">
        <v>17868.03</v>
      </c>
      <c r="D85" s="82">
        <v>2988</v>
      </c>
      <c r="E85" s="81" t="s">
        <v>4683</v>
      </c>
      <c r="F85" s="228" t="s">
        <v>3187</v>
      </c>
      <c r="K85" s="87"/>
      <c r="L85" s="89"/>
    </row>
    <row r="86" spans="1:14" s="1" customFormat="1" ht="30" customHeight="1" x14ac:dyDescent="0.2">
      <c r="A86" s="36">
        <v>83</v>
      </c>
      <c r="B86" s="52" t="s">
        <v>5059</v>
      </c>
      <c r="C86" s="82">
        <v>17857.690000000002</v>
      </c>
      <c r="D86" s="82">
        <v>3116</v>
      </c>
      <c r="E86" s="83" t="s">
        <v>4709</v>
      </c>
      <c r="F86" s="81" t="s">
        <v>4555</v>
      </c>
      <c r="H86" s="41"/>
    </row>
    <row r="87" spans="1:14" s="1" customFormat="1" ht="30" customHeight="1" x14ac:dyDescent="0.2">
      <c r="A87" s="36">
        <v>84</v>
      </c>
      <c r="B87" s="52" t="s">
        <v>5060</v>
      </c>
      <c r="C87" s="82">
        <v>17814</v>
      </c>
      <c r="D87" s="82">
        <v>4042</v>
      </c>
      <c r="E87" s="83" t="s">
        <v>4733</v>
      </c>
      <c r="F87" s="142" t="s">
        <v>4119</v>
      </c>
    </row>
    <row r="88" spans="1:14" s="220" customFormat="1" ht="30" customHeight="1" x14ac:dyDescent="0.2">
      <c r="A88" s="36">
        <v>85</v>
      </c>
      <c r="B88" s="52" t="s">
        <v>5061</v>
      </c>
      <c r="C88" s="84">
        <v>17759.43</v>
      </c>
      <c r="D88" s="84">
        <v>3281</v>
      </c>
      <c r="E88" s="81" t="s">
        <v>4705</v>
      </c>
      <c r="F88" s="81" t="s">
        <v>725</v>
      </c>
    </row>
    <row r="89" spans="1:14" s="73" customFormat="1" ht="30" customHeight="1" x14ac:dyDescent="0.2">
      <c r="A89" s="36">
        <v>86</v>
      </c>
      <c r="B89" s="52" t="s">
        <v>5062</v>
      </c>
      <c r="C89" s="82">
        <v>17441.29</v>
      </c>
      <c r="D89" s="82">
        <v>3010</v>
      </c>
      <c r="E89" s="81" t="s">
        <v>4725</v>
      </c>
      <c r="F89" s="81" t="s">
        <v>38</v>
      </c>
      <c r="G89" s="220"/>
      <c r="H89" s="220"/>
      <c r="I89" s="220"/>
      <c r="J89" s="220"/>
      <c r="K89" s="220"/>
      <c r="L89" s="220"/>
      <c r="M89" s="220"/>
    </row>
    <row r="90" spans="1:14" s="1" customFormat="1" ht="30" customHeight="1" x14ac:dyDescent="0.2">
      <c r="A90" s="36">
        <v>87</v>
      </c>
      <c r="B90" s="52" t="s">
        <v>5063</v>
      </c>
      <c r="C90" s="82">
        <v>17364</v>
      </c>
      <c r="D90" s="82">
        <v>3086</v>
      </c>
      <c r="E90" s="81" t="s">
        <v>4731</v>
      </c>
      <c r="F90" s="81" t="s">
        <v>4745</v>
      </c>
      <c r="G90" s="220"/>
      <c r="H90" s="220"/>
      <c r="I90" s="220"/>
      <c r="J90" s="220"/>
      <c r="K90" s="220"/>
      <c r="L90" s="220"/>
      <c r="M90" s="220"/>
    </row>
    <row r="91" spans="1:14" s="220" customFormat="1" ht="30" customHeight="1" x14ac:dyDescent="0.2">
      <c r="A91" s="36">
        <v>88</v>
      </c>
      <c r="B91" s="52" t="s">
        <v>5064</v>
      </c>
      <c r="C91" s="84">
        <v>17034.690000000002</v>
      </c>
      <c r="D91" s="84">
        <v>3329</v>
      </c>
      <c r="E91" s="81" t="s">
        <v>4738</v>
      </c>
      <c r="F91" s="216" t="s">
        <v>725</v>
      </c>
      <c r="H91" s="73"/>
      <c r="I91" s="73"/>
      <c r="J91" s="73"/>
      <c r="K91" s="73"/>
    </row>
    <row r="92" spans="1:14" s="73" customFormat="1" ht="30" customHeight="1" x14ac:dyDescent="0.2">
      <c r="A92" s="36">
        <v>89</v>
      </c>
      <c r="B92" s="52" t="s">
        <v>4980</v>
      </c>
      <c r="C92" s="82">
        <v>16759.96</v>
      </c>
      <c r="D92" s="82">
        <v>3193</v>
      </c>
      <c r="E92" s="81" t="s">
        <v>4718</v>
      </c>
      <c r="F92" s="81" t="s">
        <v>725</v>
      </c>
      <c r="H92" s="13"/>
      <c r="I92" s="1"/>
    </row>
    <row r="93" spans="1:14" s="73" customFormat="1" ht="30" customHeight="1" x14ac:dyDescent="0.2">
      <c r="A93" s="36">
        <v>90</v>
      </c>
      <c r="B93" s="52" t="s">
        <v>5065</v>
      </c>
      <c r="C93" s="82">
        <v>16579.830000000002</v>
      </c>
      <c r="D93" s="82">
        <v>2911</v>
      </c>
      <c r="E93" s="81" t="s">
        <v>4744</v>
      </c>
      <c r="F93" s="81" t="s">
        <v>38</v>
      </c>
    </row>
    <row r="94" spans="1:14" s="73" customFormat="1" ht="30" customHeight="1" x14ac:dyDescent="0.2">
      <c r="A94" s="36">
        <v>91</v>
      </c>
      <c r="B94" s="52" t="s">
        <v>5066</v>
      </c>
      <c r="C94" s="82">
        <v>16397</v>
      </c>
      <c r="D94" s="82">
        <v>2623</v>
      </c>
      <c r="E94" s="81" t="s">
        <v>4693</v>
      </c>
      <c r="F94" s="81" t="s">
        <v>725</v>
      </c>
    </row>
    <row r="95" spans="1:14" s="73" customFormat="1" ht="30" customHeight="1" x14ac:dyDescent="0.2">
      <c r="A95" s="36">
        <v>92</v>
      </c>
      <c r="B95" s="52" t="s">
        <v>5067</v>
      </c>
      <c r="C95" s="82">
        <v>15190.9</v>
      </c>
      <c r="D95" s="82">
        <v>3764</v>
      </c>
      <c r="E95" s="81" t="s">
        <v>4718</v>
      </c>
      <c r="F95" s="228" t="s">
        <v>3187</v>
      </c>
      <c r="G95" s="220"/>
      <c r="H95" s="220"/>
    </row>
    <row r="96" spans="1:14" s="73" customFormat="1" ht="30" customHeight="1" x14ac:dyDescent="0.2">
      <c r="A96" s="36">
        <v>93</v>
      </c>
      <c r="B96" s="52" t="s">
        <v>5068</v>
      </c>
      <c r="C96" s="82">
        <v>14831.43</v>
      </c>
      <c r="D96" s="82">
        <v>2763</v>
      </c>
      <c r="E96" s="81" t="s">
        <v>4714</v>
      </c>
      <c r="F96" s="81" t="s">
        <v>3464</v>
      </c>
    </row>
    <row r="97" spans="1:15" s="73" customFormat="1" ht="30" customHeight="1" x14ac:dyDescent="0.2">
      <c r="A97" s="36">
        <v>94</v>
      </c>
      <c r="B97" s="52" t="s">
        <v>5069</v>
      </c>
      <c r="C97" s="80">
        <v>14780.649999999998</v>
      </c>
      <c r="D97" s="80">
        <v>2413</v>
      </c>
      <c r="E97" s="92" t="s">
        <v>4706</v>
      </c>
      <c r="F97" s="141" t="s">
        <v>4548</v>
      </c>
      <c r="H97" s="1"/>
      <c r="I97" s="1"/>
      <c r="J97" s="1"/>
      <c r="K97" s="1"/>
      <c r="L97" s="1"/>
    </row>
    <row r="98" spans="1:15" s="73" customFormat="1" ht="30" customHeight="1" x14ac:dyDescent="0.2">
      <c r="A98" s="36">
        <v>95</v>
      </c>
      <c r="B98" s="52" t="s">
        <v>5070</v>
      </c>
      <c r="C98" s="7">
        <v>14672.829999999998</v>
      </c>
      <c r="D98" s="7">
        <v>2891</v>
      </c>
      <c r="E98" s="12" t="s">
        <v>4705</v>
      </c>
      <c r="F98" s="228" t="s">
        <v>3187</v>
      </c>
      <c r="G98" s="1"/>
      <c r="H98" s="217"/>
      <c r="I98" s="13"/>
      <c r="J98" s="220"/>
      <c r="K98" s="218"/>
      <c r="L98" s="222"/>
    </row>
    <row r="99" spans="1:15" s="73" customFormat="1" ht="30" customHeight="1" x14ac:dyDescent="0.2">
      <c r="A99" s="36">
        <v>96</v>
      </c>
      <c r="B99" s="52" t="s">
        <v>5071</v>
      </c>
      <c r="C99" s="7">
        <v>14493.69</v>
      </c>
      <c r="D99" s="7">
        <v>2526</v>
      </c>
      <c r="E99" s="12" t="s">
        <v>4736</v>
      </c>
      <c r="F99" s="17" t="s">
        <v>3456</v>
      </c>
      <c r="H99" s="1"/>
      <c r="I99" s="13"/>
      <c r="J99" s="220"/>
      <c r="K99" s="222"/>
    </row>
    <row r="100" spans="1:15" s="73" customFormat="1" ht="30" customHeight="1" x14ac:dyDescent="0.2">
      <c r="A100" s="36">
        <v>97</v>
      </c>
      <c r="B100" s="52" t="s">
        <v>5072</v>
      </c>
      <c r="C100" s="82">
        <v>14037.6</v>
      </c>
      <c r="D100" s="82">
        <v>2714</v>
      </c>
      <c r="E100" s="81" t="s">
        <v>4682</v>
      </c>
      <c r="F100" s="81" t="s">
        <v>3464</v>
      </c>
      <c r="G100" s="90"/>
      <c r="I100" s="89"/>
      <c r="J100" s="89"/>
      <c r="M100" s="87"/>
    </row>
    <row r="101" spans="1:15" s="73" customFormat="1" ht="30" customHeight="1" x14ac:dyDescent="0.2">
      <c r="A101" s="36">
        <v>98</v>
      </c>
      <c r="B101" s="52" t="s">
        <v>4301</v>
      </c>
      <c r="C101" s="82">
        <v>13909.19</v>
      </c>
      <c r="D101" s="82">
        <v>2179</v>
      </c>
      <c r="E101" s="81" t="s">
        <v>4550</v>
      </c>
      <c r="F101" s="81" t="s">
        <v>725</v>
      </c>
    </row>
    <row r="102" spans="1:15" s="220" customFormat="1" ht="30" customHeight="1" x14ac:dyDescent="0.2">
      <c r="A102" s="36">
        <v>99</v>
      </c>
      <c r="B102" s="52" t="s">
        <v>5073</v>
      </c>
      <c r="C102" s="82">
        <v>13415</v>
      </c>
      <c r="D102" s="82">
        <v>2388</v>
      </c>
      <c r="E102" s="81" t="s">
        <v>4717</v>
      </c>
      <c r="F102" s="216" t="s">
        <v>545</v>
      </c>
      <c r="I102" s="73"/>
      <c r="J102" s="73"/>
      <c r="K102" s="73"/>
      <c r="L102" s="73"/>
      <c r="M102" s="73"/>
      <c r="N102" s="73"/>
    </row>
    <row r="103" spans="1:15" s="73" customFormat="1" ht="30" customHeight="1" x14ac:dyDescent="0.2">
      <c r="A103" s="36">
        <v>100</v>
      </c>
      <c r="B103" s="52" t="s">
        <v>5074</v>
      </c>
      <c r="C103" s="82">
        <v>13414.880000000001</v>
      </c>
      <c r="D103" s="82">
        <v>2311</v>
      </c>
      <c r="E103" s="81" t="s">
        <v>4743</v>
      </c>
      <c r="F103" s="81" t="s">
        <v>725</v>
      </c>
    </row>
    <row r="104" spans="1:15" s="73" customFormat="1" ht="30" customHeight="1" x14ac:dyDescent="0.2">
      <c r="A104" s="36">
        <v>101</v>
      </c>
      <c r="B104" s="52" t="s">
        <v>4957</v>
      </c>
      <c r="C104" s="82">
        <v>13385</v>
      </c>
      <c r="D104" s="82">
        <v>3188</v>
      </c>
      <c r="E104" s="81" t="s">
        <v>4708</v>
      </c>
      <c r="F104" s="81" t="s">
        <v>545</v>
      </c>
    </row>
    <row r="105" spans="1:15" s="73" customFormat="1" ht="30" customHeight="1" x14ac:dyDescent="0.2">
      <c r="A105" s="36">
        <v>102</v>
      </c>
      <c r="B105" s="52" t="s">
        <v>4991</v>
      </c>
      <c r="C105" s="82">
        <v>12527.11</v>
      </c>
      <c r="D105" s="82">
        <v>2402</v>
      </c>
      <c r="E105" s="92" t="s">
        <v>4725</v>
      </c>
      <c r="F105" s="139" t="s">
        <v>4119</v>
      </c>
    </row>
    <row r="106" spans="1:15" s="73" customFormat="1" ht="30" customHeight="1" x14ac:dyDescent="0.2">
      <c r="A106" s="36">
        <v>103</v>
      </c>
      <c r="B106" s="52" t="s">
        <v>4937</v>
      </c>
      <c r="C106" s="82">
        <v>12437</v>
      </c>
      <c r="D106" s="82">
        <v>2297</v>
      </c>
      <c r="E106" s="83" t="s">
        <v>4683</v>
      </c>
      <c r="F106" s="81" t="s">
        <v>2815</v>
      </c>
      <c r="H106" s="222"/>
    </row>
    <row r="107" spans="1:15" s="73" customFormat="1" ht="30" customHeight="1" x14ac:dyDescent="0.2">
      <c r="A107" s="36">
        <v>104</v>
      </c>
      <c r="B107" s="52" t="s">
        <v>5075</v>
      </c>
      <c r="C107" s="7">
        <v>12304.6</v>
      </c>
      <c r="D107" s="7">
        <v>2902</v>
      </c>
      <c r="E107" s="81" t="s">
        <v>4746</v>
      </c>
      <c r="F107" s="81" t="s">
        <v>4747</v>
      </c>
      <c r="H107" s="222"/>
    </row>
    <row r="108" spans="1:15" s="220" customFormat="1" ht="30" customHeight="1" x14ac:dyDescent="0.2">
      <c r="A108" s="36">
        <v>105</v>
      </c>
      <c r="B108" s="52" t="s">
        <v>5076</v>
      </c>
      <c r="C108" s="82">
        <v>12021.58</v>
      </c>
      <c r="D108" s="82">
        <v>2078</v>
      </c>
      <c r="E108" s="81" t="s">
        <v>4684</v>
      </c>
      <c r="F108" s="228" t="s">
        <v>3187</v>
      </c>
      <c r="H108" s="218"/>
      <c r="I108" s="75"/>
    </row>
    <row r="109" spans="1:15" s="220" customFormat="1" ht="30" customHeight="1" x14ac:dyDescent="0.2">
      <c r="A109" s="36">
        <v>106</v>
      </c>
      <c r="B109" s="52" t="s">
        <v>5077</v>
      </c>
      <c r="C109" s="84">
        <v>11892.82</v>
      </c>
      <c r="D109" s="84">
        <v>2199</v>
      </c>
      <c r="E109" s="83" t="s">
        <v>4704</v>
      </c>
      <c r="F109" s="315" t="s">
        <v>4119</v>
      </c>
      <c r="H109" s="73"/>
      <c r="I109" s="73"/>
    </row>
    <row r="110" spans="1:15" s="73" customFormat="1" ht="30" customHeight="1" x14ac:dyDescent="0.2">
      <c r="A110" s="36">
        <v>107</v>
      </c>
      <c r="B110" s="52" t="s">
        <v>5078</v>
      </c>
      <c r="C110" s="84">
        <v>10235.42</v>
      </c>
      <c r="D110" s="84">
        <v>2161</v>
      </c>
      <c r="E110" s="83" t="s">
        <v>4733</v>
      </c>
      <c r="F110" s="139" t="s">
        <v>2815</v>
      </c>
    </row>
    <row r="111" spans="1:15" s="73" customFormat="1" ht="30" customHeight="1" x14ac:dyDescent="0.2">
      <c r="A111" s="36">
        <v>108</v>
      </c>
      <c r="B111" s="52" t="s">
        <v>5079</v>
      </c>
      <c r="C111" s="84">
        <v>10089.48</v>
      </c>
      <c r="D111" s="84">
        <v>2016</v>
      </c>
      <c r="E111" s="83" t="s">
        <v>4705</v>
      </c>
      <c r="F111" s="142" t="s">
        <v>4119</v>
      </c>
      <c r="H111" s="222"/>
      <c r="I111" s="75"/>
    </row>
    <row r="112" spans="1:15" s="1" customFormat="1" ht="30" customHeight="1" x14ac:dyDescent="0.2">
      <c r="A112" s="36">
        <v>109</v>
      </c>
      <c r="B112" s="52" t="s">
        <v>5080</v>
      </c>
      <c r="C112" s="82">
        <v>8892.7199999999993</v>
      </c>
      <c r="D112" s="82">
        <v>1492</v>
      </c>
      <c r="E112" s="81" t="s">
        <v>4744</v>
      </c>
      <c r="F112" s="81" t="s">
        <v>38</v>
      </c>
      <c r="G112" s="13"/>
      <c r="H112" s="13"/>
      <c r="I112" s="49"/>
      <c r="J112" s="13"/>
      <c r="K112" s="13"/>
      <c r="L112" s="49"/>
      <c r="N112" s="13"/>
      <c r="O112" s="50"/>
    </row>
    <row r="113" spans="1:20" s="73" customFormat="1" ht="30" customHeight="1" x14ac:dyDescent="0.2">
      <c r="A113" s="36">
        <v>110</v>
      </c>
      <c r="B113" s="52" t="s">
        <v>5081</v>
      </c>
      <c r="C113" s="7">
        <v>8804.4</v>
      </c>
      <c r="D113" s="7">
        <v>1883</v>
      </c>
      <c r="E113" s="81" t="s">
        <v>4693</v>
      </c>
      <c r="F113" s="81" t="s">
        <v>2815</v>
      </c>
      <c r="K113" s="89"/>
      <c r="L113" s="87"/>
    </row>
    <row r="114" spans="1:20" s="220" customFormat="1" ht="30" customHeight="1" x14ac:dyDescent="0.2">
      <c r="A114" s="36">
        <v>111</v>
      </c>
      <c r="B114" s="52" t="s">
        <v>4304</v>
      </c>
      <c r="C114" s="82">
        <v>8633.17</v>
      </c>
      <c r="D114" s="82">
        <v>1635</v>
      </c>
      <c r="E114" s="12" t="s">
        <v>4550</v>
      </c>
      <c r="F114" s="17" t="s">
        <v>4551</v>
      </c>
      <c r="H114" s="218"/>
      <c r="I114" s="75"/>
      <c r="J114" s="75"/>
    </row>
    <row r="115" spans="1:20" s="73" customFormat="1" ht="30" customHeight="1" x14ac:dyDescent="0.2">
      <c r="A115" s="36">
        <v>112</v>
      </c>
      <c r="B115" s="52" t="s">
        <v>5082</v>
      </c>
      <c r="C115" s="82">
        <v>8559</v>
      </c>
      <c r="D115" s="82">
        <v>1518</v>
      </c>
      <c r="E115" s="81" t="s">
        <v>4682</v>
      </c>
      <c r="F115" s="81" t="s">
        <v>545</v>
      </c>
    </row>
    <row r="116" spans="1:20" s="73" customFormat="1" ht="30" customHeight="1" x14ac:dyDescent="0.2">
      <c r="A116" s="36">
        <v>113</v>
      </c>
      <c r="B116" s="52" t="s">
        <v>5083</v>
      </c>
      <c r="C116" s="7">
        <v>8405</v>
      </c>
      <c r="D116" s="7">
        <v>1845</v>
      </c>
      <c r="E116" s="81" t="s">
        <v>4694</v>
      </c>
      <c r="F116" s="81" t="s">
        <v>545</v>
      </c>
      <c r="H116" s="222"/>
    </row>
    <row r="117" spans="1:20" s="73" customFormat="1" ht="30" customHeight="1" x14ac:dyDescent="0.2">
      <c r="A117" s="36">
        <v>114</v>
      </c>
      <c r="B117" s="52" t="s">
        <v>5084</v>
      </c>
      <c r="C117" s="82">
        <v>8347</v>
      </c>
      <c r="D117" s="82">
        <v>1616</v>
      </c>
      <c r="E117" s="12" t="s">
        <v>4545</v>
      </c>
      <c r="F117" s="17" t="s">
        <v>3456</v>
      </c>
    </row>
    <row r="118" spans="1:20" s="73" customFormat="1" ht="30" customHeight="1" x14ac:dyDescent="0.2">
      <c r="A118" s="36">
        <v>115</v>
      </c>
      <c r="B118" s="52" t="s">
        <v>5085</v>
      </c>
      <c r="C118" s="82">
        <v>7789</v>
      </c>
      <c r="D118" s="82">
        <v>1359</v>
      </c>
      <c r="E118" s="81" t="s">
        <v>4718</v>
      </c>
      <c r="F118" s="139" t="s">
        <v>2815</v>
      </c>
      <c r="K118" s="89"/>
    </row>
    <row r="119" spans="1:20" s="73" customFormat="1" ht="30" customHeight="1" x14ac:dyDescent="0.2">
      <c r="A119" s="36">
        <v>116</v>
      </c>
      <c r="B119" s="52" t="s">
        <v>5086</v>
      </c>
      <c r="C119" s="82">
        <v>7721.97</v>
      </c>
      <c r="D119" s="82">
        <v>1308</v>
      </c>
      <c r="E119" s="81" t="s">
        <v>4718</v>
      </c>
      <c r="F119" s="228" t="s">
        <v>3187</v>
      </c>
      <c r="K119" s="89"/>
    </row>
    <row r="120" spans="1:20" s="73" customFormat="1" ht="30" customHeight="1" x14ac:dyDescent="0.2">
      <c r="A120" s="36">
        <v>117</v>
      </c>
      <c r="B120" s="52" t="s">
        <v>5087</v>
      </c>
      <c r="C120" s="84">
        <v>7577</v>
      </c>
      <c r="D120" s="84">
        <v>1513</v>
      </c>
      <c r="E120" s="83" t="s">
        <v>4706</v>
      </c>
      <c r="F120" s="142" t="s">
        <v>4196</v>
      </c>
      <c r="I120" s="220"/>
      <c r="J120" s="220"/>
      <c r="K120" s="220"/>
      <c r="N120" s="220"/>
      <c r="O120" s="1"/>
      <c r="T120" s="86"/>
    </row>
    <row r="121" spans="1:20" s="73" customFormat="1" ht="30" customHeight="1" x14ac:dyDescent="0.2">
      <c r="A121" s="36">
        <v>118</v>
      </c>
      <c r="B121" s="52" t="s">
        <v>5088</v>
      </c>
      <c r="C121" s="82">
        <v>7394</v>
      </c>
      <c r="D121" s="82">
        <v>1573</v>
      </c>
      <c r="E121" s="81" t="s">
        <v>4717</v>
      </c>
      <c r="F121" s="81" t="s">
        <v>545</v>
      </c>
      <c r="J121" s="89"/>
      <c r="K121" s="89"/>
    </row>
    <row r="122" spans="1:20" s="73" customFormat="1" ht="30" customHeight="1" x14ac:dyDescent="0.2">
      <c r="A122" s="36">
        <v>119</v>
      </c>
      <c r="B122" s="52" t="s">
        <v>5089</v>
      </c>
      <c r="C122" s="82">
        <v>7012.28</v>
      </c>
      <c r="D122" s="82">
        <v>1586</v>
      </c>
      <c r="E122" s="81" t="s">
        <v>4743</v>
      </c>
      <c r="F122" s="81" t="s">
        <v>3710</v>
      </c>
      <c r="H122" s="13"/>
      <c r="I122" s="1"/>
    </row>
    <row r="123" spans="1:20" s="73" customFormat="1" ht="30" customHeight="1" x14ac:dyDescent="0.2">
      <c r="A123" s="36">
        <v>120</v>
      </c>
      <c r="B123" s="52" t="s">
        <v>5090</v>
      </c>
      <c r="C123" s="80">
        <v>6985.13</v>
      </c>
      <c r="D123" s="80">
        <v>1377</v>
      </c>
      <c r="E123" s="92" t="s">
        <v>4705</v>
      </c>
      <c r="F123" s="141" t="s">
        <v>4548</v>
      </c>
      <c r="H123" s="1"/>
      <c r="I123" s="1"/>
    </row>
    <row r="124" spans="1:20" s="73" customFormat="1" ht="30" customHeight="1" x14ac:dyDescent="0.2">
      <c r="A124" s="36">
        <v>121</v>
      </c>
      <c r="B124" s="52" t="s">
        <v>4317</v>
      </c>
      <c r="C124" s="82">
        <v>6559.11</v>
      </c>
      <c r="D124" s="82">
        <v>1025</v>
      </c>
      <c r="E124" s="83" t="s">
        <v>4554</v>
      </c>
      <c r="F124" s="81" t="s">
        <v>4555</v>
      </c>
      <c r="J124" s="89"/>
      <c r="K124" s="89"/>
    </row>
    <row r="125" spans="1:20" s="73" customFormat="1" ht="30" customHeight="1" x14ac:dyDescent="0.2">
      <c r="A125" s="36">
        <v>122</v>
      </c>
      <c r="B125" s="52" t="s">
        <v>5091</v>
      </c>
      <c r="C125" s="82">
        <v>6232</v>
      </c>
      <c r="D125" s="82">
        <v>2018</v>
      </c>
      <c r="E125" s="12">
        <v>42916</v>
      </c>
      <c r="F125" s="17" t="s">
        <v>4681</v>
      </c>
      <c r="J125" s="89"/>
    </row>
    <row r="126" spans="1:20" s="220" customFormat="1" ht="30" customHeight="1" x14ac:dyDescent="0.2">
      <c r="A126" s="36">
        <v>123</v>
      </c>
      <c r="B126" s="52" t="s">
        <v>4868</v>
      </c>
      <c r="C126" s="82">
        <v>5916.02</v>
      </c>
      <c r="D126" s="82">
        <v>1134</v>
      </c>
      <c r="E126" s="81" t="s">
        <v>4682</v>
      </c>
      <c r="F126" s="216" t="s">
        <v>38</v>
      </c>
      <c r="H126" s="87"/>
      <c r="I126" s="73"/>
    </row>
    <row r="127" spans="1:20" s="220" customFormat="1" ht="30" customHeight="1" x14ac:dyDescent="0.2">
      <c r="A127" s="36">
        <v>124</v>
      </c>
      <c r="B127" s="52" t="s">
        <v>5092</v>
      </c>
      <c r="C127" s="82">
        <v>5822.61</v>
      </c>
      <c r="D127" s="82">
        <v>984</v>
      </c>
      <c r="E127" s="81" t="s">
        <v>4725</v>
      </c>
      <c r="F127" s="216" t="s">
        <v>38</v>
      </c>
      <c r="H127" s="87"/>
      <c r="I127" s="73"/>
    </row>
    <row r="128" spans="1:20" s="220" customFormat="1" ht="30" customHeight="1" x14ac:dyDescent="0.2">
      <c r="A128" s="36">
        <v>125</v>
      </c>
      <c r="B128" s="52" t="s">
        <v>5093</v>
      </c>
      <c r="C128" s="82">
        <v>5595</v>
      </c>
      <c r="D128" s="82">
        <v>1369</v>
      </c>
      <c r="E128" s="81" t="s">
        <v>4731</v>
      </c>
      <c r="F128" s="216" t="s">
        <v>3947</v>
      </c>
      <c r="H128" s="87"/>
      <c r="I128" s="73"/>
    </row>
    <row r="129" spans="1:20" s="73" customFormat="1" ht="30" customHeight="1" x14ac:dyDescent="0.2">
      <c r="A129" s="36">
        <v>126</v>
      </c>
      <c r="B129" s="52" t="s">
        <v>4298</v>
      </c>
      <c r="C129" s="82">
        <v>5363.48</v>
      </c>
      <c r="D129" s="82">
        <v>683</v>
      </c>
      <c r="E129" s="92" t="s">
        <v>4547</v>
      </c>
      <c r="F129" s="141" t="s">
        <v>4548</v>
      </c>
    </row>
    <row r="130" spans="1:20" s="73" customFormat="1" ht="30" customHeight="1" x14ac:dyDescent="0.2">
      <c r="A130" s="36">
        <v>127</v>
      </c>
      <c r="B130" s="52" t="s">
        <v>5094</v>
      </c>
      <c r="C130" s="82">
        <v>5303.75</v>
      </c>
      <c r="D130" s="82">
        <v>956</v>
      </c>
      <c r="E130" s="83" t="s">
        <v>4743</v>
      </c>
      <c r="F130" s="228" t="s">
        <v>3187</v>
      </c>
      <c r="L130" s="87"/>
      <c r="M130" s="89"/>
    </row>
    <row r="131" spans="1:20" s="73" customFormat="1" ht="30" customHeight="1" x14ac:dyDescent="0.2">
      <c r="A131" s="36">
        <v>128</v>
      </c>
      <c r="B131" s="52" t="s">
        <v>5095</v>
      </c>
      <c r="C131" s="82">
        <v>6352.8</v>
      </c>
      <c r="D131" s="82">
        <v>2420</v>
      </c>
      <c r="E131" s="81" t="s">
        <v>4684</v>
      </c>
      <c r="F131" s="141" t="s">
        <v>1424</v>
      </c>
    </row>
    <row r="132" spans="1:20" s="73" customFormat="1" ht="30" customHeight="1" x14ac:dyDescent="0.2">
      <c r="A132" s="36">
        <v>129</v>
      </c>
      <c r="B132" s="52" t="s">
        <v>5096</v>
      </c>
      <c r="C132" s="82">
        <v>4922.8999999999996</v>
      </c>
      <c r="D132" s="82">
        <v>848</v>
      </c>
      <c r="E132" s="81" t="s">
        <v>4714</v>
      </c>
      <c r="F132" s="228" t="s">
        <v>3187</v>
      </c>
      <c r="G132" s="87"/>
      <c r="J132" s="89"/>
      <c r="L132" s="87"/>
    </row>
    <row r="133" spans="1:20" s="1" customFormat="1" ht="30" customHeight="1" x14ac:dyDescent="0.2">
      <c r="A133" s="36">
        <v>130</v>
      </c>
      <c r="B133" s="52" t="s">
        <v>4296</v>
      </c>
      <c r="C133" s="82">
        <v>4893</v>
      </c>
      <c r="D133" s="82">
        <v>1066</v>
      </c>
      <c r="E133" s="81" t="s">
        <v>4545</v>
      </c>
      <c r="F133" s="81" t="s">
        <v>2815</v>
      </c>
      <c r="G133" s="220"/>
      <c r="H133" s="87"/>
      <c r="I133" s="217"/>
      <c r="J133" s="220"/>
      <c r="K133" s="88"/>
    </row>
    <row r="134" spans="1:20" s="73" customFormat="1" ht="30" customHeight="1" x14ac:dyDescent="0.2">
      <c r="A134" s="36">
        <v>131</v>
      </c>
      <c r="B134" s="52" t="s">
        <v>5097</v>
      </c>
      <c r="C134" s="84">
        <v>4855.8999999999996</v>
      </c>
      <c r="D134" s="84">
        <v>1026</v>
      </c>
      <c r="E134" s="83" t="s">
        <v>4706</v>
      </c>
      <c r="F134" s="142" t="s">
        <v>4119</v>
      </c>
      <c r="I134" s="87"/>
      <c r="J134" s="88"/>
      <c r="K134" s="75"/>
      <c r="L134" s="220"/>
      <c r="M134" s="220"/>
      <c r="N134" s="220"/>
    </row>
    <row r="135" spans="1:20" s="73" customFormat="1" ht="30" customHeight="1" x14ac:dyDescent="0.2">
      <c r="A135" s="36">
        <v>132</v>
      </c>
      <c r="B135" s="52" t="s">
        <v>5098</v>
      </c>
      <c r="C135" s="82">
        <v>4849.8599999999997</v>
      </c>
      <c r="D135" s="82">
        <v>920</v>
      </c>
      <c r="E135" s="81" t="s">
        <v>4708</v>
      </c>
      <c r="F135" s="228" t="s">
        <v>3187</v>
      </c>
      <c r="L135" s="87"/>
      <c r="M135" s="89"/>
    </row>
    <row r="136" spans="1:20" s="73" customFormat="1" ht="30" customHeight="1" x14ac:dyDescent="0.2">
      <c r="A136" s="36">
        <v>133</v>
      </c>
      <c r="B136" s="52" t="s">
        <v>5099</v>
      </c>
      <c r="C136" s="82">
        <v>4840</v>
      </c>
      <c r="D136" s="82">
        <v>1254</v>
      </c>
      <c r="E136" s="83" t="s">
        <v>4733</v>
      </c>
      <c r="F136" s="142" t="s">
        <v>4119</v>
      </c>
      <c r="G136" s="90"/>
      <c r="I136" s="89"/>
      <c r="K136" s="87"/>
      <c r="L136" s="89"/>
    </row>
    <row r="137" spans="1:20" s="73" customFormat="1" ht="30" customHeight="1" x14ac:dyDescent="0.2">
      <c r="A137" s="36">
        <v>134</v>
      </c>
      <c r="B137" s="52" t="s">
        <v>5100</v>
      </c>
      <c r="C137" s="15">
        <v>4765.93</v>
      </c>
      <c r="D137" s="15">
        <v>1110</v>
      </c>
      <c r="E137" s="92" t="s">
        <v>4736</v>
      </c>
      <c r="F137" s="139" t="s">
        <v>2815</v>
      </c>
      <c r="G137" s="89"/>
    </row>
    <row r="138" spans="1:20" s="1" customFormat="1" ht="30" customHeight="1" x14ac:dyDescent="0.2">
      <c r="A138" s="36">
        <v>135</v>
      </c>
      <c r="B138" s="52" t="s">
        <v>5101</v>
      </c>
      <c r="C138" s="82">
        <v>4600</v>
      </c>
      <c r="D138" s="82">
        <v>839</v>
      </c>
      <c r="E138" s="92" t="s">
        <v>4744</v>
      </c>
      <c r="F138" s="142" t="s">
        <v>4119</v>
      </c>
      <c r="G138" s="49"/>
      <c r="I138" s="13"/>
      <c r="J138" s="13"/>
    </row>
    <row r="139" spans="1:20" s="73" customFormat="1" ht="30" customHeight="1" x14ac:dyDescent="0.2">
      <c r="A139" s="36">
        <v>136</v>
      </c>
      <c r="B139" s="52" t="s">
        <v>3002</v>
      </c>
      <c r="C139" s="82">
        <v>4586</v>
      </c>
      <c r="D139" s="82">
        <v>776</v>
      </c>
      <c r="E139" s="81" t="s">
        <v>4748</v>
      </c>
      <c r="F139" s="81" t="s">
        <v>3464</v>
      </c>
      <c r="I139" s="220"/>
      <c r="J139" s="220"/>
      <c r="K139" s="220"/>
      <c r="N139" s="220"/>
      <c r="O139" s="1"/>
      <c r="T139" s="86"/>
    </row>
    <row r="140" spans="1:20" s="220" customFormat="1" ht="30" customHeight="1" x14ac:dyDescent="0.2">
      <c r="A140" s="36">
        <v>137</v>
      </c>
      <c r="B140" s="52" t="s">
        <v>5102</v>
      </c>
      <c r="C140" s="82">
        <v>4542.18</v>
      </c>
      <c r="D140" s="82">
        <v>755</v>
      </c>
      <c r="E140" s="81" t="s">
        <v>4716</v>
      </c>
      <c r="F140" s="81" t="s">
        <v>38</v>
      </c>
    </row>
    <row r="141" spans="1:20" s="73" customFormat="1" ht="30" customHeight="1" x14ac:dyDescent="0.2">
      <c r="A141" s="36">
        <v>138</v>
      </c>
      <c r="B141" s="52" t="s">
        <v>5103</v>
      </c>
      <c r="C141" s="82">
        <v>4537.16</v>
      </c>
      <c r="D141" s="82">
        <v>793</v>
      </c>
      <c r="E141" s="81" t="s">
        <v>4565</v>
      </c>
      <c r="F141" s="81" t="s">
        <v>4566</v>
      </c>
      <c r="L141" s="87"/>
      <c r="M141" s="89"/>
    </row>
    <row r="142" spans="1:20" s="73" customFormat="1" ht="30" customHeight="1" x14ac:dyDescent="0.2">
      <c r="A142" s="36">
        <v>139</v>
      </c>
      <c r="B142" s="52" t="s">
        <v>5104</v>
      </c>
      <c r="C142" s="82">
        <v>4477</v>
      </c>
      <c r="D142" s="82">
        <v>870</v>
      </c>
      <c r="E142" s="81" t="s">
        <v>4720</v>
      </c>
      <c r="F142" s="81" t="s">
        <v>545</v>
      </c>
    </row>
    <row r="143" spans="1:20" s="1" customFormat="1" ht="30" customHeight="1" x14ac:dyDescent="0.2">
      <c r="A143" s="36">
        <v>140</v>
      </c>
      <c r="B143" s="52" t="s">
        <v>4992</v>
      </c>
      <c r="C143" s="84">
        <v>4456.0599999999995</v>
      </c>
      <c r="D143" s="84">
        <v>952</v>
      </c>
      <c r="E143" s="81" t="s">
        <v>4697</v>
      </c>
      <c r="F143" s="81" t="s">
        <v>2319</v>
      </c>
      <c r="G143" s="220"/>
      <c r="H143" s="217"/>
      <c r="I143" s="13"/>
      <c r="J143" s="220"/>
      <c r="K143" s="218"/>
      <c r="L143" s="222"/>
      <c r="M143" s="73"/>
      <c r="N143" s="73"/>
      <c r="O143" s="73"/>
    </row>
    <row r="144" spans="1:20" s="1" customFormat="1" ht="30" customHeight="1" x14ac:dyDescent="0.2">
      <c r="A144" s="36">
        <v>141</v>
      </c>
      <c r="B144" s="52" t="s">
        <v>5105</v>
      </c>
      <c r="C144" s="15">
        <v>4372.88</v>
      </c>
      <c r="D144" s="15">
        <v>786</v>
      </c>
      <c r="E144" s="92" t="s">
        <v>4736</v>
      </c>
      <c r="F144" s="139" t="s">
        <v>4119</v>
      </c>
      <c r="G144" s="220"/>
      <c r="H144" s="217"/>
      <c r="I144" s="13"/>
      <c r="J144" s="220"/>
      <c r="K144" s="218"/>
      <c r="L144" s="222"/>
      <c r="M144" s="73"/>
      <c r="N144" s="73"/>
      <c r="O144" s="73"/>
    </row>
    <row r="145" spans="1:16" s="73" customFormat="1" ht="30" customHeight="1" x14ac:dyDescent="0.2">
      <c r="A145" s="36">
        <v>142</v>
      </c>
      <c r="B145" s="52" t="s">
        <v>5106</v>
      </c>
      <c r="C145" s="82">
        <v>4302.29</v>
      </c>
      <c r="D145" s="82">
        <v>831</v>
      </c>
      <c r="E145" s="81" t="s">
        <v>4749</v>
      </c>
      <c r="F145" s="81" t="s">
        <v>725</v>
      </c>
      <c r="I145" s="75"/>
      <c r="J145" s="87"/>
      <c r="K145" s="88"/>
      <c r="L145" s="87"/>
      <c r="M145" s="1"/>
    </row>
    <row r="146" spans="1:16" s="73" customFormat="1" ht="30" customHeight="1" x14ac:dyDescent="0.2">
      <c r="A146" s="36">
        <v>143</v>
      </c>
      <c r="B146" s="52" t="s">
        <v>5107</v>
      </c>
      <c r="C146" s="15">
        <v>4131</v>
      </c>
      <c r="D146" s="15">
        <v>817</v>
      </c>
      <c r="E146" s="92" t="s">
        <v>4709</v>
      </c>
      <c r="F146" s="142" t="s">
        <v>4119</v>
      </c>
      <c r="J146" s="75"/>
      <c r="K146" s="75"/>
      <c r="L146" s="87"/>
      <c r="M146" s="88"/>
      <c r="N146" s="217"/>
      <c r="O146" s="220"/>
    </row>
    <row r="147" spans="1:16" s="220" customFormat="1" ht="30" customHeight="1" x14ac:dyDescent="0.2">
      <c r="A147" s="36">
        <v>144</v>
      </c>
      <c r="B147" s="52" t="s">
        <v>5108</v>
      </c>
      <c r="C147" s="15">
        <v>4078</v>
      </c>
      <c r="D147" s="15">
        <v>880</v>
      </c>
      <c r="E147" s="83" t="s">
        <v>4693</v>
      </c>
      <c r="F147" s="142" t="s">
        <v>4196</v>
      </c>
      <c r="H147" s="73"/>
      <c r="I147" s="73"/>
      <c r="J147" s="75"/>
      <c r="K147" s="75"/>
      <c r="L147" s="87"/>
      <c r="M147" s="88"/>
      <c r="N147" s="217"/>
    </row>
    <row r="148" spans="1:16" s="1" customFormat="1" ht="30" customHeight="1" x14ac:dyDescent="0.2">
      <c r="A148" s="36">
        <v>145</v>
      </c>
      <c r="B148" s="52" t="s">
        <v>5109</v>
      </c>
      <c r="C148" s="82">
        <v>3670.0499999999997</v>
      </c>
      <c r="D148" s="82">
        <v>613</v>
      </c>
      <c r="E148" s="81" t="s">
        <v>4711</v>
      </c>
      <c r="F148" s="81" t="s">
        <v>725</v>
      </c>
      <c r="G148" s="220"/>
      <c r="H148" s="217"/>
      <c r="I148" s="13"/>
      <c r="J148" s="220"/>
      <c r="K148" s="218"/>
      <c r="L148" s="222"/>
      <c r="M148" s="73"/>
      <c r="N148" s="73"/>
      <c r="O148" s="73"/>
    </row>
    <row r="149" spans="1:16" s="73" customFormat="1" ht="30" customHeight="1" x14ac:dyDescent="0.2">
      <c r="A149" s="36">
        <v>146</v>
      </c>
      <c r="B149" s="52" t="s">
        <v>5110</v>
      </c>
      <c r="C149" s="15">
        <v>3656</v>
      </c>
      <c r="D149" s="15">
        <v>831</v>
      </c>
      <c r="E149" s="92" t="s">
        <v>4693</v>
      </c>
      <c r="F149" s="142" t="s">
        <v>4119</v>
      </c>
      <c r="G149" s="13"/>
      <c r="H149" s="220"/>
      <c r="I149" s="220"/>
      <c r="J149" s="220"/>
      <c r="K149" s="220"/>
      <c r="L149" s="220"/>
      <c r="M149" s="220"/>
      <c r="P149" s="220"/>
    </row>
    <row r="150" spans="1:16" s="220" customFormat="1" ht="30" customHeight="1" x14ac:dyDescent="0.2">
      <c r="A150" s="36">
        <v>147</v>
      </c>
      <c r="B150" s="52" t="s">
        <v>5111</v>
      </c>
      <c r="C150" s="82">
        <v>3572.6000000000004</v>
      </c>
      <c r="D150" s="82">
        <v>649</v>
      </c>
      <c r="E150" s="81" t="s">
        <v>4742</v>
      </c>
      <c r="F150" s="81" t="s">
        <v>38</v>
      </c>
      <c r="G150" s="316"/>
      <c r="N150" s="73"/>
      <c r="O150" s="73"/>
    </row>
    <row r="151" spans="1:16" s="1" customFormat="1" ht="30" customHeight="1" x14ac:dyDescent="0.2">
      <c r="A151" s="36">
        <v>148</v>
      </c>
      <c r="B151" s="52" t="s">
        <v>5112</v>
      </c>
      <c r="C151" s="82">
        <v>3514</v>
      </c>
      <c r="D151" s="82">
        <v>690</v>
      </c>
      <c r="E151" s="81" t="s">
        <v>4714</v>
      </c>
      <c r="F151" s="81" t="s">
        <v>2815</v>
      </c>
    </row>
    <row r="152" spans="1:16" s="1" customFormat="1" ht="30" customHeight="1" x14ac:dyDescent="0.2">
      <c r="A152" s="36">
        <v>149</v>
      </c>
      <c r="B152" s="52" t="s">
        <v>5113</v>
      </c>
      <c r="C152" s="82">
        <v>3410.98</v>
      </c>
      <c r="D152" s="82">
        <v>593</v>
      </c>
      <c r="E152" s="83" t="s">
        <v>4716</v>
      </c>
      <c r="F152" s="228" t="s">
        <v>3187</v>
      </c>
      <c r="G152" s="220"/>
      <c r="H152" s="217"/>
      <c r="I152" s="13"/>
      <c r="J152" s="220"/>
      <c r="K152" s="218"/>
      <c r="L152" s="222"/>
      <c r="M152" s="73"/>
      <c r="N152" s="73"/>
      <c r="O152" s="73"/>
    </row>
    <row r="153" spans="1:16" s="73" customFormat="1" ht="30" customHeight="1" x14ac:dyDescent="0.2">
      <c r="A153" s="36">
        <v>150</v>
      </c>
      <c r="B153" s="52" t="s">
        <v>5114</v>
      </c>
      <c r="C153" s="80">
        <v>3370.5</v>
      </c>
      <c r="D153" s="80">
        <v>757</v>
      </c>
      <c r="E153" s="92" t="s">
        <v>4709</v>
      </c>
      <c r="F153" s="139" t="s">
        <v>2815</v>
      </c>
      <c r="L153" s="87"/>
      <c r="M153" s="89"/>
    </row>
    <row r="154" spans="1:16" s="73" customFormat="1" ht="30" customHeight="1" x14ac:dyDescent="0.2">
      <c r="A154" s="36">
        <v>151</v>
      </c>
      <c r="B154" s="52" t="s">
        <v>5115</v>
      </c>
      <c r="C154" s="80">
        <v>3197.69</v>
      </c>
      <c r="D154" s="80">
        <v>758</v>
      </c>
      <c r="E154" s="81" t="s">
        <v>4704</v>
      </c>
      <c r="F154" s="81" t="s">
        <v>4750</v>
      </c>
      <c r="L154" s="87"/>
      <c r="M154" s="89"/>
    </row>
    <row r="155" spans="1:16" s="73" customFormat="1" ht="30" customHeight="1" x14ac:dyDescent="0.2">
      <c r="A155" s="36">
        <v>152</v>
      </c>
      <c r="B155" s="52" t="s">
        <v>5116</v>
      </c>
      <c r="C155" s="84">
        <v>3180</v>
      </c>
      <c r="D155" s="84">
        <v>811</v>
      </c>
      <c r="E155" s="83" t="s">
        <v>4683</v>
      </c>
      <c r="F155" s="81" t="s">
        <v>2815</v>
      </c>
      <c r="L155" s="87"/>
      <c r="M155" s="89"/>
    </row>
    <row r="156" spans="1:16" s="73" customFormat="1" ht="30" customHeight="1" x14ac:dyDescent="0.2">
      <c r="A156" s="36">
        <v>153</v>
      </c>
      <c r="B156" s="52" t="s">
        <v>4962</v>
      </c>
      <c r="C156" s="84">
        <v>3141.33</v>
      </c>
      <c r="D156" s="84">
        <v>674</v>
      </c>
      <c r="E156" s="81" t="s">
        <v>4697</v>
      </c>
      <c r="F156" s="81" t="s">
        <v>2319</v>
      </c>
      <c r="H156" s="222"/>
      <c r="I156" s="220"/>
      <c r="J156" s="217"/>
      <c r="K156" s="1"/>
      <c r="L156" s="224"/>
      <c r="M156" s="220"/>
      <c r="N156" s="220"/>
    </row>
    <row r="157" spans="1:16" s="73" customFormat="1" ht="30" customHeight="1" x14ac:dyDescent="0.2">
      <c r="A157" s="36">
        <v>154</v>
      </c>
      <c r="B157" s="52" t="s">
        <v>5117</v>
      </c>
      <c r="C157" s="84">
        <v>3051.6</v>
      </c>
      <c r="D157" s="84">
        <v>445</v>
      </c>
      <c r="E157" s="83" t="s">
        <v>4749</v>
      </c>
      <c r="F157" s="228" t="s">
        <v>3187</v>
      </c>
      <c r="L157" s="87"/>
      <c r="M157" s="89"/>
    </row>
    <row r="158" spans="1:16" s="73" customFormat="1" ht="30" customHeight="1" x14ac:dyDescent="0.2">
      <c r="A158" s="36">
        <v>155</v>
      </c>
      <c r="B158" s="52" t="s">
        <v>5118</v>
      </c>
      <c r="C158" s="82">
        <v>2945</v>
      </c>
      <c r="D158" s="82">
        <v>583</v>
      </c>
      <c r="E158" s="81" t="s">
        <v>4717</v>
      </c>
      <c r="F158" s="81" t="s">
        <v>4196</v>
      </c>
      <c r="L158" s="87"/>
      <c r="M158" s="89"/>
    </row>
    <row r="159" spans="1:16" s="73" customFormat="1" ht="30" customHeight="1" x14ac:dyDescent="0.2">
      <c r="A159" s="36">
        <v>156</v>
      </c>
      <c r="B159" s="52" t="s">
        <v>4931</v>
      </c>
      <c r="C159" s="84">
        <v>2921</v>
      </c>
      <c r="D159" s="84">
        <v>584</v>
      </c>
      <c r="E159" s="83" t="s">
        <v>4692</v>
      </c>
      <c r="F159" s="139" t="s">
        <v>2815</v>
      </c>
      <c r="L159" s="87"/>
      <c r="M159" s="89"/>
    </row>
    <row r="160" spans="1:16" s="73" customFormat="1" ht="30" customHeight="1" x14ac:dyDescent="0.2">
      <c r="A160" s="36">
        <v>157</v>
      </c>
      <c r="B160" s="52" t="s">
        <v>5119</v>
      </c>
      <c r="C160" s="82">
        <v>2861.17</v>
      </c>
      <c r="D160" s="82">
        <v>467</v>
      </c>
      <c r="E160" s="83" t="s">
        <v>4716</v>
      </c>
      <c r="F160" s="228" t="s">
        <v>3187</v>
      </c>
    </row>
    <row r="161" spans="1:17" s="73" customFormat="1" ht="30" customHeight="1" x14ac:dyDescent="0.2">
      <c r="A161" s="36">
        <v>158</v>
      </c>
      <c r="B161" s="52" t="s">
        <v>5120</v>
      </c>
      <c r="C161" s="82">
        <v>2831.94</v>
      </c>
      <c r="D161" s="82">
        <v>465</v>
      </c>
      <c r="E161" s="81" t="s">
        <v>4731</v>
      </c>
      <c r="F161" s="228" t="s">
        <v>3187</v>
      </c>
    </row>
    <row r="162" spans="1:17" s="73" customFormat="1" ht="30" customHeight="1" x14ac:dyDescent="0.2">
      <c r="A162" s="36">
        <v>159</v>
      </c>
      <c r="B162" s="52" t="s">
        <v>5121</v>
      </c>
      <c r="C162" s="15">
        <v>2645</v>
      </c>
      <c r="D162" s="15">
        <v>508</v>
      </c>
      <c r="E162" s="92" t="s">
        <v>4694</v>
      </c>
      <c r="F162" s="139" t="s">
        <v>4119</v>
      </c>
    </row>
    <row r="163" spans="1:17" s="73" customFormat="1" ht="30" customHeight="1" x14ac:dyDescent="0.2">
      <c r="A163" s="36">
        <v>160</v>
      </c>
      <c r="B163" s="52" t="s">
        <v>5122</v>
      </c>
      <c r="C163" s="80">
        <v>2621.16</v>
      </c>
      <c r="D163" s="80">
        <v>454</v>
      </c>
      <c r="E163" s="81" t="s">
        <v>4735</v>
      </c>
      <c r="F163" s="81" t="s">
        <v>725</v>
      </c>
    </row>
    <row r="164" spans="1:17" s="1" customFormat="1" ht="30" customHeight="1" x14ac:dyDescent="0.2">
      <c r="A164" s="36">
        <v>161</v>
      </c>
      <c r="B164" s="52" t="s">
        <v>5123</v>
      </c>
      <c r="C164" s="82">
        <v>2500.25</v>
      </c>
      <c r="D164" s="82">
        <v>599</v>
      </c>
      <c r="E164" s="83" t="s">
        <v>4550</v>
      </c>
      <c r="F164" s="81" t="s">
        <v>3459</v>
      </c>
      <c r="L164" s="13"/>
      <c r="M164" s="49"/>
    </row>
    <row r="165" spans="1:17" s="1" customFormat="1" ht="30" customHeight="1" x14ac:dyDescent="0.2">
      <c r="A165" s="36">
        <v>162</v>
      </c>
      <c r="B165" s="52" t="s">
        <v>4320</v>
      </c>
      <c r="C165" s="7">
        <v>2386</v>
      </c>
      <c r="D165" s="7">
        <v>463</v>
      </c>
      <c r="E165" s="12" t="s">
        <v>4557</v>
      </c>
      <c r="F165" s="81" t="s">
        <v>2815</v>
      </c>
      <c r="L165" s="13"/>
      <c r="M165" s="49"/>
    </row>
    <row r="166" spans="1:17" s="220" customFormat="1" ht="30" customHeight="1" x14ac:dyDescent="0.2">
      <c r="A166" s="36">
        <v>163</v>
      </c>
      <c r="B166" s="52" t="s">
        <v>5124</v>
      </c>
      <c r="C166" s="82">
        <v>2191.5</v>
      </c>
      <c r="D166" s="82">
        <v>461</v>
      </c>
      <c r="E166" s="81" t="s">
        <v>4751</v>
      </c>
      <c r="F166" s="81" t="s">
        <v>2319</v>
      </c>
    </row>
    <row r="167" spans="1:17" s="1" customFormat="1" ht="30" customHeight="1" x14ac:dyDescent="0.2">
      <c r="A167" s="36">
        <v>164</v>
      </c>
      <c r="B167" s="52" t="s">
        <v>4341</v>
      </c>
      <c r="C167" s="80">
        <v>2109</v>
      </c>
      <c r="D167" s="80">
        <v>717</v>
      </c>
      <c r="E167" s="92" t="s">
        <v>4564</v>
      </c>
      <c r="F167" s="142" t="s">
        <v>4558</v>
      </c>
      <c r="G167" s="13"/>
      <c r="H167" s="18"/>
    </row>
    <row r="168" spans="1:17" s="1" customFormat="1" ht="30" customHeight="1" x14ac:dyDescent="0.2">
      <c r="A168" s="36">
        <v>165</v>
      </c>
      <c r="B168" s="52" t="s">
        <v>5125</v>
      </c>
      <c r="C168" s="82">
        <v>2067.66</v>
      </c>
      <c r="D168" s="82">
        <v>328</v>
      </c>
      <c r="E168" s="81" t="s">
        <v>4700</v>
      </c>
      <c r="F168" s="81" t="s">
        <v>3365</v>
      </c>
      <c r="G168" s="49"/>
    </row>
    <row r="169" spans="1:17" s="73" customFormat="1" ht="30" customHeight="1" x14ac:dyDescent="0.2">
      <c r="A169" s="36">
        <v>166</v>
      </c>
      <c r="B169" s="52" t="s">
        <v>5126</v>
      </c>
      <c r="C169" s="82">
        <v>2022.5</v>
      </c>
      <c r="D169" s="82">
        <v>373</v>
      </c>
      <c r="E169" s="81" t="s">
        <v>4717</v>
      </c>
      <c r="F169" s="139" t="s">
        <v>2815</v>
      </c>
      <c r="K169" s="75"/>
      <c r="L169" s="75"/>
      <c r="N169" s="87"/>
      <c r="O169" s="88"/>
    </row>
    <row r="170" spans="1:17" s="73" customFormat="1" ht="30" customHeight="1" x14ac:dyDescent="0.2">
      <c r="A170" s="36">
        <v>167</v>
      </c>
      <c r="B170" s="52" t="s">
        <v>5127</v>
      </c>
      <c r="C170" s="84">
        <v>2001</v>
      </c>
      <c r="D170" s="84">
        <v>664</v>
      </c>
      <c r="E170" s="81" t="s">
        <v>4717</v>
      </c>
      <c r="F170" s="81" t="s">
        <v>38</v>
      </c>
      <c r="K170" s="75"/>
      <c r="L170" s="75"/>
      <c r="N170" s="87"/>
      <c r="O170" s="88"/>
    </row>
    <row r="171" spans="1:17" s="73" customFormat="1" ht="30" customHeight="1" x14ac:dyDescent="0.2">
      <c r="A171" s="36">
        <v>168</v>
      </c>
      <c r="B171" s="52" t="s">
        <v>5128</v>
      </c>
      <c r="C171" s="82">
        <v>1979</v>
      </c>
      <c r="D171" s="82">
        <v>535</v>
      </c>
      <c r="E171" s="83" t="s">
        <v>4732</v>
      </c>
      <c r="F171" s="142" t="s">
        <v>4119</v>
      </c>
      <c r="G171" s="90"/>
      <c r="I171" s="89"/>
    </row>
    <row r="172" spans="1:17" s="73" customFormat="1" ht="30" customHeight="1" x14ac:dyDescent="0.2">
      <c r="A172" s="36">
        <v>169</v>
      </c>
      <c r="B172" s="52" t="s">
        <v>5129</v>
      </c>
      <c r="C172" s="82">
        <v>1938</v>
      </c>
      <c r="D172" s="82">
        <v>407</v>
      </c>
      <c r="E172" s="81" t="s">
        <v>4553</v>
      </c>
      <c r="F172" s="81" t="s">
        <v>3716</v>
      </c>
      <c r="I172" s="75"/>
      <c r="J172" s="87"/>
      <c r="K172" s="88"/>
      <c r="L172" s="87"/>
      <c r="M172" s="1"/>
    </row>
    <row r="173" spans="1:17" s="220" customFormat="1" ht="30" customHeight="1" x14ac:dyDescent="0.2">
      <c r="A173" s="36">
        <v>170</v>
      </c>
      <c r="B173" s="52" t="s">
        <v>4299</v>
      </c>
      <c r="C173" s="82">
        <v>1934</v>
      </c>
      <c r="D173" s="82">
        <v>425</v>
      </c>
      <c r="E173" s="83" t="s">
        <v>4547</v>
      </c>
      <c r="F173" s="142" t="s">
        <v>4119</v>
      </c>
      <c r="H173" s="73"/>
      <c r="I173" s="73"/>
      <c r="J173" s="75"/>
      <c r="K173" s="75"/>
      <c r="L173" s="87"/>
      <c r="M173" s="88"/>
      <c r="N173" s="217"/>
    </row>
    <row r="174" spans="1:17" s="220" customFormat="1" ht="30" customHeight="1" x14ac:dyDescent="0.2">
      <c r="A174" s="36">
        <v>171</v>
      </c>
      <c r="B174" s="52" t="s">
        <v>4384</v>
      </c>
      <c r="C174" s="82">
        <v>1802.1</v>
      </c>
      <c r="D174" s="82">
        <v>843</v>
      </c>
      <c r="E174" s="81" t="s">
        <v>4576</v>
      </c>
      <c r="F174" s="139" t="s">
        <v>3365</v>
      </c>
      <c r="H174" s="73"/>
      <c r="I174" s="73"/>
      <c r="J174" s="75"/>
      <c r="K174" s="75"/>
      <c r="L174" s="87"/>
      <c r="M174" s="88"/>
      <c r="N174" s="217"/>
    </row>
    <row r="175" spans="1:17" s="73" customFormat="1" ht="30" customHeight="1" x14ac:dyDescent="0.2">
      <c r="A175" s="36">
        <v>172</v>
      </c>
      <c r="B175" s="52" t="s">
        <v>4021</v>
      </c>
      <c r="C175" s="82">
        <v>1769.3</v>
      </c>
      <c r="D175" s="82">
        <v>305</v>
      </c>
      <c r="E175" s="81" t="s">
        <v>4632</v>
      </c>
      <c r="F175" s="81" t="s">
        <v>3464</v>
      </c>
      <c r="H175" s="87"/>
      <c r="K175" s="220"/>
      <c r="L175" s="1"/>
      <c r="Q175" s="86"/>
    </row>
    <row r="176" spans="1:17" s="1" customFormat="1" ht="30" customHeight="1" x14ac:dyDescent="0.2">
      <c r="A176" s="36">
        <v>173</v>
      </c>
      <c r="B176" s="52" t="s">
        <v>4995</v>
      </c>
      <c r="C176" s="82">
        <v>1767.25</v>
      </c>
      <c r="D176" s="82">
        <v>482</v>
      </c>
      <c r="E176" s="81" t="s">
        <v>4726</v>
      </c>
      <c r="F176" s="141" t="s">
        <v>1424</v>
      </c>
      <c r="G176" s="13"/>
      <c r="H176" s="13"/>
      <c r="I176" s="13"/>
      <c r="J176" s="49"/>
    </row>
    <row r="177" spans="1:17" s="73" customFormat="1" ht="30" customHeight="1" x14ac:dyDescent="0.2">
      <c r="A177" s="36">
        <v>174</v>
      </c>
      <c r="B177" s="52" t="s">
        <v>4961</v>
      </c>
      <c r="C177" s="7">
        <v>1634</v>
      </c>
      <c r="D177" s="7">
        <v>409</v>
      </c>
      <c r="E177" s="83" t="s">
        <v>4706</v>
      </c>
      <c r="F177" s="81" t="s">
        <v>3947</v>
      </c>
      <c r="H177" s="220"/>
      <c r="K177" s="220"/>
      <c r="L177" s="1"/>
      <c r="Q177" s="86"/>
    </row>
    <row r="178" spans="1:17" s="73" customFormat="1" ht="30" customHeight="1" x14ac:dyDescent="0.2">
      <c r="A178" s="36">
        <v>175</v>
      </c>
      <c r="B178" s="52" t="s">
        <v>4949</v>
      </c>
      <c r="C178" s="7">
        <v>1619.3899999999999</v>
      </c>
      <c r="D178" s="7">
        <v>263</v>
      </c>
      <c r="E178" s="12" t="s">
        <v>4700</v>
      </c>
      <c r="F178" s="142" t="s">
        <v>4119</v>
      </c>
      <c r="H178" s="220"/>
      <c r="K178" s="220"/>
      <c r="L178" s="1"/>
      <c r="Q178" s="86"/>
    </row>
    <row r="179" spans="1:17" s="220" customFormat="1" ht="30" customHeight="1" x14ac:dyDescent="0.2">
      <c r="A179" s="36">
        <v>176</v>
      </c>
      <c r="B179" s="52" t="s">
        <v>5130</v>
      </c>
      <c r="C179" s="82">
        <v>1583</v>
      </c>
      <c r="D179" s="82">
        <v>343</v>
      </c>
      <c r="E179" s="81" t="s">
        <v>4738</v>
      </c>
      <c r="F179" s="81" t="s">
        <v>38</v>
      </c>
      <c r="H179" s="73"/>
      <c r="I179" s="73"/>
      <c r="J179" s="75"/>
      <c r="K179" s="75"/>
      <c r="L179" s="87"/>
      <c r="M179" s="88"/>
      <c r="N179" s="217"/>
    </row>
    <row r="180" spans="1:17" s="1" customFormat="1" ht="30" customHeight="1" x14ac:dyDescent="0.2">
      <c r="A180" s="36">
        <v>177</v>
      </c>
      <c r="B180" s="52" t="s">
        <v>3776</v>
      </c>
      <c r="C180" s="82">
        <v>1442.4</v>
      </c>
      <c r="D180" s="82">
        <v>238</v>
      </c>
      <c r="E180" s="81" t="s">
        <v>4752</v>
      </c>
      <c r="F180" s="139" t="s">
        <v>3365</v>
      </c>
      <c r="G180" s="49"/>
    </row>
    <row r="181" spans="1:17" s="73" customFormat="1" ht="30" customHeight="1" x14ac:dyDescent="0.2">
      <c r="A181" s="36">
        <v>178</v>
      </c>
      <c r="B181" s="52" t="s">
        <v>4378</v>
      </c>
      <c r="C181" s="80">
        <v>1382</v>
      </c>
      <c r="D181" s="80">
        <v>442</v>
      </c>
      <c r="E181" s="92" t="s">
        <v>4574</v>
      </c>
      <c r="F181" s="142" t="s">
        <v>4558</v>
      </c>
      <c r="M181" s="75"/>
      <c r="O181" s="88"/>
    </row>
    <row r="182" spans="1:17" s="220" customFormat="1" ht="30" customHeight="1" x14ac:dyDescent="0.2">
      <c r="A182" s="36">
        <v>179</v>
      </c>
      <c r="B182" s="52" t="s">
        <v>5131</v>
      </c>
      <c r="C182" s="7">
        <v>1251</v>
      </c>
      <c r="D182" s="7">
        <v>619</v>
      </c>
      <c r="E182" s="12" t="s">
        <v>4592</v>
      </c>
      <c r="F182" s="17" t="s">
        <v>4681</v>
      </c>
      <c r="H182" s="316"/>
      <c r="K182" s="218"/>
      <c r="L182" s="218"/>
      <c r="N182" s="218"/>
      <c r="O182" s="217"/>
      <c r="P182" s="217"/>
    </row>
    <row r="183" spans="1:17" s="73" customFormat="1" ht="30" customHeight="1" x14ac:dyDescent="0.2">
      <c r="A183" s="36">
        <v>180</v>
      </c>
      <c r="B183" s="52" t="s">
        <v>4416</v>
      </c>
      <c r="C183" s="84">
        <v>1200</v>
      </c>
      <c r="D183" s="84">
        <v>480</v>
      </c>
      <c r="E183" s="83" t="s">
        <v>4588</v>
      </c>
      <c r="F183" s="139" t="s">
        <v>4119</v>
      </c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</row>
    <row r="184" spans="1:17" s="73" customFormat="1" ht="30" customHeight="1" x14ac:dyDescent="0.2">
      <c r="A184" s="36">
        <v>181</v>
      </c>
      <c r="B184" s="52" t="s">
        <v>4399</v>
      </c>
      <c r="C184" s="84">
        <v>1184.26</v>
      </c>
      <c r="D184" s="84">
        <v>246</v>
      </c>
      <c r="E184" s="83" t="s">
        <v>4583</v>
      </c>
      <c r="F184" s="81" t="s">
        <v>3709</v>
      </c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</row>
    <row r="185" spans="1:17" s="73" customFormat="1" ht="30" customHeight="1" x14ac:dyDescent="0.2">
      <c r="A185" s="36">
        <v>182</v>
      </c>
      <c r="B185" s="52" t="s">
        <v>5132</v>
      </c>
      <c r="C185" s="82">
        <v>1148.2</v>
      </c>
      <c r="D185" s="82">
        <v>179</v>
      </c>
      <c r="E185" s="12" t="s">
        <v>4552</v>
      </c>
      <c r="F185" s="17" t="s">
        <v>3456</v>
      </c>
      <c r="J185" s="75"/>
      <c r="K185" s="75"/>
      <c r="L185" s="87"/>
      <c r="M185" s="88"/>
      <c r="N185" s="217"/>
      <c r="O185" s="220"/>
    </row>
    <row r="186" spans="1:17" s="220" customFormat="1" ht="30" customHeight="1" x14ac:dyDescent="0.2">
      <c r="A186" s="36">
        <v>183</v>
      </c>
      <c r="B186" s="52" t="s">
        <v>4132</v>
      </c>
      <c r="C186" s="7">
        <v>1140</v>
      </c>
      <c r="D186" s="7">
        <v>377</v>
      </c>
      <c r="E186" s="12" t="s">
        <v>4133</v>
      </c>
      <c r="F186" s="17" t="s">
        <v>3371</v>
      </c>
      <c r="L186" s="218"/>
      <c r="M186" s="217"/>
      <c r="N186" s="75"/>
    </row>
    <row r="187" spans="1:17" s="220" customFormat="1" ht="30" customHeight="1" x14ac:dyDescent="0.2">
      <c r="A187" s="36">
        <v>184</v>
      </c>
      <c r="B187" s="52" t="s">
        <v>5133</v>
      </c>
      <c r="C187" s="82">
        <v>1132.0999999999999</v>
      </c>
      <c r="D187" s="82">
        <v>197</v>
      </c>
      <c r="E187" s="81" t="s">
        <v>4743</v>
      </c>
      <c r="F187" s="81" t="s">
        <v>38</v>
      </c>
    </row>
    <row r="188" spans="1:17" s="1" customFormat="1" ht="30" customHeight="1" x14ac:dyDescent="0.2">
      <c r="A188" s="36">
        <v>185</v>
      </c>
      <c r="B188" s="52" t="s">
        <v>4953</v>
      </c>
      <c r="C188" s="80">
        <v>988</v>
      </c>
      <c r="D188" s="80">
        <v>255</v>
      </c>
      <c r="E188" s="81" t="s">
        <v>4697</v>
      </c>
      <c r="F188" s="81" t="s">
        <v>2319</v>
      </c>
      <c r="L188" s="13"/>
      <c r="M188" s="49"/>
    </row>
    <row r="189" spans="1:17" s="73" customFormat="1" ht="30" customHeight="1" x14ac:dyDescent="0.2">
      <c r="A189" s="36">
        <v>186</v>
      </c>
      <c r="B189" s="52" t="s">
        <v>5134</v>
      </c>
      <c r="C189" s="80">
        <v>988</v>
      </c>
      <c r="D189" s="80">
        <v>212</v>
      </c>
      <c r="E189" s="92" t="s">
        <v>4753</v>
      </c>
      <c r="F189" s="139" t="s">
        <v>4119</v>
      </c>
      <c r="G189" s="90"/>
      <c r="I189" s="89"/>
    </row>
    <row r="190" spans="1:17" s="1" customFormat="1" ht="30" customHeight="1" x14ac:dyDescent="0.2">
      <c r="A190" s="36">
        <v>187</v>
      </c>
      <c r="B190" s="52" t="s">
        <v>4889</v>
      </c>
      <c r="C190" s="82">
        <v>976</v>
      </c>
      <c r="D190" s="82">
        <v>420</v>
      </c>
      <c r="E190" s="81" t="s">
        <v>4685</v>
      </c>
      <c r="F190" s="81" t="s">
        <v>3371</v>
      </c>
      <c r="G190" s="220"/>
      <c r="H190" s="220"/>
      <c r="I190" s="220"/>
      <c r="J190" s="220"/>
      <c r="K190" s="220"/>
      <c r="N190" s="220"/>
    </row>
    <row r="191" spans="1:17" s="73" customFormat="1" ht="30" customHeight="1" x14ac:dyDescent="0.2">
      <c r="A191" s="36">
        <v>188</v>
      </c>
      <c r="B191" s="52" t="s">
        <v>5135</v>
      </c>
      <c r="C191" s="84">
        <v>927.1</v>
      </c>
      <c r="D191" s="84">
        <v>229</v>
      </c>
      <c r="E191" s="83" t="s">
        <v>4705</v>
      </c>
      <c r="F191" s="81" t="s">
        <v>4701</v>
      </c>
      <c r="M191" s="75"/>
      <c r="O191" s="88"/>
    </row>
    <row r="192" spans="1:17" s="73" customFormat="1" ht="30" customHeight="1" x14ac:dyDescent="0.2">
      <c r="A192" s="36">
        <v>189</v>
      </c>
      <c r="B192" s="52" t="s">
        <v>5136</v>
      </c>
      <c r="C192" s="7">
        <v>909.5</v>
      </c>
      <c r="D192" s="7">
        <v>467</v>
      </c>
      <c r="E192" s="12" t="s">
        <v>4606</v>
      </c>
      <c r="F192" s="17" t="s">
        <v>4681</v>
      </c>
    </row>
    <row r="193" spans="1:20" s="73" customFormat="1" ht="30" customHeight="1" x14ac:dyDescent="0.2">
      <c r="A193" s="36">
        <v>190</v>
      </c>
      <c r="B193" s="52" t="s">
        <v>4005</v>
      </c>
      <c r="C193" s="7">
        <v>907</v>
      </c>
      <c r="D193" s="7">
        <v>148</v>
      </c>
      <c r="E193" s="12">
        <v>43196</v>
      </c>
      <c r="F193" s="81" t="s">
        <v>4650</v>
      </c>
      <c r="J193" s="75"/>
      <c r="K193" s="75"/>
      <c r="L193" s="87"/>
      <c r="M193" s="88"/>
      <c r="N193" s="217"/>
      <c r="O193" s="220"/>
    </row>
    <row r="194" spans="1:20" s="73" customFormat="1" ht="30" customHeight="1" x14ac:dyDescent="0.2">
      <c r="A194" s="36">
        <v>191</v>
      </c>
      <c r="B194" s="52" t="s">
        <v>5137</v>
      </c>
      <c r="C194" s="82">
        <v>895.5</v>
      </c>
      <c r="D194" s="82">
        <v>178</v>
      </c>
      <c r="E194" s="81" t="s">
        <v>4682</v>
      </c>
      <c r="F194" s="81" t="s">
        <v>38</v>
      </c>
      <c r="I194" s="220"/>
      <c r="J194" s="220"/>
      <c r="K194" s="220"/>
      <c r="L194" s="220"/>
      <c r="M194" s="222"/>
      <c r="N194" s="220"/>
      <c r="O194" s="87"/>
      <c r="P194" s="88"/>
      <c r="T194" s="86"/>
    </row>
    <row r="195" spans="1:20" s="73" customFormat="1" ht="30" customHeight="1" x14ac:dyDescent="0.2">
      <c r="A195" s="36">
        <v>192</v>
      </c>
      <c r="B195" s="52" t="s">
        <v>4099</v>
      </c>
      <c r="C195" s="7">
        <v>864</v>
      </c>
      <c r="D195" s="7">
        <v>303</v>
      </c>
      <c r="E195" s="12" t="s">
        <v>3948</v>
      </c>
      <c r="F195" s="17" t="s">
        <v>3371</v>
      </c>
      <c r="J195" s="75"/>
      <c r="K195" s="75"/>
      <c r="L195" s="87"/>
      <c r="M195" s="88"/>
      <c r="N195" s="217"/>
      <c r="O195" s="220"/>
    </row>
    <row r="196" spans="1:20" s="73" customFormat="1" ht="30" customHeight="1" x14ac:dyDescent="0.2">
      <c r="A196" s="36">
        <v>193</v>
      </c>
      <c r="B196" s="52" t="s">
        <v>4318</v>
      </c>
      <c r="C196" s="7">
        <v>863</v>
      </c>
      <c r="D196" s="7">
        <v>249</v>
      </c>
      <c r="E196" s="43" t="s">
        <v>4556</v>
      </c>
      <c r="F196" s="17" t="s">
        <v>3371</v>
      </c>
      <c r="G196" s="13"/>
      <c r="H196" s="220"/>
      <c r="I196" s="220"/>
      <c r="J196" s="220"/>
      <c r="K196" s="220"/>
      <c r="L196" s="220"/>
      <c r="M196" s="220"/>
      <c r="P196" s="220"/>
    </row>
    <row r="197" spans="1:20" s="220" customFormat="1" ht="30" customHeight="1" x14ac:dyDescent="0.2">
      <c r="A197" s="36">
        <v>194</v>
      </c>
      <c r="B197" s="52" t="s">
        <v>5138</v>
      </c>
      <c r="C197" s="80">
        <v>805</v>
      </c>
      <c r="D197" s="80">
        <v>194</v>
      </c>
      <c r="E197" s="81" t="s">
        <v>4697</v>
      </c>
      <c r="F197" s="81" t="s">
        <v>2319</v>
      </c>
      <c r="H197" s="316"/>
      <c r="K197" s="218"/>
      <c r="L197" s="218"/>
      <c r="N197" s="218"/>
      <c r="O197" s="217"/>
      <c r="P197" s="217"/>
    </row>
    <row r="198" spans="1:20" s="73" customFormat="1" ht="30" customHeight="1" x14ac:dyDescent="0.2">
      <c r="A198" s="36">
        <v>195</v>
      </c>
      <c r="B198" s="52" t="s">
        <v>3531</v>
      </c>
      <c r="C198" s="7">
        <v>772</v>
      </c>
      <c r="D198" s="7">
        <v>218</v>
      </c>
      <c r="E198" s="12">
        <v>42654</v>
      </c>
      <c r="F198" s="17" t="s">
        <v>3371</v>
      </c>
      <c r="J198" s="75"/>
      <c r="K198" s="75"/>
      <c r="M198" s="87"/>
      <c r="N198" s="88"/>
    </row>
    <row r="199" spans="1:20" s="73" customFormat="1" ht="30" customHeight="1" x14ac:dyDescent="0.2">
      <c r="A199" s="36">
        <v>196</v>
      </c>
      <c r="B199" s="52" t="s">
        <v>4940</v>
      </c>
      <c r="C199" s="84">
        <v>768</v>
      </c>
      <c r="D199" s="84">
        <v>235</v>
      </c>
      <c r="E199" s="81" t="s">
        <v>4697</v>
      </c>
      <c r="F199" s="81" t="s">
        <v>2319</v>
      </c>
      <c r="K199" s="89"/>
      <c r="L199" s="87"/>
    </row>
    <row r="200" spans="1:20" s="220" customFormat="1" ht="30" customHeight="1" x14ac:dyDescent="0.2">
      <c r="A200" s="36">
        <v>197</v>
      </c>
      <c r="B200" s="52" t="s">
        <v>4351</v>
      </c>
      <c r="C200" s="82">
        <v>747.61</v>
      </c>
      <c r="D200" s="82">
        <v>130</v>
      </c>
      <c r="E200" s="81" t="s">
        <v>4568</v>
      </c>
      <c r="F200" s="81" t="s">
        <v>3464</v>
      </c>
      <c r="J200" s="73"/>
      <c r="K200" s="73"/>
      <c r="L200" s="73"/>
      <c r="M200" s="41"/>
      <c r="N200" s="87"/>
      <c r="O200" s="88"/>
    </row>
    <row r="201" spans="1:20" s="73" customFormat="1" ht="30" customHeight="1" x14ac:dyDescent="0.2">
      <c r="A201" s="36">
        <v>198</v>
      </c>
      <c r="B201" s="52" t="s">
        <v>4946</v>
      </c>
      <c r="C201" s="7">
        <v>738</v>
      </c>
      <c r="D201" s="7">
        <v>137</v>
      </c>
      <c r="E201" s="81" t="s">
        <v>4700</v>
      </c>
      <c r="F201" s="344" t="s">
        <v>3187</v>
      </c>
      <c r="H201" s="220"/>
      <c r="I201" s="220"/>
      <c r="M201" s="41"/>
      <c r="N201" s="87"/>
      <c r="O201" s="88"/>
    </row>
    <row r="202" spans="1:20" s="73" customFormat="1" ht="30" customHeight="1" x14ac:dyDescent="0.2">
      <c r="A202" s="36">
        <v>199</v>
      </c>
      <c r="B202" s="52" t="s">
        <v>4364</v>
      </c>
      <c r="C202" s="7">
        <v>737.5</v>
      </c>
      <c r="D202" s="7">
        <v>216</v>
      </c>
      <c r="E202" s="12" t="s">
        <v>4570</v>
      </c>
      <c r="F202" s="81" t="s">
        <v>2815</v>
      </c>
      <c r="I202" s="87"/>
      <c r="J202" s="87"/>
      <c r="L202" s="90"/>
      <c r="M202" s="93"/>
    </row>
    <row r="203" spans="1:20" s="73" customFormat="1" ht="30" customHeight="1" x14ac:dyDescent="0.2">
      <c r="A203" s="36">
        <v>200</v>
      </c>
      <c r="B203" s="52" t="s">
        <v>5139</v>
      </c>
      <c r="C203" s="82">
        <v>722.5</v>
      </c>
      <c r="D203" s="82">
        <v>173</v>
      </c>
      <c r="E203" s="81" t="s">
        <v>4711</v>
      </c>
      <c r="F203" s="81" t="s">
        <v>3322</v>
      </c>
      <c r="K203" s="89"/>
      <c r="L203" s="87"/>
    </row>
    <row r="204" spans="1:20" s="73" customFormat="1" ht="30" customHeight="1" x14ac:dyDescent="0.2">
      <c r="A204" s="36">
        <v>201</v>
      </c>
      <c r="B204" s="52" t="s">
        <v>5140</v>
      </c>
      <c r="C204" s="82">
        <v>716.01</v>
      </c>
      <c r="D204" s="82">
        <v>295</v>
      </c>
      <c r="E204" s="81" t="s">
        <v>4720</v>
      </c>
      <c r="F204" s="141" t="s">
        <v>4754</v>
      </c>
      <c r="G204" s="90"/>
    </row>
    <row r="205" spans="1:20" s="73" customFormat="1" ht="30" customHeight="1" x14ac:dyDescent="0.2">
      <c r="A205" s="36">
        <v>202</v>
      </c>
      <c r="B205" s="52" t="s">
        <v>3489</v>
      </c>
      <c r="C205" s="7">
        <v>711</v>
      </c>
      <c r="D205" s="7">
        <v>281</v>
      </c>
      <c r="E205" s="12" t="s">
        <v>3458</v>
      </c>
      <c r="F205" s="17" t="s">
        <v>3371</v>
      </c>
      <c r="I205" s="220"/>
      <c r="J205" s="220"/>
      <c r="K205" s="220"/>
      <c r="N205" s="220"/>
      <c r="O205" s="1"/>
      <c r="T205" s="86"/>
    </row>
    <row r="206" spans="1:20" s="1" customFormat="1" ht="30" customHeight="1" x14ac:dyDescent="0.2">
      <c r="A206" s="36">
        <v>203</v>
      </c>
      <c r="B206" s="52" t="s">
        <v>5141</v>
      </c>
      <c r="C206" s="82">
        <v>710.52</v>
      </c>
      <c r="D206" s="82">
        <v>124</v>
      </c>
      <c r="E206" s="81" t="s">
        <v>4578</v>
      </c>
      <c r="F206" s="139" t="s">
        <v>3365</v>
      </c>
      <c r="G206" s="13"/>
    </row>
    <row r="207" spans="1:20" s="73" customFormat="1" ht="30" customHeight="1" x14ac:dyDescent="0.2">
      <c r="A207" s="36">
        <v>204</v>
      </c>
      <c r="B207" s="52" t="s">
        <v>5142</v>
      </c>
      <c r="C207" s="82">
        <v>651.5</v>
      </c>
      <c r="D207" s="82">
        <v>153</v>
      </c>
      <c r="E207" s="81" t="s">
        <v>4717</v>
      </c>
      <c r="F207" s="81" t="s">
        <v>3322</v>
      </c>
      <c r="G207" s="90"/>
    </row>
    <row r="208" spans="1:20" s="73" customFormat="1" ht="30" customHeight="1" x14ac:dyDescent="0.2">
      <c r="A208" s="36">
        <v>205</v>
      </c>
      <c r="B208" s="52" t="s">
        <v>5143</v>
      </c>
      <c r="C208" s="84">
        <v>647</v>
      </c>
      <c r="D208" s="84">
        <v>279</v>
      </c>
      <c r="E208" s="83">
        <v>41544</v>
      </c>
      <c r="F208" s="81" t="s">
        <v>169</v>
      </c>
      <c r="L208" s="89"/>
      <c r="M208" s="87"/>
    </row>
    <row r="209" spans="1:15" s="73" customFormat="1" ht="30" customHeight="1" x14ac:dyDescent="0.2">
      <c r="A209" s="36">
        <v>206</v>
      </c>
      <c r="B209" s="52" t="s">
        <v>5144</v>
      </c>
      <c r="C209" s="82">
        <v>636</v>
      </c>
      <c r="D209" s="82">
        <v>96</v>
      </c>
      <c r="E209" s="92" t="s">
        <v>4585</v>
      </c>
      <c r="F209" s="139" t="s">
        <v>4119</v>
      </c>
      <c r="G209" s="90"/>
      <c r="I209" s="89"/>
    </row>
    <row r="210" spans="1:15" s="73" customFormat="1" ht="30" customHeight="1" x14ac:dyDescent="0.2">
      <c r="A210" s="36">
        <v>207</v>
      </c>
      <c r="B210" s="52" t="s">
        <v>5145</v>
      </c>
      <c r="C210" s="84">
        <v>620.5</v>
      </c>
      <c r="D210" s="84">
        <v>149</v>
      </c>
      <c r="E210" s="81" t="s">
        <v>4697</v>
      </c>
      <c r="F210" s="81" t="s">
        <v>2319</v>
      </c>
      <c r="L210" s="89"/>
      <c r="M210" s="87"/>
    </row>
    <row r="211" spans="1:15" s="73" customFormat="1" ht="30" customHeight="1" x14ac:dyDescent="0.2">
      <c r="A211" s="36">
        <v>208</v>
      </c>
      <c r="B211" s="52" t="s">
        <v>5146</v>
      </c>
      <c r="C211" s="84">
        <v>552.1</v>
      </c>
      <c r="D211" s="84">
        <v>112</v>
      </c>
      <c r="E211" s="83">
        <v>43406</v>
      </c>
      <c r="F211" s="81" t="s">
        <v>119</v>
      </c>
      <c r="G211" s="220"/>
      <c r="H211" s="220"/>
      <c r="I211" s="220"/>
      <c r="J211" s="220"/>
      <c r="K211" s="220"/>
      <c r="L211" s="220"/>
      <c r="M211" s="220"/>
      <c r="N211" s="220"/>
      <c r="O211" s="220"/>
    </row>
    <row r="212" spans="1:15" s="73" customFormat="1" ht="30" customHeight="1" x14ac:dyDescent="0.2">
      <c r="A212" s="36">
        <v>209</v>
      </c>
      <c r="B212" s="52" t="s">
        <v>3131</v>
      </c>
      <c r="C212" s="84">
        <v>530</v>
      </c>
      <c r="D212" s="84">
        <v>126</v>
      </c>
      <c r="E212" s="83" t="s">
        <v>4755</v>
      </c>
      <c r="F212" s="139" t="s">
        <v>2815</v>
      </c>
      <c r="I212" s="87"/>
      <c r="J212" s="87"/>
      <c r="L212" s="93"/>
      <c r="M212" s="90"/>
    </row>
    <row r="213" spans="1:15" s="73" customFormat="1" ht="30" customHeight="1" x14ac:dyDescent="0.2">
      <c r="A213" s="36">
        <v>210</v>
      </c>
      <c r="B213" s="52" t="s">
        <v>5147</v>
      </c>
      <c r="C213" s="80">
        <v>528</v>
      </c>
      <c r="D213" s="80">
        <v>123</v>
      </c>
      <c r="E213" s="81" t="s">
        <v>4697</v>
      </c>
      <c r="F213" s="81" t="s">
        <v>2319</v>
      </c>
      <c r="K213" s="75"/>
      <c r="L213" s="75"/>
      <c r="N213" s="87"/>
      <c r="O213" s="88"/>
    </row>
    <row r="214" spans="1:15" s="73" customFormat="1" ht="30" customHeight="1" x14ac:dyDescent="0.2">
      <c r="A214" s="36">
        <v>211</v>
      </c>
      <c r="B214" s="52" t="s">
        <v>5148</v>
      </c>
      <c r="C214" s="7">
        <v>521</v>
      </c>
      <c r="D214" s="7">
        <v>221</v>
      </c>
      <c r="E214" s="12" t="s">
        <v>4731</v>
      </c>
      <c r="F214" s="81" t="s">
        <v>3947</v>
      </c>
      <c r="K214" s="89"/>
      <c r="L214" s="87"/>
    </row>
    <row r="215" spans="1:15" s="73" customFormat="1" ht="30" customHeight="1" x14ac:dyDescent="0.2">
      <c r="A215" s="36">
        <v>212</v>
      </c>
      <c r="B215" s="52" t="s">
        <v>5149</v>
      </c>
      <c r="C215" s="82">
        <v>512.70000000000005</v>
      </c>
      <c r="D215" s="82">
        <v>114</v>
      </c>
      <c r="E215" s="81" t="s">
        <v>4697</v>
      </c>
      <c r="F215" s="81" t="s">
        <v>2319</v>
      </c>
      <c r="H215" s="220"/>
    </row>
    <row r="216" spans="1:15" s="1" customFormat="1" ht="30" customHeight="1" x14ac:dyDescent="0.2">
      <c r="A216" s="36">
        <v>213</v>
      </c>
      <c r="B216" s="52" t="s">
        <v>5150</v>
      </c>
      <c r="C216" s="7">
        <v>500</v>
      </c>
      <c r="D216" s="7">
        <v>87</v>
      </c>
      <c r="E216" s="81" t="s">
        <v>4756</v>
      </c>
      <c r="F216" s="81" t="s">
        <v>3464</v>
      </c>
      <c r="G216" s="13"/>
      <c r="H216" s="220"/>
      <c r="I216" s="220"/>
      <c r="J216" s="73"/>
      <c r="K216" s="73"/>
      <c r="L216" s="220"/>
      <c r="M216" s="73"/>
      <c r="N216" s="73"/>
    </row>
    <row r="217" spans="1:15" s="73" customFormat="1" ht="30" customHeight="1" x14ac:dyDescent="0.2">
      <c r="A217" s="36">
        <v>214</v>
      </c>
      <c r="B217" s="52" t="s">
        <v>4412</v>
      </c>
      <c r="C217" s="317">
        <v>463</v>
      </c>
      <c r="D217" s="317">
        <v>125</v>
      </c>
      <c r="E217" s="51" t="s">
        <v>4587</v>
      </c>
      <c r="F217" s="81" t="s">
        <v>545</v>
      </c>
    </row>
    <row r="218" spans="1:15" s="73" customFormat="1" ht="30" customHeight="1" x14ac:dyDescent="0.2">
      <c r="A218" s="36">
        <v>215</v>
      </c>
      <c r="B218" s="52" t="s">
        <v>5151</v>
      </c>
      <c r="C218" s="82">
        <v>458</v>
      </c>
      <c r="D218" s="82">
        <v>140</v>
      </c>
      <c r="E218" s="81" t="s">
        <v>4757</v>
      </c>
      <c r="F218" s="81" t="s">
        <v>725</v>
      </c>
      <c r="G218" s="220"/>
      <c r="H218" s="220"/>
      <c r="I218" s="222"/>
      <c r="J218" s="220"/>
      <c r="K218" s="220"/>
      <c r="L218" s="218"/>
      <c r="M218" s="222"/>
      <c r="N218" s="217"/>
    </row>
    <row r="219" spans="1:15" s="73" customFormat="1" ht="30" customHeight="1" x14ac:dyDescent="0.2">
      <c r="A219" s="36">
        <v>216</v>
      </c>
      <c r="B219" s="52" t="s">
        <v>4142</v>
      </c>
      <c r="C219" s="7">
        <v>454</v>
      </c>
      <c r="D219" s="7">
        <v>185</v>
      </c>
      <c r="E219" s="12" t="s">
        <v>4143</v>
      </c>
      <c r="F219" s="17" t="s">
        <v>3371</v>
      </c>
      <c r="L219" s="87"/>
      <c r="M219" s="89"/>
    </row>
    <row r="220" spans="1:15" s="73" customFormat="1" ht="30" customHeight="1" x14ac:dyDescent="0.2">
      <c r="A220" s="36">
        <v>217</v>
      </c>
      <c r="B220" s="52" t="s">
        <v>5152</v>
      </c>
      <c r="C220" s="82">
        <v>383.13</v>
      </c>
      <c r="D220" s="82">
        <v>93</v>
      </c>
      <c r="E220" s="81" t="s">
        <v>4720</v>
      </c>
      <c r="F220" s="141" t="s">
        <v>4754</v>
      </c>
      <c r="L220" s="87"/>
      <c r="M220" s="89"/>
    </row>
    <row r="221" spans="1:15" s="73" customFormat="1" ht="30" customHeight="1" x14ac:dyDescent="0.2">
      <c r="A221" s="36">
        <v>218</v>
      </c>
      <c r="B221" s="52" t="s">
        <v>4990</v>
      </c>
      <c r="C221" s="84">
        <v>378</v>
      </c>
      <c r="D221" s="84">
        <v>113</v>
      </c>
      <c r="E221" s="39" t="s">
        <v>4598</v>
      </c>
      <c r="F221" s="141" t="s">
        <v>2319</v>
      </c>
      <c r="G221" s="90"/>
      <c r="I221" s="89"/>
      <c r="J221" s="89"/>
      <c r="M221" s="87"/>
    </row>
    <row r="222" spans="1:15" s="73" customFormat="1" ht="30" customHeight="1" x14ac:dyDescent="0.2">
      <c r="A222" s="36">
        <v>219</v>
      </c>
      <c r="B222" s="52" t="s">
        <v>4432</v>
      </c>
      <c r="C222" s="82">
        <v>343</v>
      </c>
      <c r="D222" s="82">
        <v>67</v>
      </c>
      <c r="E222" s="81" t="s">
        <v>4594</v>
      </c>
      <c r="F222" s="81" t="s">
        <v>2815</v>
      </c>
      <c r="H222" s="75"/>
      <c r="J222" s="87"/>
      <c r="K222" s="88"/>
    </row>
    <row r="223" spans="1:15" s="73" customFormat="1" ht="30" customHeight="1" x14ac:dyDescent="0.2">
      <c r="A223" s="36">
        <v>220</v>
      </c>
      <c r="B223" s="52" t="s">
        <v>4918</v>
      </c>
      <c r="C223" s="82">
        <v>339</v>
      </c>
      <c r="D223" s="82">
        <v>101</v>
      </c>
      <c r="E223" s="81" t="s">
        <v>4688</v>
      </c>
      <c r="F223" s="81" t="s">
        <v>3371</v>
      </c>
      <c r="G223" s="1"/>
      <c r="H223" s="1"/>
      <c r="I223" s="1"/>
      <c r="J223" s="1"/>
      <c r="K223" s="1"/>
      <c r="M223" s="89"/>
    </row>
    <row r="224" spans="1:15" s="73" customFormat="1" ht="30" customHeight="1" x14ac:dyDescent="0.2">
      <c r="A224" s="36">
        <v>221</v>
      </c>
      <c r="B224" s="52" t="s">
        <v>4044</v>
      </c>
      <c r="C224" s="82">
        <v>324</v>
      </c>
      <c r="D224" s="82">
        <v>60</v>
      </c>
      <c r="E224" s="12">
        <v>43168</v>
      </c>
      <c r="F224" s="17" t="s">
        <v>3456</v>
      </c>
      <c r="J224" s="89"/>
      <c r="K224" s="87"/>
      <c r="M224" s="89"/>
    </row>
    <row r="225" spans="1:21" s="73" customFormat="1" ht="30" customHeight="1" x14ac:dyDescent="0.2">
      <c r="A225" s="36">
        <v>222</v>
      </c>
      <c r="B225" s="52" t="s">
        <v>4369</v>
      </c>
      <c r="C225" s="80">
        <v>321</v>
      </c>
      <c r="D225" s="80">
        <v>60</v>
      </c>
      <c r="E225" s="92" t="s">
        <v>4571</v>
      </c>
      <c r="F225" s="142" t="s">
        <v>4572</v>
      </c>
      <c r="P225" s="1"/>
      <c r="U225" s="86"/>
    </row>
    <row r="226" spans="1:21" s="73" customFormat="1" ht="30" customHeight="1" x14ac:dyDescent="0.2">
      <c r="A226" s="36">
        <v>223</v>
      </c>
      <c r="B226" s="52" t="s">
        <v>3407</v>
      </c>
      <c r="C226" s="7">
        <v>318</v>
      </c>
      <c r="D226" s="7">
        <v>159</v>
      </c>
      <c r="E226" s="43">
        <v>42301</v>
      </c>
      <c r="F226" s="17" t="s">
        <v>3371</v>
      </c>
      <c r="I226" s="87"/>
      <c r="J226" s="87"/>
      <c r="K226" s="90"/>
      <c r="L226" s="93"/>
    </row>
    <row r="227" spans="1:21" s="1" customFormat="1" ht="30" customHeight="1" x14ac:dyDescent="0.2">
      <c r="A227" s="36">
        <v>224</v>
      </c>
      <c r="B227" s="52" t="s">
        <v>5153</v>
      </c>
      <c r="C227" s="84">
        <v>298</v>
      </c>
      <c r="D227" s="84">
        <v>151</v>
      </c>
      <c r="E227" s="83">
        <v>43385</v>
      </c>
      <c r="F227" s="81" t="s">
        <v>725</v>
      </c>
    </row>
    <row r="228" spans="1:21" s="1" customFormat="1" ht="30" customHeight="1" x14ac:dyDescent="0.2">
      <c r="A228" s="36">
        <v>225</v>
      </c>
      <c r="B228" s="52" t="s">
        <v>4537</v>
      </c>
      <c r="C228" s="84">
        <v>297</v>
      </c>
      <c r="D228" s="84">
        <v>48</v>
      </c>
      <c r="E228" s="83" t="s">
        <v>4607</v>
      </c>
      <c r="F228" s="81" t="s">
        <v>4196</v>
      </c>
    </row>
    <row r="229" spans="1:21" s="73" customFormat="1" ht="30" customHeight="1" x14ac:dyDescent="0.2">
      <c r="A229" s="36">
        <v>226</v>
      </c>
      <c r="B229" s="52" t="s">
        <v>5154</v>
      </c>
      <c r="C229" s="84">
        <v>274</v>
      </c>
      <c r="D229" s="84">
        <v>59</v>
      </c>
      <c r="E229" s="83" t="s">
        <v>4758</v>
      </c>
      <c r="F229" s="139" t="s">
        <v>2815</v>
      </c>
    </row>
    <row r="230" spans="1:21" s="73" customFormat="1" ht="30" customHeight="1" x14ac:dyDescent="0.2">
      <c r="A230" s="36">
        <v>227</v>
      </c>
      <c r="B230" s="52" t="s">
        <v>4312</v>
      </c>
      <c r="C230" s="82">
        <v>270</v>
      </c>
      <c r="D230" s="82">
        <v>45</v>
      </c>
      <c r="E230" s="81" t="s">
        <v>4552</v>
      </c>
      <c r="F230" s="81" t="s">
        <v>725</v>
      </c>
      <c r="G230" s="90"/>
    </row>
    <row r="231" spans="1:21" s="73" customFormat="1" ht="30" customHeight="1" x14ac:dyDescent="0.2">
      <c r="A231" s="36">
        <v>228</v>
      </c>
      <c r="B231" s="52" t="s">
        <v>3818</v>
      </c>
      <c r="C231" s="82">
        <v>265.5</v>
      </c>
      <c r="D231" s="82">
        <v>59</v>
      </c>
      <c r="E231" s="81" t="s">
        <v>4759</v>
      </c>
      <c r="F231" s="81" t="s">
        <v>3464</v>
      </c>
    </row>
    <row r="232" spans="1:21" s="1" customFormat="1" ht="30" customHeight="1" x14ac:dyDescent="0.2">
      <c r="A232" s="36">
        <v>229</v>
      </c>
      <c r="B232" s="52" t="s">
        <v>4387</v>
      </c>
      <c r="C232" s="84">
        <v>255</v>
      </c>
      <c r="D232" s="84">
        <v>54</v>
      </c>
      <c r="E232" s="83" t="s">
        <v>4576</v>
      </c>
      <c r="F232" s="81" t="s">
        <v>2815</v>
      </c>
    </row>
    <row r="233" spans="1:21" s="73" customFormat="1" ht="30" customHeight="1" x14ac:dyDescent="0.2">
      <c r="A233" s="36">
        <v>230</v>
      </c>
      <c r="B233" s="52" t="s">
        <v>5155</v>
      </c>
      <c r="C233" s="82">
        <v>244</v>
      </c>
      <c r="D233" s="82">
        <v>61</v>
      </c>
      <c r="E233" s="81" t="s">
        <v>4573</v>
      </c>
      <c r="F233" s="81" t="s">
        <v>725</v>
      </c>
      <c r="G233" s="89"/>
    </row>
    <row r="234" spans="1:21" s="220" customFormat="1" ht="30" customHeight="1" x14ac:dyDescent="0.2">
      <c r="A234" s="36">
        <v>231</v>
      </c>
      <c r="B234" s="52" t="s">
        <v>4370</v>
      </c>
      <c r="C234" s="7">
        <v>232.7</v>
      </c>
      <c r="D234" s="7">
        <v>36</v>
      </c>
      <c r="E234" s="81" t="s">
        <v>4573</v>
      </c>
      <c r="F234" s="81" t="s">
        <v>3464</v>
      </c>
      <c r="G234" s="316"/>
      <c r="M234" s="222"/>
      <c r="N234" s="88"/>
      <c r="O234" s="218"/>
    </row>
    <row r="235" spans="1:21" s="73" customFormat="1" ht="30" customHeight="1" x14ac:dyDescent="0.2">
      <c r="A235" s="36">
        <v>232</v>
      </c>
      <c r="B235" s="52" t="s">
        <v>4303</v>
      </c>
      <c r="C235" s="82">
        <v>220</v>
      </c>
      <c r="D235" s="82">
        <v>49</v>
      </c>
      <c r="E235" s="83" t="s">
        <v>4550</v>
      </c>
      <c r="F235" s="142" t="s">
        <v>4119</v>
      </c>
      <c r="G235" s="220"/>
      <c r="H235" s="220"/>
      <c r="I235" s="220"/>
    </row>
    <row r="236" spans="1:21" s="220" customFormat="1" ht="30" customHeight="1" x14ac:dyDescent="0.2">
      <c r="A236" s="36">
        <v>233</v>
      </c>
      <c r="B236" s="52" t="s">
        <v>4020</v>
      </c>
      <c r="C236" s="84">
        <v>210</v>
      </c>
      <c r="D236" s="84">
        <v>69</v>
      </c>
      <c r="E236" s="83">
        <v>43189</v>
      </c>
      <c r="F236" s="139" t="s">
        <v>3938</v>
      </c>
      <c r="H236" s="222"/>
      <c r="J236" s="217"/>
      <c r="K236" s="1"/>
    </row>
    <row r="237" spans="1:21" s="220" customFormat="1" ht="30" customHeight="1" x14ac:dyDescent="0.2">
      <c r="A237" s="36">
        <v>234</v>
      </c>
      <c r="B237" s="52" t="s">
        <v>5156</v>
      </c>
      <c r="C237" s="82">
        <v>199</v>
      </c>
      <c r="D237" s="82">
        <v>32</v>
      </c>
      <c r="E237" s="92" t="s">
        <v>4582</v>
      </c>
      <c r="F237" s="139" t="s">
        <v>4119</v>
      </c>
      <c r="G237" s="316"/>
      <c r="M237" s="73"/>
    </row>
    <row r="238" spans="1:21" s="220" customFormat="1" ht="30" customHeight="1" x14ac:dyDescent="0.2">
      <c r="A238" s="36">
        <v>235</v>
      </c>
      <c r="B238" s="52" t="s">
        <v>5157</v>
      </c>
      <c r="C238" s="84">
        <v>198.5</v>
      </c>
      <c r="D238" s="84">
        <v>61</v>
      </c>
      <c r="E238" s="81" t="s">
        <v>4760</v>
      </c>
      <c r="F238" s="81" t="s">
        <v>2319</v>
      </c>
      <c r="M238" s="73"/>
    </row>
    <row r="239" spans="1:21" s="73" customFormat="1" ht="30" customHeight="1" x14ac:dyDescent="0.2">
      <c r="A239" s="36">
        <v>236</v>
      </c>
      <c r="B239" s="52" t="s">
        <v>5158</v>
      </c>
      <c r="C239" s="84">
        <v>175</v>
      </c>
      <c r="D239" s="84">
        <v>42</v>
      </c>
      <c r="E239" s="81" t="s">
        <v>4711</v>
      </c>
      <c r="F239" s="81" t="s">
        <v>2319</v>
      </c>
      <c r="G239" s="220"/>
      <c r="H239" s="220"/>
      <c r="I239" s="220"/>
      <c r="J239" s="220"/>
      <c r="K239" s="220"/>
      <c r="L239" s="220"/>
    </row>
    <row r="240" spans="1:21" s="73" customFormat="1" ht="30" customHeight="1" x14ac:dyDescent="0.2">
      <c r="A240" s="36">
        <v>237</v>
      </c>
      <c r="B240" s="52" t="s">
        <v>4049</v>
      </c>
      <c r="C240" s="84">
        <v>160</v>
      </c>
      <c r="D240" s="84">
        <v>40</v>
      </c>
      <c r="E240" s="83" t="s">
        <v>4761</v>
      </c>
      <c r="F240" s="81" t="s">
        <v>6308</v>
      </c>
      <c r="H240" s="220"/>
      <c r="I240" s="220"/>
      <c r="M240" s="1"/>
      <c r="U240" s="86"/>
    </row>
    <row r="241" spans="1:16" s="1" customFormat="1" ht="30" customHeight="1" x14ac:dyDescent="0.2">
      <c r="A241" s="36">
        <v>238</v>
      </c>
      <c r="B241" s="52" t="s">
        <v>4462</v>
      </c>
      <c r="C241" s="84">
        <v>157</v>
      </c>
      <c r="D241" s="84">
        <v>30</v>
      </c>
      <c r="E241" s="81" t="s">
        <v>4617</v>
      </c>
      <c r="F241" s="139" t="s">
        <v>2815</v>
      </c>
      <c r="G241" s="73"/>
      <c r="H241" s="218"/>
      <c r="I241" s="220"/>
      <c r="J241" s="220"/>
      <c r="K241" s="220"/>
      <c r="L241" s="220"/>
      <c r="M241" s="73"/>
    </row>
    <row r="242" spans="1:16" s="220" customFormat="1" ht="30" customHeight="1" x14ac:dyDescent="0.2">
      <c r="A242" s="36">
        <v>239</v>
      </c>
      <c r="B242" s="52" t="s">
        <v>4485</v>
      </c>
      <c r="C242" s="82">
        <v>148</v>
      </c>
      <c r="D242" s="82">
        <v>75</v>
      </c>
      <c r="E242" s="81" t="s">
        <v>4612</v>
      </c>
      <c r="F242" s="81" t="s">
        <v>3464</v>
      </c>
      <c r="H242" s="222"/>
      <c r="J242" s="217"/>
      <c r="K242" s="1"/>
    </row>
    <row r="243" spans="1:16" s="1" customFormat="1" ht="30" customHeight="1" x14ac:dyDescent="0.2">
      <c r="A243" s="36">
        <v>240</v>
      </c>
      <c r="B243" s="52" t="s">
        <v>5159</v>
      </c>
      <c r="C243" s="84">
        <v>148</v>
      </c>
      <c r="D243" s="84">
        <v>42</v>
      </c>
      <c r="E243" s="39" t="s">
        <v>4600</v>
      </c>
      <c r="F243" s="141" t="s">
        <v>2319</v>
      </c>
      <c r="G243" s="13"/>
      <c r="H243" s="13"/>
      <c r="I243" s="49"/>
      <c r="J243" s="13"/>
      <c r="L243" s="13"/>
      <c r="M243" s="49"/>
      <c r="N243" s="13"/>
      <c r="O243" s="50"/>
    </row>
    <row r="244" spans="1:16" s="73" customFormat="1" ht="30" customHeight="1" x14ac:dyDescent="0.2">
      <c r="A244" s="36">
        <v>241</v>
      </c>
      <c r="B244" s="52" t="s">
        <v>4347</v>
      </c>
      <c r="C244" s="82">
        <v>146</v>
      </c>
      <c r="D244" s="82">
        <v>73</v>
      </c>
      <c r="E244" s="81" t="s">
        <v>4567</v>
      </c>
      <c r="F244" s="81" t="s">
        <v>725</v>
      </c>
      <c r="G244" s="13"/>
      <c r="H244" s="220"/>
      <c r="I244" s="220"/>
      <c r="J244" s="220"/>
      <c r="K244" s="220"/>
      <c r="L244" s="220"/>
      <c r="M244" s="220"/>
      <c r="P244" s="220"/>
    </row>
    <row r="245" spans="1:16" s="1" customFormat="1" ht="30" customHeight="1" x14ac:dyDescent="0.2">
      <c r="A245" s="36">
        <v>242</v>
      </c>
      <c r="B245" s="52" t="s">
        <v>5160</v>
      </c>
      <c r="C245" s="82">
        <v>140</v>
      </c>
      <c r="D245" s="82">
        <v>56</v>
      </c>
      <c r="E245" s="27" t="s">
        <v>4632</v>
      </c>
      <c r="F245" s="81" t="s">
        <v>2319</v>
      </c>
      <c r="G245" s="13"/>
      <c r="H245" s="13"/>
      <c r="I245" s="49"/>
      <c r="J245" s="13"/>
      <c r="L245" s="13"/>
      <c r="M245" s="49"/>
      <c r="N245" s="13"/>
      <c r="O245" s="50"/>
    </row>
    <row r="246" spans="1:16" s="73" customFormat="1" ht="30" customHeight="1" x14ac:dyDescent="0.2">
      <c r="A246" s="36">
        <v>243</v>
      </c>
      <c r="B246" s="52" t="s">
        <v>4113</v>
      </c>
      <c r="C246" s="82">
        <v>135</v>
      </c>
      <c r="D246" s="82">
        <v>30</v>
      </c>
      <c r="E246" s="81" t="s">
        <v>4111</v>
      </c>
      <c r="F246" s="139" t="s">
        <v>2815</v>
      </c>
      <c r="H246" s="220"/>
      <c r="I246" s="220"/>
      <c r="J246" s="220"/>
      <c r="K246" s="220"/>
      <c r="L246" s="220"/>
      <c r="M246" s="220"/>
      <c r="O246" s="87"/>
    </row>
    <row r="247" spans="1:16" s="1" customFormat="1" ht="30" customHeight="1" x14ac:dyDescent="0.2">
      <c r="A247" s="36">
        <v>244</v>
      </c>
      <c r="B247" s="52" t="s">
        <v>4365</v>
      </c>
      <c r="C247" s="82">
        <v>131</v>
      </c>
      <c r="D247" s="82">
        <v>67</v>
      </c>
      <c r="E247" s="81" t="s">
        <v>4571</v>
      </c>
      <c r="F247" s="81" t="s">
        <v>725</v>
      </c>
      <c r="G247" s="13"/>
      <c r="H247" s="13"/>
      <c r="I247" s="49"/>
      <c r="J247" s="13"/>
      <c r="L247" s="13"/>
      <c r="M247" s="49"/>
      <c r="N247" s="13"/>
      <c r="O247" s="50"/>
    </row>
    <row r="248" spans="1:16" s="73" customFormat="1" ht="30" customHeight="1" x14ac:dyDescent="0.2">
      <c r="A248" s="36">
        <v>245</v>
      </c>
      <c r="B248" s="52" t="s">
        <v>3876</v>
      </c>
      <c r="C248" s="82">
        <v>130</v>
      </c>
      <c r="D248" s="82">
        <v>65</v>
      </c>
      <c r="E248" s="27" t="s">
        <v>4762</v>
      </c>
      <c r="F248" s="81" t="s">
        <v>2319</v>
      </c>
    </row>
    <row r="249" spans="1:16" s="73" customFormat="1" ht="30" customHeight="1" x14ac:dyDescent="0.2">
      <c r="A249" s="36">
        <v>246</v>
      </c>
      <c r="B249" s="52" t="s">
        <v>5161</v>
      </c>
      <c r="C249" s="82">
        <v>122.34</v>
      </c>
      <c r="D249" s="82">
        <v>21</v>
      </c>
      <c r="E249" s="83" t="s">
        <v>4589</v>
      </c>
      <c r="F249" s="81" t="s">
        <v>4590</v>
      </c>
    </row>
    <row r="250" spans="1:16" s="73" customFormat="1" ht="30" customHeight="1" x14ac:dyDescent="0.2">
      <c r="A250" s="36">
        <v>247</v>
      </c>
      <c r="B250" s="52" t="s">
        <v>5162</v>
      </c>
      <c r="C250" s="84">
        <v>115</v>
      </c>
      <c r="D250" s="84">
        <v>35</v>
      </c>
      <c r="E250" s="81" t="s">
        <v>4751</v>
      </c>
      <c r="F250" s="81" t="s">
        <v>2319</v>
      </c>
    </row>
    <row r="251" spans="1:16" s="1" customFormat="1" ht="30" customHeight="1" x14ac:dyDescent="0.2">
      <c r="A251" s="36">
        <v>248</v>
      </c>
      <c r="B251" s="52" t="s">
        <v>3871</v>
      </c>
      <c r="C251" s="82">
        <v>96</v>
      </c>
      <c r="D251" s="82">
        <v>24</v>
      </c>
      <c r="E251" s="83" t="s">
        <v>4762</v>
      </c>
      <c r="F251" s="81" t="s">
        <v>2319</v>
      </c>
    </row>
    <row r="252" spans="1:16" s="73" customFormat="1" ht="30" customHeight="1" x14ac:dyDescent="0.2">
      <c r="A252" s="36">
        <v>249</v>
      </c>
      <c r="B252" s="52" t="s">
        <v>5163</v>
      </c>
      <c r="C252" s="80">
        <v>82</v>
      </c>
      <c r="D252" s="80">
        <v>13</v>
      </c>
      <c r="E252" s="81" t="s">
        <v>4763</v>
      </c>
      <c r="F252" s="81" t="s">
        <v>3464</v>
      </c>
      <c r="H252" s="220"/>
      <c r="I252" s="220"/>
      <c r="J252" s="220"/>
      <c r="K252" s="220"/>
      <c r="L252" s="220"/>
      <c r="M252" s="220"/>
      <c r="N252" s="220"/>
      <c r="O252" s="220"/>
      <c r="P252" s="220"/>
    </row>
    <row r="253" spans="1:16" s="73" customFormat="1" ht="30" customHeight="1" x14ac:dyDescent="0.2">
      <c r="A253" s="36">
        <v>250</v>
      </c>
      <c r="B253" s="52" t="s">
        <v>4330</v>
      </c>
      <c r="C253" s="7">
        <v>76.7</v>
      </c>
      <c r="D253" s="7">
        <v>12</v>
      </c>
      <c r="E253" s="81" t="s">
        <v>4561</v>
      </c>
      <c r="F253" s="81" t="s">
        <v>3464</v>
      </c>
    </row>
    <row r="254" spans="1:16" s="73" customFormat="1" ht="30" customHeight="1" x14ac:dyDescent="0.2">
      <c r="A254" s="36">
        <v>251</v>
      </c>
      <c r="B254" s="52" t="s">
        <v>5164</v>
      </c>
      <c r="C254" s="82">
        <v>76</v>
      </c>
      <c r="D254" s="82">
        <v>22</v>
      </c>
      <c r="E254" s="81" t="s">
        <v>4743</v>
      </c>
      <c r="F254" s="81" t="s">
        <v>2319</v>
      </c>
    </row>
    <row r="255" spans="1:16" s="73" customFormat="1" ht="30" customHeight="1" x14ac:dyDescent="0.2">
      <c r="A255" s="36">
        <v>252</v>
      </c>
      <c r="B255" s="52" t="s">
        <v>3259</v>
      </c>
      <c r="C255" s="7">
        <v>75</v>
      </c>
      <c r="D255" s="7">
        <v>25</v>
      </c>
      <c r="E255" s="12">
        <v>42030</v>
      </c>
      <c r="F255" s="17" t="s">
        <v>3371</v>
      </c>
    </row>
    <row r="256" spans="1:16" s="1" customFormat="1" ht="30" customHeight="1" x14ac:dyDescent="0.2">
      <c r="A256" s="36">
        <v>253</v>
      </c>
      <c r="B256" s="52" t="s">
        <v>5165</v>
      </c>
      <c r="C256" s="82">
        <v>73</v>
      </c>
      <c r="D256" s="82">
        <v>23</v>
      </c>
      <c r="E256" s="81" t="s">
        <v>4716</v>
      </c>
      <c r="F256" s="81" t="s">
        <v>2319</v>
      </c>
      <c r="G256" s="49"/>
    </row>
    <row r="257" spans="1:16" s="73" customFormat="1" ht="30" customHeight="1" x14ac:dyDescent="0.2">
      <c r="A257" s="36">
        <v>254</v>
      </c>
      <c r="B257" s="52" t="s">
        <v>5166</v>
      </c>
      <c r="C257" s="84">
        <v>73</v>
      </c>
      <c r="D257" s="84">
        <v>18</v>
      </c>
      <c r="E257" s="81" t="s">
        <v>4697</v>
      </c>
      <c r="F257" s="81" t="s">
        <v>3473</v>
      </c>
    </row>
    <row r="258" spans="1:16" s="73" customFormat="1" ht="30" customHeight="1" x14ac:dyDescent="0.2">
      <c r="A258" s="36">
        <v>255</v>
      </c>
      <c r="B258" s="52" t="s">
        <v>4502</v>
      </c>
      <c r="C258" s="84">
        <v>66</v>
      </c>
      <c r="D258" s="84">
        <v>21</v>
      </c>
      <c r="E258" s="83" t="s">
        <v>4600</v>
      </c>
      <c r="F258" s="81" t="s">
        <v>2319</v>
      </c>
      <c r="G258" s="90"/>
      <c r="I258" s="89"/>
    </row>
    <row r="259" spans="1:16" s="1" customFormat="1" ht="30" customHeight="1" x14ac:dyDescent="0.2">
      <c r="A259" s="36">
        <v>256</v>
      </c>
      <c r="B259" s="52" t="s">
        <v>4517</v>
      </c>
      <c r="C259" s="84">
        <v>63</v>
      </c>
      <c r="D259" s="84">
        <v>21</v>
      </c>
      <c r="E259" s="39" t="s">
        <v>4600</v>
      </c>
      <c r="F259" s="141" t="s">
        <v>2319</v>
      </c>
      <c r="G259" s="13"/>
      <c r="H259" s="13"/>
      <c r="I259" s="49"/>
      <c r="J259" s="13"/>
      <c r="L259" s="13"/>
      <c r="M259" s="49"/>
      <c r="N259" s="13"/>
      <c r="O259" s="50"/>
    </row>
    <row r="260" spans="1:16" s="73" customFormat="1" ht="30" customHeight="1" x14ac:dyDescent="0.2">
      <c r="A260" s="36">
        <v>257</v>
      </c>
      <c r="B260" s="52" t="s">
        <v>4166</v>
      </c>
      <c r="C260" s="84">
        <v>61</v>
      </c>
      <c r="D260" s="84">
        <v>12</v>
      </c>
      <c r="E260" s="83">
        <v>43448</v>
      </c>
      <c r="F260" s="81" t="s">
        <v>3365</v>
      </c>
      <c r="G260" s="90"/>
      <c r="I260" s="87"/>
      <c r="J260" s="87"/>
    </row>
    <row r="261" spans="1:16" s="220" customFormat="1" ht="30" customHeight="1" x14ac:dyDescent="0.2">
      <c r="A261" s="36">
        <v>258</v>
      </c>
      <c r="B261" s="52" t="s">
        <v>4326</v>
      </c>
      <c r="C261" s="82">
        <v>61</v>
      </c>
      <c r="D261" s="82">
        <v>24</v>
      </c>
      <c r="E261" s="81" t="s">
        <v>4560</v>
      </c>
      <c r="F261" s="81" t="s">
        <v>725</v>
      </c>
    </row>
    <row r="262" spans="1:16" s="73" customFormat="1" ht="30" customHeight="1" x14ac:dyDescent="0.2">
      <c r="A262" s="36">
        <v>259</v>
      </c>
      <c r="B262" s="52" t="s">
        <v>5167</v>
      </c>
      <c r="C262" s="82">
        <v>58</v>
      </c>
      <c r="D262" s="82">
        <v>20</v>
      </c>
      <c r="E262" s="83" t="s">
        <v>4762</v>
      </c>
      <c r="F262" s="81" t="s">
        <v>2319</v>
      </c>
      <c r="M262" s="75"/>
      <c r="N262" s="87"/>
      <c r="O262" s="88"/>
    </row>
    <row r="263" spans="1:16" s="73" customFormat="1" ht="30" customHeight="1" x14ac:dyDescent="0.2">
      <c r="A263" s="36">
        <v>260</v>
      </c>
      <c r="B263" s="52" t="s">
        <v>4411</v>
      </c>
      <c r="C263" s="80">
        <v>57</v>
      </c>
      <c r="D263" s="80">
        <v>19</v>
      </c>
      <c r="E263" s="92" t="s">
        <v>4586</v>
      </c>
      <c r="F263" s="142" t="s">
        <v>4572</v>
      </c>
      <c r="M263" s="75"/>
      <c r="O263" s="88"/>
    </row>
    <row r="264" spans="1:16" s="73" customFormat="1" ht="30" customHeight="1" x14ac:dyDescent="0.2">
      <c r="A264" s="36">
        <v>261</v>
      </c>
      <c r="B264" s="52" t="s">
        <v>4381</v>
      </c>
      <c r="C264" s="80">
        <v>45</v>
      </c>
      <c r="D264" s="80">
        <v>15</v>
      </c>
      <c r="E264" s="92" t="s">
        <v>4574</v>
      </c>
      <c r="F264" s="142" t="s">
        <v>4572</v>
      </c>
      <c r="M264" s="75"/>
      <c r="N264" s="87"/>
      <c r="O264" s="88"/>
    </row>
    <row r="265" spans="1:16" s="220" customFormat="1" ht="30" customHeight="1" x14ac:dyDescent="0.2">
      <c r="A265" s="36">
        <v>262</v>
      </c>
      <c r="B265" s="52" t="s">
        <v>5168</v>
      </c>
      <c r="C265" s="84">
        <v>43.5</v>
      </c>
      <c r="D265" s="84">
        <v>12</v>
      </c>
      <c r="E265" s="81" t="s">
        <v>4697</v>
      </c>
      <c r="F265" s="81" t="s">
        <v>2319</v>
      </c>
      <c r="H265" s="73"/>
      <c r="I265" s="73"/>
      <c r="J265" s="75"/>
      <c r="K265" s="75"/>
      <c r="L265" s="87"/>
      <c r="M265" s="88"/>
      <c r="N265" s="217"/>
    </row>
    <row r="266" spans="1:16" s="73" customFormat="1" ht="30" customHeight="1" x14ac:dyDescent="0.2">
      <c r="A266" s="36">
        <v>263</v>
      </c>
      <c r="B266" s="52" t="s">
        <v>5169</v>
      </c>
      <c r="C266" s="318">
        <v>36</v>
      </c>
      <c r="D266" s="318">
        <v>12</v>
      </c>
      <c r="E266" s="140" t="s">
        <v>4606</v>
      </c>
      <c r="F266" s="228" t="s">
        <v>3187</v>
      </c>
      <c r="H266" s="13"/>
      <c r="I266" s="1"/>
    </row>
    <row r="267" spans="1:16" s="73" customFormat="1" ht="30" customHeight="1" x14ac:dyDescent="0.2">
      <c r="A267" s="36">
        <v>264</v>
      </c>
      <c r="B267" s="52" t="s">
        <v>3310</v>
      </c>
      <c r="C267" s="84">
        <v>33</v>
      </c>
      <c r="D267" s="84">
        <v>11</v>
      </c>
      <c r="E267" s="83" t="s">
        <v>4764</v>
      </c>
      <c r="F267" s="139" t="s">
        <v>725</v>
      </c>
      <c r="K267" s="75"/>
      <c r="L267" s="75"/>
      <c r="N267" s="87"/>
      <c r="O267" s="88"/>
    </row>
    <row r="268" spans="1:16" s="73" customFormat="1" ht="30" customHeight="1" x14ac:dyDescent="0.2">
      <c r="A268" s="36">
        <v>265</v>
      </c>
      <c r="B268" s="52" t="s">
        <v>5170</v>
      </c>
      <c r="C268" s="82">
        <v>32.04</v>
      </c>
      <c r="D268" s="82">
        <v>12</v>
      </c>
      <c r="E268" s="81" t="s">
        <v>4765</v>
      </c>
      <c r="F268" s="81" t="s">
        <v>3464</v>
      </c>
      <c r="K268" s="75"/>
      <c r="L268" s="75"/>
      <c r="N268" s="87"/>
      <c r="O268" s="88"/>
    </row>
    <row r="269" spans="1:16" s="1" customFormat="1" ht="30" customHeight="1" x14ac:dyDescent="0.2">
      <c r="A269" s="36">
        <v>266</v>
      </c>
      <c r="B269" s="52" t="s">
        <v>5171</v>
      </c>
      <c r="C269" s="82">
        <v>32.04</v>
      </c>
      <c r="D269" s="82">
        <v>12</v>
      </c>
      <c r="E269" s="81" t="s">
        <v>4766</v>
      </c>
      <c r="F269" s="81" t="s">
        <v>3464</v>
      </c>
      <c r="G269" s="13"/>
      <c r="H269" s="13"/>
      <c r="I269" s="49"/>
      <c r="J269" s="13"/>
      <c r="K269" s="13"/>
      <c r="L269" s="49"/>
      <c r="N269" s="13"/>
      <c r="O269" s="50"/>
    </row>
    <row r="270" spans="1:16" s="73" customFormat="1" ht="30" customHeight="1" x14ac:dyDescent="0.2">
      <c r="A270" s="36">
        <v>267</v>
      </c>
      <c r="B270" s="52" t="s">
        <v>5172</v>
      </c>
      <c r="C270" s="82">
        <v>31.92</v>
      </c>
      <c r="D270" s="82">
        <v>12</v>
      </c>
      <c r="E270" s="81" t="s">
        <v>4767</v>
      </c>
      <c r="F270" s="81" t="s">
        <v>3464</v>
      </c>
    </row>
    <row r="271" spans="1:16" s="73" customFormat="1" ht="30" customHeight="1" x14ac:dyDescent="0.2">
      <c r="A271" s="36">
        <v>268</v>
      </c>
      <c r="B271" s="52" t="s">
        <v>4977</v>
      </c>
      <c r="C271" s="82">
        <v>30</v>
      </c>
      <c r="D271" s="82">
        <v>15</v>
      </c>
      <c r="E271" s="81" t="s">
        <v>4564</v>
      </c>
      <c r="F271" s="81" t="s">
        <v>725</v>
      </c>
      <c r="H271" s="89"/>
    </row>
    <row r="272" spans="1:16" s="220" customFormat="1" ht="30" customHeight="1" x14ac:dyDescent="0.2">
      <c r="A272" s="36">
        <v>269</v>
      </c>
      <c r="B272" s="52" t="s">
        <v>5173</v>
      </c>
      <c r="C272" s="318">
        <v>22</v>
      </c>
      <c r="D272" s="318">
        <v>11</v>
      </c>
      <c r="E272" s="12">
        <v>42790</v>
      </c>
      <c r="F272" s="141" t="s">
        <v>725</v>
      </c>
      <c r="H272" s="316"/>
      <c r="L272" s="218"/>
      <c r="M272" s="218"/>
      <c r="N272" s="218"/>
      <c r="O272" s="217"/>
      <c r="P272" s="217"/>
    </row>
    <row r="273" spans="1:16" s="220" customFormat="1" ht="30" customHeight="1" x14ac:dyDescent="0.2">
      <c r="A273" s="36">
        <v>270</v>
      </c>
      <c r="B273" s="52" t="s">
        <v>5174</v>
      </c>
      <c r="C273" s="82">
        <v>10</v>
      </c>
      <c r="D273" s="82">
        <v>2</v>
      </c>
      <c r="E273" s="81" t="s">
        <v>4714</v>
      </c>
      <c r="F273" s="81" t="s">
        <v>2319</v>
      </c>
      <c r="H273" s="316"/>
      <c r="L273" s="218"/>
      <c r="M273" s="218"/>
      <c r="N273" s="218"/>
      <c r="O273" s="217"/>
      <c r="P273" s="217"/>
    </row>
    <row r="274" spans="1:16" s="220" customFormat="1" ht="30" customHeight="1" x14ac:dyDescent="0.2">
      <c r="A274" s="36">
        <v>271</v>
      </c>
      <c r="B274" s="52" t="s">
        <v>4426</v>
      </c>
      <c r="C274" s="84">
        <v>6</v>
      </c>
      <c r="D274" s="84">
        <v>2</v>
      </c>
      <c r="E274" s="83" t="s">
        <v>4593</v>
      </c>
      <c r="F274" s="81" t="s">
        <v>4196</v>
      </c>
      <c r="H274" s="316"/>
      <c r="L274" s="218"/>
      <c r="M274" s="218"/>
      <c r="N274" s="218"/>
      <c r="O274" s="217"/>
      <c r="P274" s="217"/>
    </row>
    <row r="275" spans="1:16" s="34" customFormat="1" ht="26.1" customHeight="1" x14ac:dyDescent="0.2">
      <c r="C275" s="45"/>
      <c r="D275" s="45"/>
      <c r="F275" s="345"/>
      <c r="G275"/>
      <c r="H275"/>
      <c r="I275"/>
      <c r="J275"/>
      <c r="K275"/>
    </row>
    <row r="276" spans="1:16" s="34" customFormat="1" ht="26.1" customHeight="1" thickBot="1" x14ac:dyDescent="0.25">
      <c r="C276" s="46">
        <f>SUM(C4:C275)</f>
        <v>8475002.9600000009</v>
      </c>
      <c r="D276" s="46">
        <f>SUM(D4:D275)</f>
        <v>1533084</v>
      </c>
      <c r="E276" s="38"/>
      <c r="F276" s="345"/>
      <c r="G276"/>
      <c r="H276"/>
      <c r="I276"/>
      <c r="J276"/>
      <c r="K276"/>
      <c r="L276"/>
      <c r="M276"/>
      <c r="N276"/>
      <c r="O276"/>
    </row>
    <row r="279" spans="1:16" ht="15.75" x14ac:dyDescent="0.2">
      <c r="C279" s="47">
        <f>[3]Sausis!E66</f>
        <v>2956551.3800000004</v>
      </c>
      <c r="D279" s="47">
        <f>[3]Sausis!F66</f>
        <v>519805</v>
      </c>
    </row>
    <row r="280" spans="1:16" ht="15.75" x14ac:dyDescent="0.2">
      <c r="C280" s="47">
        <f>[3]Vasaris!E83</f>
        <v>2238100.3400000012</v>
      </c>
      <c r="D280" s="47">
        <f>[3]Vasaris!F83</f>
        <v>402125</v>
      </c>
    </row>
    <row r="281" spans="1:16" ht="15.75" x14ac:dyDescent="0.2">
      <c r="C281" s="47">
        <f>[3]Kovas!E58</f>
        <v>483550.04999999981</v>
      </c>
      <c r="D281" s="47">
        <f>[3]Kovas!F58</f>
        <v>86073</v>
      </c>
    </row>
    <row r="282" spans="1:16" ht="15.75" x14ac:dyDescent="0.2">
      <c r="C282" s="47">
        <v>0</v>
      </c>
      <c r="D282" s="47">
        <v>0</v>
      </c>
    </row>
    <row r="283" spans="1:16" ht="15.75" x14ac:dyDescent="0.2">
      <c r="C283" s="47">
        <v>0</v>
      </c>
      <c r="D283" s="47">
        <v>0</v>
      </c>
    </row>
    <row r="284" spans="1:16" ht="15.75" x14ac:dyDescent="0.2">
      <c r="C284" s="47">
        <f>[3]Birželis!E64</f>
        <v>93783.540000000008</v>
      </c>
      <c r="D284" s="47">
        <f>[3]Birželis!F64</f>
        <v>18710</v>
      </c>
    </row>
    <row r="285" spans="1:16" ht="15.75" x14ac:dyDescent="0.2">
      <c r="C285" s="47">
        <f>[3]Liepa!E84</f>
        <v>470218.74999999971</v>
      </c>
      <c r="D285" s="47">
        <f>[3]Liepa!F84</f>
        <v>92981</v>
      </c>
    </row>
    <row r="286" spans="1:16" ht="15.75" x14ac:dyDescent="0.2">
      <c r="C286" s="47">
        <f>[3]Rugpjūtis!E89</f>
        <v>676231.05999999994</v>
      </c>
      <c r="D286" s="47">
        <f>[3]Rugpjūtis!F89</f>
        <v>126780</v>
      </c>
    </row>
    <row r="287" spans="1:16" ht="15.75" x14ac:dyDescent="0.2">
      <c r="C287" s="47">
        <f>[3]Rugsėjis!E61</f>
        <v>771684.03999999992</v>
      </c>
      <c r="D287" s="47">
        <f>[3]Rugsėjis!F61</f>
        <v>141434</v>
      </c>
    </row>
    <row r="288" spans="1:16" ht="15.75" x14ac:dyDescent="0.2">
      <c r="C288" s="47">
        <f>[3]Spalis!E67</f>
        <v>710699.5</v>
      </c>
      <c r="D288" s="47">
        <f>[3]Spalis!F67</f>
        <v>130660</v>
      </c>
    </row>
    <row r="289" spans="3:4" ht="15.75" x14ac:dyDescent="0.2">
      <c r="C289" s="47">
        <f>[3]Lapkritis!E39</f>
        <v>74184.300000000017</v>
      </c>
      <c r="D289" s="47">
        <f>[3]Lapkritis!F39</f>
        <v>14516</v>
      </c>
    </row>
    <row r="290" spans="3:4" ht="15.75" x14ac:dyDescent="0.2">
      <c r="C290" s="47">
        <v>0</v>
      </c>
      <c r="D290" s="47">
        <v>0</v>
      </c>
    </row>
    <row r="291" spans="3:4" ht="15" x14ac:dyDescent="0.25">
      <c r="C291" s="48">
        <f>SUM(C279:C290)</f>
        <v>8475002.9600000009</v>
      </c>
      <c r="D291" s="48">
        <f>SUM(D279:D290)</f>
        <v>1533084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04"/>
  <sheetViews>
    <sheetView topLeftCell="A255" zoomScale="90" zoomScaleNormal="90" workbookViewId="0">
      <selection activeCell="C264" sqref="C264"/>
    </sheetView>
  </sheetViews>
  <sheetFormatPr defaultColWidth="11.42578125" defaultRowHeight="25.15" customHeight="1" x14ac:dyDescent="0.2"/>
  <cols>
    <col min="1" max="1" width="8.5703125" style="3" customWidth="1"/>
    <col min="2" max="2" width="74" style="3" customWidth="1"/>
    <col min="3" max="3" width="17" style="3" customWidth="1"/>
    <col min="4" max="4" width="14.85546875" style="3" customWidth="1"/>
    <col min="5" max="5" width="13.7109375" style="24" customWidth="1"/>
    <col min="6" max="6" width="33.42578125" style="3" customWidth="1"/>
    <col min="7" max="7" width="27.28515625" style="3" customWidth="1"/>
    <col min="8" max="9" width="11.42578125" style="3"/>
    <col min="10" max="10" width="12.85546875" style="3" bestFit="1" customWidth="1"/>
    <col min="11" max="13" width="11.42578125" style="3"/>
    <col min="14" max="14" width="12.7109375" style="21" bestFit="1" customWidth="1"/>
    <col min="15" max="16384" width="11.42578125" style="3"/>
  </cols>
  <sheetData>
    <row r="1" spans="1:14" s="4" customFormat="1" ht="25.15" customHeight="1" x14ac:dyDescent="0.25">
      <c r="A1" s="2"/>
      <c r="B1" s="14" t="s">
        <v>4636</v>
      </c>
      <c r="C1" s="3"/>
      <c r="D1" s="3"/>
      <c r="E1" s="23"/>
      <c r="N1" s="20"/>
    </row>
    <row r="2" spans="1:14" ht="25.15" customHeight="1" thickBot="1" x14ac:dyDescent="0.25">
      <c r="B2" s="16" t="s">
        <v>4268</v>
      </c>
    </row>
    <row r="3" spans="1:14" s="100" customFormat="1" ht="30" customHeight="1" thickBot="1" x14ac:dyDescent="0.25">
      <c r="A3" s="147"/>
      <c r="B3" s="148" t="s">
        <v>1837</v>
      </c>
      <c r="C3" s="149" t="s">
        <v>3324</v>
      </c>
      <c r="D3" s="149" t="s">
        <v>1927</v>
      </c>
      <c r="E3" s="150" t="s">
        <v>1928</v>
      </c>
      <c r="F3" s="151" t="s">
        <v>1929</v>
      </c>
      <c r="N3" s="101"/>
    </row>
    <row r="4" spans="1:14" s="100" customFormat="1" ht="30" customHeight="1" x14ac:dyDescent="0.2">
      <c r="A4" s="152">
        <v>1</v>
      </c>
      <c r="B4" s="153" t="s">
        <v>4203</v>
      </c>
      <c r="C4" s="154">
        <v>1390225.71</v>
      </c>
      <c r="D4" s="154">
        <v>262085</v>
      </c>
      <c r="E4" s="155">
        <v>43385</v>
      </c>
      <c r="F4" s="156" t="s">
        <v>725</v>
      </c>
      <c r="N4" s="101"/>
    </row>
    <row r="5" spans="1:14" s="100" customFormat="1" ht="30" customHeight="1" x14ac:dyDescent="0.2">
      <c r="A5" s="152">
        <v>2</v>
      </c>
      <c r="B5" s="153" t="s">
        <v>3696</v>
      </c>
      <c r="C5" s="154">
        <v>1355457</v>
      </c>
      <c r="D5" s="154">
        <v>245595</v>
      </c>
      <c r="E5" s="155">
        <v>43035</v>
      </c>
      <c r="F5" s="156" t="s">
        <v>3467</v>
      </c>
      <c r="N5" s="101"/>
    </row>
    <row r="6" spans="1:14" s="100" customFormat="1" ht="30" customHeight="1" x14ac:dyDescent="0.2">
      <c r="A6" s="152">
        <v>3</v>
      </c>
      <c r="B6" s="153" t="s">
        <v>2997</v>
      </c>
      <c r="C6" s="157">
        <v>1344041.3751158481</v>
      </c>
      <c r="D6" s="157">
        <v>292654</v>
      </c>
      <c r="E6" s="158">
        <v>41649</v>
      </c>
      <c r="F6" s="156" t="s">
        <v>3176</v>
      </c>
      <c r="N6" s="101"/>
    </row>
    <row r="7" spans="1:14" s="100" customFormat="1" ht="30" customHeight="1" x14ac:dyDescent="0.2">
      <c r="A7" s="152">
        <v>4</v>
      </c>
      <c r="B7" s="153" t="s">
        <v>3694</v>
      </c>
      <c r="C7" s="154">
        <v>1315351</v>
      </c>
      <c r="D7" s="154">
        <v>235942</v>
      </c>
      <c r="E7" s="155">
        <v>43098</v>
      </c>
      <c r="F7" s="156" t="s">
        <v>3467</v>
      </c>
      <c r="N7" s="101"/>
    </row>
    <row r="8" spans="1:14" s="100" customFormat="1" ht="30" customHeight="1" x14ac:dyDescent="0.2">
      <c r="A8" s="152">
        <v>5</v>
      </c>
      <c r="B8" s="153" t="s">
        <v>4274</v>
      </c>
      <c r="C8" s="154">
        <v>1259261.8900000001</v>
      </c>
      <c r="D8" s="154">
        <v>204860</v>
      </c>
      <c r="E8" s="155" t="s">
        <v>4565</v>
      </c>
      <c r="F8" s="156" t="s">
        <v>4566</v>
      </c>
      <c r="N8" s="101"/>
    </row>
    <row r="9" spans="1:14" s="100" customFormat="1" ht="30" customHeight="1" x14ac:dyDescent="0.2">
      <c r="A9" s="152">
        <v>6</v>
      </c>
      <c r="B9" s="153" t="s">
        <v>4187</v>
      </c>
      <c r="C9" s="154">
        <v>1234530.57</v>
      </c>
      <c r="D9" s="154">
        <v>209895</v>
      </c>
      <c r="E9" s="155">
        <v>43406</v>
      </c>
      <c r="F9" s="156" t="s">
        <v>119</v>
      </c>
      <c r="N9" s="101"/>
    </row>
    <row r="10" spans="1:14" s="100" customFormat="1" ht="30" customHeight="1" x14ac:dyDescent="0.2">
      <c r="A10" s="152">
        <v>7</v>
      </c>
      <c r="B10" s="159" t="s">
        <v>3355</v>
      </c>
      <c r="C10" s="157">
        <v>1116848.54</v>
      </c>
      <c r="D10" s="160">
        <v>240461</v>
      </c>
      <c r="E10" s="161">
        <v>42188</v>
      </c>
      <c r="F10" s="162" t="s">
        <v>3185</v>
      </c>
      <c r="N10" s="101"/>
    </row>
    <row r="11" spans="1:14" s="100" customFormat="1" ht="30" customHeight="1" x14ac:dyDescent="0.2">
      <c r="A11" s="152">
        <v>8</v>
      </c>
      <c r="B11" s="153" t="s">
        <v>3325</v>
      </c>
      <c r="C11" s="163">
        <v>1089046.42</v>
      </c>
      <c r="D11" s="163">
        <v>303036</v>
      </c>
      <c r="E11" s="158">
        <v>40809</v>
      </c>
      <c r="F11" s="156" t="s">
        <v>613</v>
      </c>
      <c r="N11" s="101"/>
    </row>
    <row r="12" spans="1:14" s="100" customFormat="1" ht="30" customHeight="1" x14ac:dyDescent="0.2">
      <c r="A12" s="152">
        <v>9</v>
      </c>
      <c r="B12" s="153" t="s">
        <v>975</v>
      </c>
      <c r="C12" s="164">
        <v>1073635.4263206674</v>
      </c>
      <c r="D12" s="164">
        <v>226091</v>
      </c>
      <c r="E12" s="161">
        <v>40165</v>
      </c>
      <c r="F12" s="162" t="s">
        <v>1610</v>
      </c>
      <c r="N12" s="101"/>
    </row>
    <row r="13" spans="1:14" s="100" customFormat="1" ht="30" customHeight="1" x14ac:dyDescent="0.2">
      <c r="A13" s="152">
        <v>10</v>
      </c>
      <c r="B13" s="153" t="s">
        <v>3704</v>
      </c>
      <c r="C13" s="154">
        <v>1008470</v>
      </c>
      <c r="D13" s="154">
        <v>194486</v>
      </c>
      <c r="E13" s="155">
        <v>42762</v>
      </c>
      <c r="F13" s="156" t="s">
        <v>3721</v>
      </c>
      <c r="N13" s="101"/>
    </row>
    <row r="14" spans="1:14" s="100" customFormat="1" ht="30" customHeight="1" x14ac:dyDescent="0.2">
      <c r="A14" s="152">
        <v>11</v>
      </c>
      <c r="B14" s="153" t="s">
        <v>3691</v>
      </c>
      <c r="C14" s="160">
        <v>1007464.25</v>
      </c>
      <c r="D14" s="157">
        <v>202951</v>
      </c>
      <c r="E14" s="158">
        <v>42370</v>
      </c>
      <c r="F14" s="156" t="s">
        <v>2033</v>
      </c>
      <c r="N14" s="101"/>
    </row>
    <row r="15" spans="1:14" s="100" customFormat="1" ht="30" customHeight="1" x14ac:dyDescent="0.2">
      <c r="A15" s="152">
        <v>12</v>
      </c>
      <c r="B15" s="153" t="s">
        <v>4351</v>
      </c>
      <c r="C15" s="154">
        <v>982355.81</v>
      </c>
      <c r="D15" s="154">
        <v>155986</v>
      </c>
      <c r="E15" s="155" t="s">
        <v>4568</v>
      </c>
      <c r="F15" s="156" t="s">
        <v>3464</v>
      </c>
      <c r="N15" s="101"/>
    </row>
    <row r="16" spans="1:14" s="100" customFormat="1" ht="30" customHeight="1" x14ac:dyDescent="0.2">
      <c r="A16" s="152">
        <v>13</v>
      </c>
      <c r="B16" s="153" t="s">
        <v>2326</v>
      </c>
      <c r="C16" s="160">
        <v>979773.85020852648</v>
      </c>
      <c r="D16" s="160">
        <v>233472</v>
      </c>
      <c r="E16" s="165">
        <v>39995</v>
      </c>
      <c r="F16" s="156" t="s">
        <v>1610</v>
      </c>
      <c r="N16" s="101"/>
    </row>
    <row r="17" spans="1:14" s="100" customFormat="1" ht="30" customHeight="1" x14ac:dyDescent="0.2">
      <c r="A17" s="152">
        <v>14</v>
      </c>
      <c r="B17" s="153" t="s">
        <v>3826</v>
      </c>
      <c r="C17" s="154">
        <v>880868</v>
      </c>
      <c r="D17" s="154">
        <v>185993</v>
      </c>
      <c r="E17" s="155">
        <v>42916</v>
      </c>
      <c r="F17" s="156" t="s">
        <v>3456</v>
      </c>
      <c r="N17" s="101"/>
    </row>
    <row r="18" spans="1:14" s="100" customFormat="1" ht="30" customHeight="1" x14ac:dyDescent="0.2">
      <c r="A18" s="152">
        <v>15</v>
      </c>
      <c r="B18" s="153" t="s">
        <v>2850</v>
      </c>
      <c r="C18" s="163">
        <v>880733.75810936058</v>
      </c>
      <c r="D18" s="163">
        <v>227364</v>
      </c>
      <c r="E18" s="158">
        <v>41096</v>
      </c>
      <c r="F18" s="156" t="s">
        <v>2965</v>
      </c>
      <c r="N18" s="101"/>
    </row>
    <row r="19" spans="1:14" s="100" customFormat="1" ht="30" customHeight="1" x14ac:dyDescent="0.2">
      <c r="A19" s="152">
        <v>16</v>
      </c>
      <c r="B19" s="153" t="s">
        <v>3648</v>
      </c>
      <c r="C19" s="160">
        <v>837143.1</v>
      </c>
      <c r="D19" s="157">
        <v>166914</v>
      </c>
      <c r="E19" s="158">
        <v>42433</v>
      </c>
      <c r="F19" s="156" t="s">
        <v>3467</v>
      </c>
      <c r="N19" s="101"/>
    </row>
    <row r="20" spans="1:14" s="100" customFormat="1" ht="30" customHeight="1" x14ac:dyDescent="0.2">
      <c r="A20" s="152">
        <v>17</v>
      </c>
      <c r="B20" s="153" t="s">
        <v>4399</v>
      </c>
      <c r="C20" s="154">
        <v>815863.31</v>
      </c>
      <c r="D20" s="154">
        <v>154363</v>
      </c>
      <c r="E20" s="155" t="s">
        <v>4583</v>
      </c>
      <c r="F20" s="156" t="s">
        <v>3709</v>
      </c>
      <c r="N20" s="101"/>
    </row>
    <row r="21" spans="1:14" s="100" customFormat="1" ht="30" customHeight="1" x14ac:dyDescent="0.2">
      <c r="A21" s="152">
        <v>18</v>
      </c>
      <c r="B21" s="153" t="s">
        <v>3192</v>
      </c>
      <c r="C21" s="157">
        <v>806800</v>
      </c>
      <c r="D21" s="157">
        <v>172826</v>
      </c>
      <c r="E21" s="158">
        <v>42006</v>
      </c>
      <c r="F21" s="156" t="s">
        <v>2033</v>
      </c>
      <c r="N21" s="101"/>
    </row>
    <row r="22" spans="1:14" s="100" customFormat="1" ht="30" customHeight="1" x14ac:dyDescent="0.2">
      <c r="A22" s="152">
        <v>19</v>
      </c>
      <c r="B22" s="153" t="s">
        <v>3326</v>
      </c>
      <c r="C22" s="157">
        <v>768202.75509731204</v>
      </c>
      <c r="D22" s="157">
        <v>190742</v>
      </c>
      <c r="E22" s="158">
        <v>41313</v>
      </c>
      <c r="F22" s="156" t="s">
        <v>613</v>
      </c>
      <c r="N22" s="101"/>
    </row>
    <row r="23" spans="1:14" s="100" customFormat="1" ht="30" customHeight="1" x14ac:dyDescent="0.2">
      <c r="A23" s="152">
        <v>20</v>
      </c>
      <c r="B23" s="153" t="s">
        <v>4167</v>
      </c>
      <c r="C23" s="154">
        <v>741578.61</v>
      </c>
      <c r="D23" s="154">
        <v>152348</v>
      </c>
      <c r="E23" s="155">
        <v>43434</v>
      </c>
      <c r="F23" s="156" t="s">
        <v>3456</v>
      </c>
      <c r="N23" s="101"/>
    </row>
    <row r="24" spans="1:14" s="100" customFormat="1" ht="30" customHeight="1" x14ac:dyDescent="0.2">
      <c r="A24" s="152">
        <v>21</v>
      </c>
      <c r="B24" s="153" t="s">
        <v>4294</v>
      </c>
      <c r="C24" s="154">
        <v>690896.42999999993</v>
      </c>
      <c r="D24" s="154">
        <v>121123</v>
      </c>
      <c r="E24" s="155" t="s">
        <v>4614</v>
      </c>
      <c r="F24" s="156" t="s">
        <v>725</v>
      </c>
      <c r="N24" s="101"/>
    </row>
    <row r="25" spans="1:14" s="100" customFormat="1" ht="30" customHeight="1" x14ac:dyDescent="0.2">
      <c r="A25" s="152">
        <v>22</v>
      </c>
      <c r="B25" s="153" t="s">
        <v>3532</v>
      </c>
      <c r="C25" s="160">
        <v>689335</v>
      </c>
      <c r="D25" s="157">
        <v>134270</v>
      </c>
      <c r="E25" s="158">
        <v>42650</v>
      </c>
      <c r="F25" s="156" t="s">
        <v>3467</v>
      </c>
      <c r="N25" s="101"/>
    </row>
    <row r="26" spans="1:14" s="100" customFormat="1" ht="30" customHeight="1" x14ac:dyDescent="0.2">
      <c r="A26" s="152">
        <v>23</v>
      </c>
      <c r="B26" s="153" t="s">
        <v>4532</v>
      </c>
      <c r="C26" s="154">
        <v>674097.78</v>
      </c>
      <c r="D26" s="154">
        <v>134218</v>
      </c>
      <c r="E26" s="155" t="s">
        <v>4606</v>
      </c>
      <c r="F26" s="156" t="s">
        <v>3456</v>
      </c>
      <c r="N26" s="101"/>
    </row>
    <row r="27" spans="1:14" s="100" customFormat="1" ht="30" customHeight="1" x14ac:dyDescent="0.2">
      <c r="A27" s="152">
        <v>24</v>
      </c>
      <c r="B27" s="153" t="s">
        <v>3581</v>
      </c>
      <c r="C27" s="160">
        <v>664996.71</v>
      </c>
      <c r="D27" s="157">
        <v>144469</v>
      </c>
      <c r="E27" s="158">
        <v>42566</v>
      </c>
      <c r="F27" s="166" t="s">
        <v>3177</v>
      </c>
      <c r="N27" s="101"/>
    </row>
    <row r="28" spans="1:14" s="100" customFormat="1" ht="30" customHeight="1" x14ac:dyDescent="0.2">
      <c r="A28" s="152">
        <v>25</v>
      </c>
      <c r="B28" s="153" t="s">
        <v>1956</v>
      </c>
      <c r="C28" s="164">
        <v>651811.28359592217</v>
      </c>
      <c r="D28" s="164">
        <v>219952</v>
      </c>
      <c r="E28" s="165">
        <v>39290</v>
      </c>
      <c r="F28" s="156" t="s">
        <v>1610</v>
      </c>
      <c r="N28" s="101"/>
    </row>
    <row r="29" spans="1:14" s="100" customFormat="1" ht="30" customHeight="1" x14ac:dyDescent="0.2">
      <c r="A29" s="152">
        <v>26</v>
      </c>
      <c r="B29" s="153" t="s">
        <v>4191</v>
      </c>
      <c r="C29" s="154">
        <v>646583</v>
      </c>
      <c r="D29" s="154">
        <v>112239</v>
      </c>
      <c r="E29" s="155">
        <v>43399</v>
      </c>
      <c r="F29" s="156" t="s">
        <v>3467</v>
      </c>
      <c r="N29" s="101"/>
    </row>
    <row r="30" spans="1:14" s="100" customFormat="1" ht="30" customHeight="1" x14ac:dyDescent="0.2">
      <c r="A30" s="152">
        <v>27</v>
      </c>
      <c r="B30" s="167" t="s">
        <v>983</v>
      </c>
      <c r="C30" s="164">
        <v>645305.83873957372</v>
      </c>
      <c r="D30" s="164">
        <v>247187</v>
      </c>
      <c r="E30" s="168">
        <v>35860</v>
      </c>
      <c r="F30" s="162" t="s">
        <v>1987</v>
      </c>
      <c r="N30" s="101"/>
    </row>
    <row r="31" spans="1:14" s="100" customFormat="1" ht="30" customHeight="1" x14ac:dyDescent="0.2">
      <c r="A31" s="152">
        <v>28</v>
      </c>
      <c r="B31" s="153" t="s">
        <v>2942</v>
      </c>
      <c r="C31" s="160">
        <v>633124.71037998144</v>
      </c>
      <c r="D31" s="157">
        <v>158373</v>
      </c>
      <c r="E31" s="158">
        <v>40900</v>
      </c>
      <c r="F31" s="156" t="s">
        <v>401</v>
      </c>
      <c r="N31" s="101"/>
    </row>
    <row r="32" spans="1:14" s="100" customFormat="1" ht="30" customHeight="1" x14ac:dyDescent="0.2">
      <c r="A32" s="152">
        <v>29</v>
      </c>
      <c r="B32" s="153" t="s">
        <v>4154</v>
      </c>
      <c r="C32" s="154">
        <v>615018.90999999992</v>
      </c>
      <c r="D32" s="154">
        <v>129525</v>
      </c>
      <c r="E32" s="155" t="s">
        <v>4155</v>
      </c>
      <c r="F32" s="156" t="s">
        <v>3365</v>
      </c>
      <c r="N32" s="101"/>
    </row>
    <row r="33" spans="1:14" s="100" customFormat="1" ht="30" customHeight="1" x14ac:dyDescent="0.2">
      <c r="A33" s="152">
        <v>30</v>
      </c>
      <c r="B33" s="153" t="s">
        <v>3193</v>
      </c>
      <c r="C33" s="157">
        <v>609749.22</v>
      </c>
      <c r="D33" s="157">
        <v>124849</v>
      </c>
      <c r="E33" s="158">
        <v>42048</v>
      </c>
      <c r="F33" s="156" t="s">
        <v>3185</v>
      </c>
      <c r="N33" s="101"/>
    </row>
    <row r="34" spans="1:14" s="100" customFormat="1" ht="30" customHeight="1" x14ac:dyDescent="0.2">
      <c r="A34" s="152">
        <v>31</v>
      </c>
      <c r="B34" s="153" t="s">
        <v>3841</v>
      </c>
      <c r="C34" s="154">
        <v>597844.27</v>
      </c>
      <c r="D34" s="154">
        <v>105755</v>
      </c>
      <c r="E34" s="155">
        <v>42881</v>
      </c>
      <c r="F34" s="156" t="s">
        <v>3709</v>
      </c>
      <c r="N34" s="101"/>
    </row>
    <row r="35" spans="1:14" s="100" customFormat="1" ht="30" customHeight="1" x14ac:dyDescent="0.2">
      <c r="A35" s="152">
        <v>32</v>
      </c>
      <c r="B35" s="153" t="s">
        <v>4257</v>
      </c>
      <c r="C35" s="154">
        <v>595681.6</v>
      </c>
      <c r="D35" s="154">
        <v>107770</v>
      </c>
      <c r="E35" s="155">
        <v>43315</v>
      </c>
      <c r="F35" s="156" t="s">
        <v>3715</v>
      </c>
      <c r="N35" s="101"/>
    </row>
    <row r="36" spans="1:14" s="100" customFormat="1" ht="30" customHeight="1" x14ac:dyDescent="0.2">
      <c r="A36" s="152">
        <v>33</v>
      </c>
      <c r="B36" s="153" t="s">
        <v>4105</v>
      </c>
      <c r="C36" s="154">
        <v>589374</v>
      </c>
      <c r="D36" s="154">
        <v>101985</v>
      </c>
      <c r="E36" s="155" t="s">
        <v>4106</v>
      </c>
      <c r="F36" s="156" t="s">
        <v>3467</v>
      </c>
      <c r="N36" s="101"/>
    </row>
    <row r="37" spans="1:14" s="100" customFormat="1" ht="30" customHeight="1" x14ac:dyDescent="0.2">
      <c r="A37" s="152">
        <v>34</v>
      </c>
      <c r="B37" s="153" t="s">
        <v>3703</v>
      </c>
      <c r="C37" s="154">
        <v>577475</v>
      </c>
      <c r="D37" s="154">
        <v>123287</v>
      </c>
      <c r="E37" s="155">
        <v>42790</v>
      </c>
      <c r="F37" s="156" t="s">
        <v>725</v>
      </c>
      <c r="N37" s="101"/>
    </row>
    <row r="38" spans="1:14" s="100" customFormat="1" ht="30" customHeight="1" x14ac:dyDescent="0.2">
      <c r="A38" s="152">
        <v>35</v>
      </c>
      <c r="B38" s="153" t="s">
        <v>3290</v>
      </c>
      <c r="C38" s="157">
        <v>569674.19999999995</v>
      </c>
      <c r="D38" s="157">
        <v>147145</v>
      </c>
      <c r="E38" s="158">
        <v>41467</v>
      </c>
      <c r="F38" s="156" t="s">
        <v>3185</v>
      </c>
      <c r="N38" s="101"/>
    </row>
    <row r="39" spans="1:14" s="100" customFormat="1" ht="30" customHeight="1" x14ac:dyDescent="0.2">
      <c r="A39" s="152">
        <v>36</v>
      </c>
      <c r="B39" s="153" t="s">
        <v>4445</v>
      </c>
      <c r="C39" s="154">
        <v>566244.72</v>
      </c>
      <c r="D39" s="154">
        <v>92523</v>
      </c>
      <c r="E39" s="155" t="s">
        <v>4597</v>
      </c>
      <c r="F39" s="156" t="s">
        <v>3709</v>
      </c>
      <c r="N39" s="101"/>
    </row>
    <row r="40" spans="1:14" s="100" customFormat="1" ht="30" customHeight="1" x14ac:dyDescent="0.2">
      <c r="A40" s="152">
        <v>37</v>
      </c>
      <c r="B40" s="153" t="s">
        <v>4208</v>
      </c>
      <c r="C40" s="154">
        <v>560356.09</v>
      </c>
      <c r="D40" s="154">
        <v>97408</v>
      </c>
      <c r="E40" s="155">
        <v>43378</v>
      </c>
      <c r="F40" s="156" t="s">
        <v>3464</v>
      </c>
      <c r="N40" s="101"/>
    </row>
    <row r="41" spans="1:14" s="100" customFormat="1" ht="30" customHeight="1" x14ac:dyDescent="0.2">
      <c r="A41" s="152">
        <v>38</v>
      </c>
      <c r="B41" s="153" t="s">
        <v>3409</v>
      </c>
      <c r="C41" s="160">
        <v>544198.26</v>
      </c>
      <c r="D41" s="157">
        <v>123935</v>
      </c>
      <c r="E41" s="158">
        <v>42300</v>
      </c>
      <c r="F41" s="156" t="s">
        <v>2934</v>
      </c>
      <c r="N41" s="101"/>
    </row>
    <row r="42" spans="1:14" s="100" customFormat="1" ht="30" customHeight="1" x14ac:dyDescent="0.2">
      <c r="A42" s="152">
        <v>39</v>
      </c>
      <c r="B42" s="153" t="s">
        <v>3912</v>
      </c>
      <c r="C42" s="154">
        <v>541862.84000000008</v>
      </c>
      <c r="D42" s="154">
        <v>103020</v>
      </c>
      <c r="E42" s="155">
        <v>42776</v>
      </c>
      <c r="F42" s="156" t="s">
        <v>3456</v>
      </c>
      <c r="N42" s="101"/>
    </row>
    <row r="43" spans="1:14" s="100" customFormat="1" ht="30" customHeight="1" x14ac:dyDescent="0.2">
      <c r="A43" s="152">
        <v>40</v>
      </c>
      <c r="B43" s="159" t="s">
        <v>2506</v>
      </c>
      <c r="C43" s="164">
        <v>540803.81139944389</v>
      </c>
      <c r="D43" s="164">
        <v>153219</v>
      </c>
      <c r="E43" s="161">
        <v>39780</v>
      </c>
      <c r="F43" s="162" t="s">
        <v>1871</v>
      </c>
      <c r="N43" s="101"/>
    </row>
    <row r="44" spans="1:14" s="100" customFormat="1" ht="30" customHeight="1" x14ac:dyDescent="0.2">
      <c r="A44" s="152">
        <v>41</v>
      </c>
      <c r="B44" s="153" t="s">
        <v>256</v>
      </c>
      <c r="C44" s="157">
        <v>538286.63113994442</v>
      </c>
      <c r="D44" s="160">
        <v>147903</v>
      </c>
      <c r="E44" s="158">
        <v>41075</v>
      </c>
      <c r="F44" s="156" t="s">
        <v>254</v>
      </c>
      <c r="N44" s="101"/>
    </row>
    <row r="45" spans="1:14" s="100" customFormat="1" ht="30" customHeight="1" x14ac:dyDescent="0.2">
      <c r="A45" s="152">
        <v>42</v>
      </c>
      <c r="B45" s="153" t="s">
        <v>3194</v>
      </c>
      <c r="C45" s="157">
        <v>529750.52</v>
      </c>
      <c r="D45" s="157">
        <v>112543</v>
      </c>
      <c r="E45" s="158">
        <v>42097</v>
      </c>
      <c r="F45" s="156" t="s">
        <v>3185</v>
      </c>
      <c r="N45" s="101"/>
    </row>
    <row r="46" spans="1:14" s="100" customFormat="1" ht="30" customHeight="1" x14ac:dyDescent="0.2">
      <c r="A46" s="152">
        <v>43</v>
      </c>
      <c r="B46" s="153" t="s">
        <v>4421</v>
      </c>
      <c r="C46" s="154">
        <v>522172.51</v>
      </c>
      <c r="D46" s="154">
        <v>111307</v>
      </c>
      <c r="E46" s="155" t="s">
        <v>4592</v>
      </c>
      <c r="F46" s="156" t="s">
        <v>3456</v>
      </c>
      <c r="N46" s="101"/>
    </row>
    <row r="47" spans="1:14" s="100" customFormat="1" ht="30" customHeight="1" x14ac:dyDescent="0.2">
      <c r="A47" s="152">
        <v>44</v>
      </c>
      <c r="B47" s="153" t="s">
        <v>2998</v>
      </c>
      <c r="C47" s="157">
        <v>519161</v>
      </c>
      <c r="D47" s="157">
        <v>122899</v>
      </c>
      <c r="E47" s="158">
        <v>41642</v>
      </c>
      <c r="F47" s="156" t="s">
        <v>2642</v>
      </c>
      <c r="N47" s="101"/>
    </row>
    <row r="48" spans="1:14" s="100" customFormat="1" ht="30" customHeight="1" x14ac:dyDescent="0.2">
      <c r="A48" s="152">
        <v>45</v>
      </c>
      <c r="B48" s="153" t="s">
        <v>100</v>
      </c>
      <c r="C48" s="157">
        <v>517235.0032437442</v>
      </c>
      <c r="D48" s="157">
        <v>118504</v>
      </c>
      <c r="E48" s="158">
        <v>41628</v>
      </c>
      <c r="F48" s="156" t="s">
        <v>613</v>
      </c>
      <c r="N48" s="101"/>
    </row>
    <row r="49" spans="1:14" s="100" customFormat="1" ht="30" customHeight="1" x14ac:dyDescent="0.2">
      <c r="A49" s="152">
        <v>46</v>
      </c>
      <c r="B49" s="153" t="s">
        <v>4297</v>
      </c>
      <c r="C49" s="154">
        <v>511960.65</v>
      </c>
      <c r="D49" s="154">
        <v>99784</v>
      </c>
      <c r="E49" s="155" t="s">
        <v>4546</v>
      </c>
      <c r="F49" s="156" t="s">
        <v>3709</v>
      </c>
      <c r="N49" s="101"/>
    </row>
    <row r="50" spans="1:14" s="100" customFormat="1" ht="30" customHeight="1" x14ac:dyDescent="0.2">
      <c r="A50" s="152">
        <v>47</v>
      </c>
      <c r="B50" s="153" t="s">
        <v>4063</v>
      </c>
      <c r="C50" s="154">
        <v>511889.27</v>
      </c>
      <c r="D50" s="154">
        <v>89502</v>
      </c>
      <c r="E50" s="155">
        <v>43140</v>
      </c>
      <c r="F50" s="156" t="s">
        <v>3456</v>
      </c>
      <c r="N50" s="101"/>
    </row>
    <row r="51" spans="1:14" s="100" customFormat="1" ht="30" customHeight="1" x14ac:dyDescent="0.2">
      <c r="A51" s="152">
        <v>48</v>
      </c>
      <c r="B51" s="153" t="s">
        <v>4291</v>
      </c>
      <c r="C51" s="154">
        <v>508888.97</v>
      </c>
      <c r="D51" s="154">
        <v>88763</v>
      </c>
      <c r="E51" s="155" t="s">
        <v>4610</v>
      </c>
      <c r="F51" s="156" t="s">
        <v>3715</v>
      </c>
      <c r="N51" s="101"/>
    </row>
    <row r="52" spans="1:14" s="100" customFormat="1" ht="30" customHeight="1" x14ac:dyDescent="0.2">
      <c r="A52" s="152">
        <v>49</v>
      </c>
      <c r="B52" s="153" t="s">
        <v>3860</v>
      </c>
      <c r="C52" s="154">
        <v>501104.75000000006</v>
      </c>
      <c r="D52" s="154">
        <v>97457</v>
      </c>
      <c r="E52" s="155">
        <v>42839</v>
      </c>
      <c r="F52" s="156" t="s">
        <v>3456</v>
      </c>
      <c r="N52" s="101"/>
    </row>
    <row r="53" spans="1:14" s="100" customFormat="1" ht="30" customHeight="1" x14ac:dyDescent="0.2">
      <c r="A53" s="152">
        <v>50</v>
      </c>
      <c r="B53" s="153" t="s">
        <v>4258</v>
      </c>
      <c r="C53" s="154">
        <v>500446.88</v>
      </c>
      <c r="D53" s="154">
        <v>103890</v>
      </c>
      <c r="E53" s="155">
        <v>43315</v>
      </c>
      <c r="F53" s="156" t="s">
        <v>3709</v>
      </c>
      <c r="N53" s="101"/>
    </row>
    <row r="54" spans="1:14" s="100" customFormat="1" ht="30" customHeight="1" x14ac:dyDescent="0.2">
      <c r="A54" s="152">
        <v>51</v>
      </c>
      <c r="B54" s="153" t="s">
        <v>3382</v>
      </c>
      <c r="C54" s="160">
        <v>499962.76</v>
      </c>
      <c r="D54" s="157">
        <v>88026</v>
      </c>
      <c r="E54" s="158">
        <v>42356</v>
      </c>
      <c r="F54" s="156" t="s">
        <v>3181</v>
      </c>
      <c r="N54" s="101"/>
    </row>
    <row r="55" spans="1:14" s="100" customFormat="1" ht="30" customHeight="1" x14ac:dyDescent="0.2">
      <c r="A55" s="152">
        <v>52</v>
      </c>
      <c r="B55" s="153" t="s">
        <v>3572</v>
      </c>
      <c r="C55" s="160">
        <v>493341.23</v>
      </c>
      <c r="D55" s="157">
        <v>111211</v>
      </c>
      <c r="E55" s="158">
        <v>42587</v>
      </c>
      <c r="F55" s="156" t="s">
        <v>3456</v>
      </c>
      <c r="N55" s="101"/>
    </row>
    <row r="56" spans="1:14" s="100" customFormat="1" ht="30" customHeight="1" x14ac:dyDescent="0.2">
      <c r="A56" s="152">
        <v>53</v>
      </c>
      <c r="B56" s="153" t="s">
        <v>3000</v>
      </c>
      <c r="C56" s="157">
        <v>481049.91816033365</v>
      </c>
      <c r="D56" s="157">
        <v>110168</v>
      </c>
      <c r="E56" s="158">
        <v>41971</v>
      </c>
      <c r="F56" s="156" t="s">
        <v>119</v>
      </c>
      <c r="N56" s="101"/>
    </row>
    <row r="57" spans="1:14" s="100" customFormat="1" ht="30" customHeight="1" x14ac:dyDescent="0.2">
      <c r="A57" s="152">
        <v>54</v>
      </c>
      <c r="B57" s="159" t="s">
        <v>1391</v>
      </c>
      <c r="C57" s="164">
        <v>480806.59175162186</v>
      </c>
      <c r="D57" s="164">
        <v>147792</v>
      </c>
      <c r="E57" s="161">
        <v>38814</v>
      </c>
      <c r="F57" s="162" t="s">
        <v>1610</v>
      </c>
      <c r="N57" s="101"/>
    </row>
    <row r="58" spans="1:14" s="100" customFormat="1" ht="30" customHeight="1" x14ac:dyDescent="0.2">
      <c r="A58" s="152">
        <v>55</v>
      </c>
      <c r="B58" s="153" t="s">
        <v>874</v>
      </c>
      <c r="C58" s="157">
        <v>480092.96802594996</v>
      </c>
      <c r="D58" s="160">
        <v>127240</v>
      </c>
      <c r="E58" s="165">
        <v>40330</v>
      </c>
      <c r="F58" s="156" t="s">
        <v>1871</v>
      </c>
      <c r="N58" s="101"/>
    </row>
    <row r="59" spans="1:14" s="100" customFormat="1" ht="30" customHeight="1" x14ac:dyDescent="0.2">
      <c r="A59" s="152">
        <v>56</v>
      </c>
      <c r="B59" s="153" t="s">
        <v>2881</v>
      </c>
      <c r="C59" s="157">
        <v>471133.98980537534</v>
      </c>
      <c r="D59" s="157">
        <v>112201</v>
      </c>
      <c r="E59" s="158">
        <v>41607</v>
      </c>
      <c r="F59" s="156" t="s">
        <v>2882</v>
      </c>
      <c r="N59" s="101"/>
    </row>
    <row r="60" spans="1:14" s="100" customFormat="1" ht="30" customHeight="1" x14ac:dyDescent="0.2">
      <c r="A60" s="152">
        <v>57</v>
      </c>
      <c r="B60" s="153" t="s">
        <v>3730</v>
      </c>
      <c r="C60" s="154">
        <v>469766</v>
      </c>
      <c r="D60" s="154">
        <v>102924</v>
      </c>
      <c r="E60" s="155">
        <v>43084</v>
      </c>
      <c r="F60" s="156" t="s">
        <v>119</v>
      </c>
      <c r="N60" s="101"/>
    </row>
    <row r="61" spans="1:14" s="100" customFormat="1" ht="30" customHeight="1" x14ac:dyDescent="0.2">
      <c r="A61" s="152">
        <v>58</v>
      </c>
      <c r="B61" s="153" t="s">
        <v>3195</v>
      </c>
      <c r="C61" s="157">
        <v>466504</v>
      </c>
      <c r="D61" s="157">
        <v>100406</v>
      </c>
      <c r="E61" s="158">
        <v>42041</v>
      </c>
      <c r="F61" s="156" t="s">
        <v>3321</v>
      </c>
      <c r="N61" s="101"/>
    </row>
    <row r="62" spans="1:14" s="100" customFormat="1" ht="30" customHeight="1" x14ac:dyDescent="0.2">
      <c r="A62" s="152">
        <v>59</v>
      </c>
      <c r="B62" s="153" t="s">
        <v>3698</v>
      </c>
      <c r="C62" s="154">
        <v>465368</v>
      </c>
      <c r="D62" s="154">
        <v>89616</v>
      </c>
      <c r="E62" s="155">
        <v>43014</v>
      </c>
      <c r="F62" s="156" t="s">
        <v>3715</v>
      </c>
      <c r="N62" s="101"/>
    </row>
    <row r="63" spans="1:14" s="100" customFormat="1" ht="30" customHeight="1" x14ac:dyDescent="0.2">
      <c r="A63" s="152">
        <v>60</v>
      </c>
      <c r="B63" s="153" t="s">
        <v>2982</v>
      </c>
      <c r="C63" s="163">
        <v>463334.76309082482</v>
      </c>
      <c r="D63" s="163">
        <v>97782</v>
      </c>
      <c r="E63" s="158">
        <v>41264</v>
      </c>
      <c r="F63" s="156" t="s">
        <v>2891</v>
      </c>
      <c r="N63" s="101"/>
    </row>
    <row r="64" spans="1:14" s="100" customFormat="1" ht="30" customHeight="1" x14ac:dyDescent="0.2">
      <c r="A64" s="152">
        <v>61</v>
      </c>
      <c r="B64" s="153" t="s">
        <v>3608</v>
      </c>
      <c r="C64" s="160">
        <v>457528.79</v>
      </c>
      <c r="D64" s="157">
        <v>104999</v>
      </c>
      <c r="E64" s="158">
        <v>42503</v>
      </c>
      <c r="F64" s="156" t="s">
        <v>3365</v>
      </c>
      <c r="N64" s="101"/>
    </row>
    <row r="65" spans="1:14" s="100" customFormat="1" ht="30" customHeight="1" x14ac:dyDescent="0.2">
      <c r="A65" s="152">
        <v>62</v>
      </c>
      <c r="B65" s="153" t="s">
        <v>4390</v>
      </c>
      <c r="C65" s="154">
        <v>457352.60000000003</v>
      </c>
      <c r="D65" s="154">
        <v>76044</v>
      </c>
      <c r="E65" s="155" t="s">
        <v>4578</v>
      </c>
      <c r="F65" s="156" t="s">
        <v>3365</v>
      </c>
      <c r="N65" s="101"/>
    </row>
    <row r="66" spans="1:14" s="100" customFormat="1" ht="30" customHeight="1" x14ac:dyDescent="0.2">
      <c r="A66" s="152">
        <v>63</v>
      </c>
      <c r="B66" s="153" t="s">
        <v>1110</v>
      </c>
      <c r="C66" s="160">
        <v>456016.56626506028</v>
      </c>
      <c r="D66" s="160">
        <v>118669</v>
      </c>
      <c r="E66" s="165">
        <v>39437</v>
      </c>
      <c r="F66" s="162" t="s">
        <v>194</v>
      </c>
      <c r="N66" s="101"/>
    </row>
    <row r="67" spans="1:14" s="100" customFormat="1" ht="30" customHeight="1" x14ac:dyDescent="0.2">
      <c r="A67" s="152">
        <v>64</v>
      </c>
      <c r="B67" s="153" t="s">
        <v>3573</v>
      </c>
      <c r="C67" s="160">
        <v>455787.05</v>
      </c>
      <c r="D67" s="157">
        <v>86841</v>
      </c>
      <c r="E67" s="158">
        <v>42587</v>
      </c>
      <c r="F67" s="166" t="s">
        <v>3464</v>
      </c>
      <c r="N67" s="101"/>
    </row>
    <row r="68" spans="1:14" s="100" customFormat="1" ht="30" customHeight="1" x14ac:dyDescent="0.2">
      <c r="A68" s="152">
        <v>65</v>
      </c>
      <c r="B68" s="153" t="s">
        <v>3205</v>
      </c>
      <c r="C68" s="157">
        <v>451729.8737256719</v>
      </c>
      <c r="D68" s="157">
        <v>82469</v>
      </c>
      <c r="E68" s="158">
        <v>41992</v>
      </c>
      <c r="F68" s="156" t="s">
        <v>3178</v>
      </c>
      <c r="N68" s="101"/>
    </row>
    <row r="69" spans="1:14" s="100" customFormat="1" ht="30" customHeight="1" x14ac:dyDescent="0.2">
      <c r="A69" s="152">
        <v>66</v>
      </c>
      <c r="B69" s="153" t="s">
        <v>1870</v>
      </c>
      <c r="C69" s="164">
        <v>447566.35194624658</v>
      </c>
      <c r="D69" s="164">
        <v>156892</v>
      </c>
      <c r="E69" s="165">
        <v>39241</v>
      </c>
      <c r="F69" s="156" t="s">
        <v>1871</v>
      </c>
      <c r="N69" s="101"/>
    </row>
    <row r="70" spans="1:14" s="100" customFormat="1" ht="30" customHeight="1" x14ac:dyDescent="0.2">
      <c r="A70" s="152">
        <v>67</v>
      </c>
      <c r="B70" s="153" t="s">
        <v>4059</v>
      </c>
      <c r="C70" s="154">
        <v>446993</v>
      </c>
      <c r="D70" s="154">
        <v>85148</v>
      </c>
      <c r="E70" s="155">
        <v>43147</v>
      </c>
      <c r="F70" s="156" t="s">
        <v>3934</v>
      </c>
      <c r="N70" s="101"/>
    </row>
    <row r="71" spans="1:14" s="100" customFormat="1" ht="30" customHeight="1" x14ac:dyDescent="0.2">
      <c r="A71" s="152">
        <v>68</v>
      </c>
      <c r="B71" s="153" t="s">
        <v>1696</v>
      </c>
      <c r="C71" s="164">
        <v>446592.50463392033</v>
      </c>
      <c r="D71" s="164">
        <v>155708</v>
      </c>
      <c r="E71" s="165">
        <v>39311</v>
      </c>
      <c r="F71" s="156" t="s">
        <v>1023</v>
      </c>
      <c r="N71" s="101"/>
    </row>
    <row r="72" spans="1:14" s="100" customFormat="1" ht="30" customHeight="1" x14ac:dyDescent="0.2">
      <c r="A72" s="152">
        <v>69</v>
      </c>
      <c r="B72" s="153" t="s">
        <v>3861</v>
      </c>
      <c r="C72" s="154">
        <v>442914.1</v>
      </c>
      <c r="D72" s="154">
        <v>100384</v>
      </c>
      <c r="E72" s="155">
        <v>42839</v>
      </c>
      <c r="F72" s="156" t="s">
        <v>119</v>
      </c>
      <c r="N72" s="101"/>
    </row>
    <row r="73" spans="1:14" s="100" customFormat="1" ht="30" customHeight="1" x14ac:dyDescent="0.2">
      <c r="A73" s="152">
        <v>70</v>
      </c>
      <c r="B73" s="153" t="s">
        <v>2244</v>
      </c>
      <c r="C73" s="160">
        <v>439744.81580166821</v>
      </c>
      <c r="D73" s="160">
        <v>153450</v>
      </c>
      <c r="E73" s="165">
        <v>39010</v>
      </c>
      <c r="F73" s="156" t="s">
        <v>2934</v>
      </c>
      <c r="N73" s="101"/>
    </row>
    <row r="74" spans="1:14" s="100" customFormat="1" ht="30" customHeight="1" x14ac:dyDescent="0.2">
      <c r="A74" s="152">
        <v>71</v>
      </c>
      <c r="B74" s="153" t="s">
        <v>4272</v>
      </c>
      <c r="C74" s="154">
        <v>439646</v>
      </c>
      <c r="D74" s="154">
        <v>71723</v>
      </c>
      <c r="E74" s="155" t="s">
        <v>4557</v>
      </c>
      <c r="F74" s="156" t="s">
        <v>3715</v>
      </c>
      <c r="N74" s="101"/>
    </row>
    <row r="75" spans="1:14" s="100" customFormat="1" ht="30" customHeight="1" x14ac:dyDescent="0.2">
      <c r="A75" s="152">
        <v>72</v>
      </c>
      <c r="B75" s="153" t="s">
        <v>3486</v>
      </c>
      <c r="C75" s="160">
        <v>427865</v>
      </c>
      <c r="D75" s="157">
        <v>96596</v>
      </c>
      <c r="E75" s="158">
        <v>42727</v>
      </c>
      <c r="F75" s="156" t="s">
        <v>3456</v>
      </c>
      <c r="N75" s="101"/>
    </row>
    <row r="76" spans="1:14" s="100" customFormat="1" ht="30" customHeight="1" x14ac:dyDescent="0.2">
      <c r="A76" s="152">
        <v>73</v>
      </c>
      <c r="B76" s="153" t="s">
        <v>2999</v>
      </c>
      <c r="C76" s="157">
        <v>425011</v>
      </c>
      <c r="D76" s="157">
        <v>102614</v>
      </c>
      <c r="E76" s="158">
        <v>41740</v>
      </c>
      <c r="F76" s="156" t="s">
        <v>119</v>
      </c>
      <c r="N76" s="101"/>
    </row>
    <row r="77" spans="1:14" s="100" customFormat="1" ht="30" customHeight="1" x14ac:dyDescent="0.2">
      <c r="A77" s="152">
        <v>74</v>
      </c>
      <c r="B77" s="153" t="s">
        <v>4182</v>
      </c>
      <c r="C77" s="154">
        <v>417629</v>
      </c>
      <c r="D77" s="154">
        <v>75620</v>
      </c>
      <c r="E77" s="155">
        <v>43413</v>
      </c>
      <c r="F77" s="156" t="s">
        <v>3457</v>
      </c>
      <c r="N77" s="101"/>
    </row>
    <row r="78" spans="1:14" s="100" customFormat="1" ht="30" customHeight="1" x14ac:dyDescent="0.2">
      <c r="A78" s="152">
        <v>75</v>
      </c>
      <c r="B78" s="153" t="s">
        <v>3593</v>
      </c>
      <c r="C78" s="160">
        <v>414207</v>
      </c>
      <c r="D78" s="157">
        <v>85780</v>
      </c>
      <c r="E78" s="158">
        <v>42538</v>
      </c>
      <c r="F78" s="156" t="s">
        <v>2033</v>
      </c>
      <c r="N78" s="101"/>
    </row>
    <row r="79" spans="1:14" s="100" customFormat="1" ht="30" customHeight="1" x14ac:dyDescent="0.2">
      <c r="A79" s="152">
        <v>76</v>
      </c>
      <c r="B79" s="153" t="s">
        <v>3002</v>
      </c>
      <c r="C79" s="157">
        <v>408176.8489249305</v>
      </c>
      <c r="D79" s="157">
        <v>83942</v>
      </c>
      <c r="E79" s="158">
        <v>41950</v>
      </c>
      <c r="F79" s="156" t="s">
        <v>3178</v>
      </c>
      <c r="N79" s="101"/>
    </row>
    <row r="80" spans="1:14" s="100" customFormat="1" ht="30" customHeight="1" x14ac:dyDescent="0.2">
      <c r="A80" s="152">
        <v>77</v>
      </c>
      <c r="B80" s="153" t="s">
        <v>189</v>
      </c>
      <c r="C80" s="157">
        <v>402286.89759036142</v>
      </c>
      <c r="D80" s="157">
        <v>107847</v>
      </c>
      <c r="E80" s="158">
        <v>41355</v>
      </c>
      <c r="F80" s="156" t="s">
        <v>257</v>
      </c>
      <c r="N80" s="101"/>
    </row>
    <row r="81" spans="1:14" s="100" customFormat="1" ht="30" customHeight="1" x14ac:dyDescent="0.2">
      <c r="A81" s="152">
        <v>78</v>
      </c>
      <c r="B81" s="153" t="s">
        <v>4394</v>
      </c>
      <c r="C81" s="154">
        <v>402092.74</v>
      </c>
      <c r="D81" s="154">
        <v>65917</v>
      </c>
      <c r="E81" s="155" t="s">
        <v>4581</v>
      </c>
      <c r="F81" s="156" t="s">
        <v>3456</v>
      </c>
      <c r="N81" s="101"/>
    </row>
    <row r="82" spans="1:14" s="100" customFormat="1" ht="30" customHeight="1" x14ac:dyDescent="0.2">
      <c r="A82" s="152">
        <v>79</v>
      </c>
      <c r="B82" s="153" t="s">
        <v>3327</v>
      </c>
      <c r="C82" s="157">
        <v>400353</v>
      </c>
      <c r="D82" s="157">
        <v>88571</v>
      </c>
      <c r="E82" s="158">
        <v>41677</v>
      </c>
      <c r="F82" s="156" t="s">
        <v>725</v>
      </c>
      <c r="N82" s="101"/>
    </row>
    <row r="83" spans="1:14" s="100" customFormat="1" ht="30" customHeight="1" x14ac:dyDescent="0.2">
      <c r="A83" s="152">
        <v>80</v>
      </c>
      <c r="B83" s="153" t="s">
        <v>3523</v>
      </c>
      <c r="C83" s="160">
        <v>393508.53</v>
      </c>
      <c r="D83" s="157">
        <v>89966</v>
      </c>
      <c r="E83" s="158">
        <v>42664</v>
      </c>
      <c r="F83" s="156" t="s">
        <v>119</v>
      </c>
      <c r="N83" s="101"/>
    </row>
    <row r="84" spans="1:14" s="100" customFormat="1" ht="30" customHeight="1" x14ac:dyDescent="0.2">
      <c r="A84" s="152">
        <v>81</v>
      </c>
      <c r="B84" s="153" t="s">
        <v>808</v>
      </c>
      <c r="C84" s="157">
        <v>387148.780699722</v>
      </c>
      <c r="D84" s="160">
        <v>111499</v>
      </c>
      <c r="E84" s="158">
        <v>40760</v>
      </c>
      <c r="F84" s="156" t="s">
        <v>2642</v>
      </c>
      <c r="N84" s="101"/>
    </row>
    <row r="85" spans="1:14" s="100" customFormat="1" ht="30" customHeight="1" x14ac:dyDescent="0.2">
      <c r="A85" s="152">
        <v>82</v>
      </c>
      <c r="B85" s="159" t="s">
        <v>3337</v>
      </c>
      <c r="C85" s="157">
        <v>385034.69647822058</v>
      </c>
      <c r="D85" s="160">
        <v>97340</v>
      </c>
      <c r="E85" s="161">
        <v>40242</v>
      </c>
      <c r="F85" s="162" t="s">
        <v>2642</v>
      </c>
      <c r="N85" s="101"/>
    </row>
    <row r="86" spans="1:14" s="100" customFormat="1" ht="30" customHeight="1" x14ac:dyDescent="0.2">
      <c r="A86" s="152">
        <v>83</v>
      </c>
      <c r="B86" s="153" t="s">
        <v>1160</v>
      </c>
      <c r="C86" s="164">
        <v>381572.78151065804</v>
      </c>
      <c r="D86" s="164">
        <v>98236</v>
      </c>
      <c r="E86" s="161">
        <v>40130</v>
      </c>
      <c r="F86" s="162" t="s">
        <v>2934</v>
      </c>
      <c r="N86" s="101"/>
    </row>
    <row r="87" spans="1:14" s="100" customFormat="1" ht="30" customHeight="1" x14ac:dyDescent="0.2">
      <c r="A87" s="152">
        <v>84</v>
      </c>
      <c r="B87" s="153" t="s">
        <v>3935</v>
      </c>
      <c r="C87" s="154">
        <v>380648.57999999996</v>
      </c>
      <c r="D87" s="154">
        <v>75456</v>
      </c>
      <c r="E87" s="155">
        <v>43119</v>
      </c>
      <c r="F87" s="156" t="s">
        <v>3936</v>
      </c>
      <c r="N87" s="101"/>
    </row>
    <row r="88" spans="1:14" s="100" customFormat="1" ht="30" customHeight="1" x14ac:dyDescent="0.2">
      <c r="A88" s="152">
        <v>85</v>
      </c>
      <c r="B88" s="153" t="s">
        <v>478</v>
      </c>
      <c r="C88" s="160">
        <v>379258.54379054677</v>
      </c>
      <c r="D88" s="160">
        <v>117542</v>
      </c>
      <c r="E88" s="165">
        <v>39024</v>
      </c>
      <c r="F88" s="156" t="s">
        <v>1610</v>
      </c>
      <c r="N88" s="101"/>
    </row>
    <row r="89" spans="1:14" s="100" customFormat="1" ht="30" customHeight="1" x14ac:dyDescent="0.2">
      <c r="A89" s="152">
        <v>86</v>
      </c>
      <c r="B89" s="153" t="s">
        <v>2801</v>
      </c>
      <c r="C89" s="163">
        <v>376909.14620018535</v>
      </c>
      <c r="D89" s="163">
        <v>79202</v>
      </c>
      <c r="E89" s="158">
        <v>41257</v>
      </c>
      <c r="F89" s="156" t="s">
        <v>2878</v>
      </c>
      <c r="N89" s="101"/>
    </row>
    <row r="90" spans="1:14" s="100" customFormat="1" ht="30" customHeight="1" x14ac:dyDescent="0.2">
      <c r="A90" s="152">
        <v>87</v>
      </c>
      <c r="B90" s="153" t="s">
        <v>3976</v>
      </c>
      <c r="C90" s="154">
        <v>376475.71</v>
      </c>
      <c r="D90" s="154">
        <v>66599</v>
      </c>
      <c r="E90" s="155">
        <v>43238</v>
      </c>
      <c r="F90" s="156" t="s">
        <v>119</v>
      </c>
      <c r="N90" s="101"/>
    </row>
    <row r="91" spans="1:14" s="100" customFormat="1" ht="30" customHeight="1" x14ac:dyDescent="0.2">
      <c r="A91" s="152">
        <v>88</v>
      </c>
      <c r="B91" s="153" t="s">
        <v>3001</v>
      </c>
      <c r="C91" s="157">
        <v>376323</v>
      </c>
      <c r="D91" s="157">
        <v>89958</v>
      </c>
      <c r="E91" s="158">
        <v>41824</v>
      </c>
      <c r="F91" s="156" t="s">
        <v>119</v>
      </c>
      <c r="N91" s="101"/>
    </row>
    <row r="92" spans="1:14" s="100" customFormat="1" ht="30" customHeight="1" x14ac:dyDescent="0.2">
      <c r="A92" s="152">
        <v>89</v>
      </c>
      <c r="B92" s="153" t="s">
        <v>3401</v>
      </c>
      <c r="C92" s="160">
        <v>373338.22</v>
      </c>
      <c r="D92" s="157">
        <v>74997</v>
      </c>
      <c r="E92" s="158">
        <v>42314</v>
      </c>
      <c r="F92" s="156" t="s">
        <v>2934</v>
      </c>
      <c r="N92" s="101"/>
    </row>
    <row r="93" spans="1:14" s="100" customFormat="1" ht="30" customHeight="1" x14ac:dyDescent="0.2">
      <c r="A93" s="152">
        <v>90</v>
      </c>
      <c r="B93" s="153" t="s">
        <v>3420</v>
      </c>
      <c r="C93" s="160">
        <v>371840.11000000004</v>
      </c>
      <c r="D93" s="157">
        <v>69871</v>
      </c>
      <c r="E93" s="158">
        <v>42279</v>
      </c>
      <c r="F93" s="156" t="s">
        <v>119</v>
      </c>
      <c r="N93" s="101"/>
    </row>
    <row r="94" spans="1:14" s="100" customFormat="1" ht="30" customHeight="1" x14ac:dyDescent="0.2">
      <c r="A94" s="152">
        <v>91</v>
      </c>
      <c r="B94" s="159" t="s">
        <v>2770</v>
      </c>
      <c r="C94" s="164">
        <v>366760.48424467101</v>
      </c>
      <c r="D94" s="164">
        <v>115026</v>
      </c>
      <c r="E94" s="161">
        <v>38856</v>
      </c>
      <c r="F94" s="162" t="s">
        <v>2934</v>
      </c>
      <c r="N94" s="101"/>
    </row>
    <row r="95" spans="1:14" s="100" customFormat="1" ht="30" customHeight="1" x14ac:dyDescent="0.2">
      <c r="A95" s="152">
        <v>92</v>
      </c>
      <c r="B95" s="159" t="s">
        <v>2502</v>
      </c>
      <c r="C95" s="169">
        <v>366689.06394810008</v>
      </c>
      <c r="D95" s="169">
        <v>94179</v>
      </c>
      <c r="E95" s="161">
        <v>39822</v>
      </c>
      <c r="F95" s="162" t="s">
        <v>1908</v>
      </c>
      <c r="N95" s="101"/>
    </row>
    <row r="96" spans="1:14" s="100" customFormat="1" ht="30" customHeight="1" x14ac:dyDescent="0.2">
      <c r="A96" s="152">
        <v>93</v>
      </c>
      <c r="B96" s="153" t="s">
        <v>668</v>
      </c>
      <c r="C96" s="163">
        <v>366624.80491195602</v>
      </c>
      <c r="D96" s="163">
        <v>101182</v>
      </c>
      <c r="E96" s="165">
        <v>40466</v>
      </c>
      <c r="F96" s="156" t="s">
        <v>1853</v>
      </c>
      <c r="N96" s="101"/>
    </row>
    <row r="97" spans="1:14" s="100" customFormat="1" ht="30" customHeight="1" x14ac:dyDescent="0.2">
      <c r="A97" s="152">
        <v>94</v>
      </c>
      <c r="B97" s="153" t="s">
        <v>3003</v>
      </c>
      <c r="C97" s="157">
        <v>357144.34661723819</v>
      </c>
      <c r="D97" s="157">
        <v>76891</v>
      </c>
      <c r="E97" s="158">
        <v>41908</v>
      </c>
      <c r="F97" s="156" t="s">
        <v>545</v>
      </c>
      <c r="N97" s="101"/>
    </row>
    <row r="98" spans="1:14" s="100" customFormat="1" ht="30" customHeight="1" x14ac:dyDescent="0.2">
      <c r="A98" s="152">
        <v>95</v>
      </c>
      <c r="B98" s="153" t="s">
        <v>4352</v>
      </c>
      <c r="C98" s="154">
        <v>355396.31000000006</v>
      </c>
      <c r="D98" s="154">
        <v>72111</v>
      </c>
      <c r="E98" s="155" t="s">
        <v>4568</v>
      </c>
      <c r="F98" s="156" t="s">
        <v>3456</v>
      </c>
      <c r="N98" s="101"/>
    </row>
    <row r="99" spans="1:14" s="100" customFormat="1" ht="30" customHeight="1" x14ac:dyDescent="0.2">
      <c r="A99" s="152">
        <v>96</v>
      </c>
      <c r="B99" s="153" t="s">
        <v>3725</v>
      </c>
      <c r="C99" s="154">
        <v>354712.2</v>
      </c>
      <c r="D99" s="154">
        <v>61728</v>
      </c>
      <c r="E99" s="155">
        <v>43091</v>
      </c>
      <c r="F99" s="156" t="s">
        <v>3365</v>
      </c>
      <c r="N99" s="101"/>
    </row>
    <row r="100" spans="1:14" s="100" customFormat="1" ht="30" customHeight="1" x14ac:dyDescent="0.2">
      <c r="A100" s="152">
        <v>97</v>
      </c>
      <c r="B100" s="153" t="s">
        <v>4230</v>
      </c>
      <c r="C100" s="154">
        <v>354002.56</v>
      </c>
      <c r="D100" s="154">
        <v>60419</v>
      </c>
      <c r="E100" s="155">
        <v>43350</v>
      </c>
      <c r="F100" s="156" t="s">
        <v>3464</v>
      </c>
      <c r="N100" s="101"/>
    </row>
    <row r="101" spans="1:14" s="100" customFormat="1" ht="30" customHeight="1" x14ac:dyDescent="0.2">
      <c r="A101" s="152">
        <v>98</v>
      </c>
      <c r="B101" s="153" t="s">
        <v>3991</v>
      </c>
      <c r="C101" s="154">
        <v>350051.38</v>
      </c>
      <c r="D101" s="154">
        <v>58334</v>
      </c>
      <c r="E101" s="155">
        <v>43217</v>
      </c>
      <c r="F101" s="156" t="s">
        <v>3709</v>
      </c>
      <c r="N101" s="101"/>
    </row>
    <row r="102" spans="1:14" s="100" customFormat="1" ht="30" customHeight="1" x14ac:dyDescent="0.2">
      <c r="A102" s="152">
        <v>99</v>
      </c>
      <c r="B102" s="153" t="s">
        <v>107</v>
      </c>
      <c r="C102" s="163">
        <v>349562.8765060241</v>
      </c>
      <c r="D102" s="163">
        <v>93191</v>
      </c>
      <c r="E102" s="158">
        <v>41229</v>
      </c>
      <c r="F102" s="156" t="s">
        <v>2473</v>
      </c>
      <c r="N102" s="101"/>
    </row>
    <row r="103" spans="1:14" s="100" customFormat="1" ht="30" customHeight="1" x14ac:dyDescent="0.2">
      <c r="A103" s="152">
        <v>100</v>
      </c>
      <c r="B103" s="153" t="s">
        <v>3361</v>
      </c>
      <c r="C103" s="160">
        <v>349023</v>
      </c>
      <c r="D103" s="157">
        <v>74263</v>
      </c>
      <c r="E103" s="158">
        <v>42321</v>
      </c>
      <c r="F103" s="156" t="s">
        <v>3368</v>
      </c>
      <c r="N103" s="101"/>
    </row>
    <row r="104" spans="1:14" s="100" customFormat="1" ht="30" customHeight="1" x14ac:dyDescent="0.2">
      <c r="A104" s="152">
        <v>101</v>
      </c>
      <c r="B104" s="153" t="s">
        <v>3663</v>
      </c>
      <c r="C104" s="160">
        <v>348867.1</v>
      </c>
      <c r="D104" s="157">
        <v>68955</v>
      </c>
      <c r="E104" s="170">
        <v>42412</v>
      </c>
      <c r="F104" s="166" t="s">
        <v>3177</v>
      </c>
      <c r="N104" s="101"/>
    </row>
    <row r="105" spans="1:14" s="100" customFormat="1" ht="30" customHeight="1" x14ac:dyDescent="0.2">
      <c r="A105" s="152">
        <v>102</v>
      </c>
      <c r="B105" s="153" t="s">
        <v>2507</v>
      </c>
      <c r="C105" s="164">
        <v>348666.15500463394</v>
      </c>
      <c r="D105" s="164">
        <v>108982</v>
      </c>
      <c r="E105" s="165">
        <v>39605</v>
      </c>
      <c r="F105" s="156" t="s">
        <v>1871</v>
      </c>
      <c r="N105" s="101"/>
    </row>
    <row r="106" spans="1:14" s="100" customFormat="1" ht="30" customHeight="1" x14ac:dyDescent="0.2">
      <c r="A106" s="152">
        <v>103</v>
      </c>
      <c r="B106" s="153" t="s">
        <v>482</v>
      </c>
      <c r="C106" s="160">
        <v>346587.88809082482</v>
      </c>
      <c r="D106" s="160">
        <v>100562</v>
      </c>
      <c r="E106" s="168">
        <v>40697</v>
      </c>
      <c r="F106" s="156" t="s">
        <v>401</v>
      </c>
      <c r="N106" s="101"/>
    </row>
    <row r="107" spans="1:14" s="100" customFormat="1" ht="30" customHeight="1" x14ac:dyDescent="0.2">
      <c r="A107" s="152">
        <v>104</v>
      </c>
      <c r="B107" s="153" t="s">
        <v>3445</v>
      </c>
      <c r="C107" s="160">
        <v>346556.18</v>
      </c>
      <c r="D107" s="157">
        <v>80706</v>
      </c>
      <c r="E107" s="158">
        <v>42230</v>
      </c>
      <c r="F107" s="156" t="s">
        <v>3181</v>
      </c>
      <c r="N107" s="101"/>
    </row>
    <row r="108" spans="1:14" s="100" customFormat="1" ht="30" customHeight="1" x14ac:dyDescent="0.2">
      <c r="A108" s="152">
        <v>105</v>
      </c>
      <c r="B108" s="153" t="s">
        <v>3649</v>
      </c>
      <c r="C108" s="160">
        <v>344250.2</v>
      </c>
      <c r="D108" s="157">
        <v>76160</v>
      </c>
      <c r="E108" s="158">
        <v>42433</v>
      </c>
      <c r="F108" s="156" t="s">
        <v>3181</v>
      </c>
      <c r="N108" s="101"/>
    </row>
    <row r="109" spans="1:14" s="100" customFormat="1" ht="30" customHeight="1" x14ac:dyDescent="0.2">
      <c r="A109" s="152">
        <v>106</v>
      </c>
      <c r="B109" s="153" t="s">
        <v>2659</v>
      </c>
      <c r="C109" s="157">
        <v>338507</v>
      </c>
      <c r="D109" s="157">
        <v>84098</v>
      </c>
      <c r="E109" s="158">
        <v>41138</v>
      </c>
      <c r="F109" s="156" t="s">
        <v>2660</v>
      </c>
      <c r="N109" s="101"/>
    </row>
    <row r="110" spans="1:14" s="100" customFormat="1" ht="30" customHeight="1" x14ac:dyDescent="0.2">
      <c r="A110" s="152">
        <v>107</v>
      </c>
      <c r="B110" s="153" t="s">
        <v>3815</v>
      </c>
      <c r="C110" s="154">
        <v>337527</v>
      </c>
      <c r="D110" s="154">
        <v>75747</v>
      </c>
      <c r="E110" s="155">
        <v>42944</v>
      </c>
      <c r="F110" s="156" t="s">
        <v>3709</v>
      </c>
      <c r="N110" s="101"/>
    </row>
    <row r="111" spans="1:14" s="100" customFormat="1" ht="30" customHeight="1" x14ac:dyDescent="0.2">
      <c r="A111" s="152">
        <v>108</v>
      </c>
      <c r="B111" s="153" t="s">
        <v>4308</v>
      </c>
      <c r="C111" s="154">
        <v>336961.86</v>
      </c>
      <c r="D111" s="154">
        <v>53687</v>
      </c>
      <c r="E111" s="155" t="s">
        <v>4552</v>
      </c>
      <c r="F111" s="156" t="s">
        <v>3365</v>
      </c>
      <c r="N111" s="101"/>
    </row>
    <row r="112" spans="1:14" s="100" customFormat="1" ht="30" customHeight="1" x14ac:dyDescent="0.2">
      <c r="A112" s="152">
        <v>109</v>
      </c>
      <c r="B112" s="153" t="s">
        <v>481</v>
      </c>
      <c r="C112" s="164">
        <v>336383.12384151993</v>
      </c>
      <c r="D112" s="164">
        <v>76978</v>
      </c>
      <c r="E112" s="168">
        <v>40683</v>
      </c>
      <c r="F112" s="156" t="s">
        <v>2642</v>
      </c>
      <c r="N112" s="101"/>
    </row>
    <row r="113" spans="1:14" s="100" customFormat="1" ht="30" customHeight="1" x14ac:dyDescent="0.2">
      <c r="A113" s="152">
        <v>110</v>
      </c>
      <c r="B113" s="153" t="s">
        <v>4384</v>
      </c>
      <c r="C113" s="154">
        <v>332052.93</v>
      </c>
      <c r="D113" s="154">
        <v>70356</v>
      </c>
      <c r="E113" s="155" t="s">
        <v>4576</v>
      </c>
      <c r="F113" s="156" t="s">
        <v>3365</v>
      </c>
      <c r="N113" s="101"/>
    </row>
    <row r="114" spans="1:14" s="100" customFormat="1" ht="30" customHeight="1" x14ac:dyDescent="0.2">
      <c r="A114" s="152">
        <v>111</v>
      </c>
      <c r="B114" s="153" t="s">
        <v>381</v>
      </c>
      <c r="C114" s="163">
        <v>327481.89874884154</v>
      </c>
      <c r="D114" s="163">
        <v>84637</v>
      </c>
      <c r="E114" s="158">
        <v>41201</v>
      </c>
      <c r="F114" s="156" t="s">
        <v>327</v>
      </c>
      <c r="N114" s="101"/>
    </row>
    <row r="115" spans="1:14" s="100" customFormat="1" ht="30" customHeight="1" x14ac:dyDescent="0.2">
      <c r="A115" s="152">
        <v>112</v>
      </c>
      <c r="B115" s="159" t="s">
        <v>2378</v>
      </c>
      <c r="C115" s="164">
        <v>325035.999768304</v>
      </c>
      <c r="D115" s="164">
        <v>97266</v>
      </c>
      <c r="E115" s="161">
        <v>39647</v>
      </c>
      <c r="F115" s="162" t="s">
        <v>2642</v>
      </c>
      <c r="N115" s="101"/>
    </row>
    <row r="116" spans="1:14" s="100" customFormat="1" ht="30" customHeight="1" x14ac:dyDescent="0.2">
      <c r="A116" s="152">
        <v>113</v>
      </c>
      <c r="B116" s="153" t="s">
        <v>3487</v>
      </c>
      <c r="C116" s="160">
        <v>323527.93</v>
      </c>
      <c r="D116" s="157">
        <v>64400</v>
      </c>
      <c r="E116" s="158">
        <v>42727</v>
      </c>
      <c r="F116" s="156" t="s">
        <v>3457</v>
      </c>
      <c r="N116" s="101"/>
    </row>
    <row r="117" spans="1:14" s="100" customFormat="1" ht="30" customHeight="1" x14ac:dyDescent="0.2">
      <c r="A117" s="152">
        <v>114</v>
      </c>
      <c r="B117" s="153" t="s">
        <v>23</v>
      </c>
      <c r="C117" s="157">
        <v>322279.70922150137</v>
      </c>
      <c r="D117" s="157">
        <v>62605</v>
      </c>
      <c r="E117" s="158">
        <v>41621</v>
      </c>
      <c r="F117" s="156" t="s">
        <v>57</v>
      </c>
      <c r="N117" s="101"/>
    </row>
    <row r="118" spans="1:14" s="100" customFormat="1" ht="30" customHeight="1" x14ac:dyDescent="0.2">
      <c r="A118" s="152">
        <v>115</v>
      </c>
      <c r="B118" s="153" t="s">
        <v>3729</v>
      </c>
      <c r="C118" s="154">
        <v>320366</v>
      </c>
      <c r="D118" s="154">
        <v>52110</v>
      </c>
      <c r="E118" s="155">
        <v>43084</v>
      </c>
      <c r="F118" s="156" t="s">
        <v>3709</v>
      </c>
      <c r="N118" s="101"/>
    </row>
    <row r="119" spans="1:14" s="100" customFormat="1" ht="30" customHeight="1" x14ac:dyDescent="0.2">
      <c r="A119" s="152">
        <v>116</v>
      </c>
      <c r="B119" s="153" t="s">
        <v>4405</v>
      </c>
      <c r="C119" s="154">
        <v>318759.05</v>
      </c>
      <c r="D119" s="154">
        <v>52884</v>
      </c>
      <c r="E119" s="155" t="s">
        <v>4585</v>
      </c>
      <c r="F119" s="156" t="s">
        <v>3365</v>
      </c>
      <c r="N119" s="101"/>
    </row>
    <row r="120" spans="1:14" s="100" customFormat="1" ht="30" customHeight="1" x14ac:dyDescent="0.2">
      <c r="A120" s="152">
        <v>117</v>
      </c>
      <c r="B120" s="171" t="s">
        <v>3745</v>
      </c>
      <c r="C120" s="154">
        <v>315460</v>
      </c>
      <c r="D120" s="154">
        <v>56760</v>
      </c>
      <c r="E120" s="155">
        <v>43063</v>
      </c>
      <c r="F120" s="156" t="s">
        <v>3712</v>
      </c>
      <c r="N120" s="101"/>
    </row>
    <row r="121" spans="1:14" s="100" customFormat="1" ht="30" customHeight="1" x14ac:dyDescent="0.2">
      <c r="A121" s="152">
        <v>118</v>
      </c>
      <c r="B121" s="172" t="s">
        <v>1874</v>
      </c>
      <c r="C121" s="160">
        <v>304472.05166821135</v>
      </c>
      <c r="D121" s="160">
        <v>98591</v>
      </c>
      <c r="E121" s="161">
        <v>39374</v>
      </c>
      <c r="F121" s="162" t="s">
        <v>2934</v>
      </c>
      <c r="N121" s="101"/>
    </row>
    <row r="122" spans="1:14" s="100" customFormat="1" ht="30" customHeight="1" x14ac:dyDescent="0.2">
      <c r="A122" s="152">
        <v>119</v>
      </c>
      <c r="B122" s="153" t="s">
        <v>4468</v>
      </c>
      <c r="C122" s="154">
        <v>304190.17000000004</v>
      </c>
      <c r="D122" s="154">
        <v>54065</v>
      </c>
      <c r="E122" s="155" t="s">
        <v>4104</v>
      </c>
      <c r="F122" s="156" t="s">
        <v>725</v>
      </c>
      <c r="N122" s="101"/>
    </row>
    <row r="123" spans="1:14" s="100" customFormat="1" ht="30" customHeight="1" x14ac:dyDescent="0.2">
      <c r="A123" s="152">
        <v>120</v>
      </c>
      <c r="B123" s="153" t="s">
        <v>4209</v>
      </c>
      <c r="C123" s="154">
        <v>304023.90999999997</v>
      </c>
      <c r="D123" s="154">
        <v>50255</v>
      </c>
      <c r="E123" s="155">
        <v>43378</v>
      </c>
      <c r="F123" s="156" t="s">
        <v>3365</v>
      </c>
      <c r="N123" s="101"/>
    </row>
    <row r="124" spans="1:14" s="100" customFormat="1" ht="30" customHeight="1" x14ac:dyDescent="0.2">
      <c r="A124" s="152">
        <v>121</v>
      </c>
      <c r="B124" s="172" t="s">
        <v>582</v>
      </c>
      <c r="C124" s="163">
        <v>303881.77710843377</v>
      </c>
      <c r="D124" s="163">
        <v>85794</v>
      </c>
      <c r="E124" s="161">
        <v>40571</v>
      </c>
      <c r="F124" s="162" t="s">
        <v>2642</v>
      </c>
      <c r="N124" s="101"/>
    </row>
    <row r="125" spans="1:14" s="100" customFormat="1" ht="30" customHeight="1" x14ac:dyDescent="0.2">
      <c r="A125" s="152">
        <v>122</v>
      </c>
      <c r="B125" s="153" t="s">
        <v>4197</v>
      </c>
      <c r="C125" s="154">
        <v>303084.65000000002</v>
      </c>
      <c r="D125" s="154">
        <v>66305</v>
      </c>
      <c r="E125" s="155">
        <v>43392</v>
      </c>
      <c r="F125" s="156" t="s">
        <v>3464</v>
      </c>
      <c r="N125" s="101"/>
    </row>
    <row r="126" spans="1:14" s="100" customFormat="1" ht="30" customHeight="1" x14ac:dyDescent="0.2">
      <c r="A126" s="152">
        <v>123</v>
      </c>
      <c r="B126" s="172" t="s">
        <v>2016</v>
      </c>
      <c r="C126" s="163">
        <v>302388.18350324378</v>
      </c>
      <c r="D126" s="163">
        <v>80121</v>
      </c>
      <c r="E126" s="161">
        <v>40046</v>
      </c>
      <c r="F126" s="162" t="s">
        <v>2642</v>
      </c>
      <c r="N126" s="101"/>
    </row>
    <row r="127" spans="1:14" s="100" customFormat="1" ht="30" customHeight="1" x14ac:dyDescent="0.2">
      <c r="A127" s="152">
        <v>124</v>
      </c>
      <c r="B127" s="153" t="s">
        <v>3509</v>
      </c>
      <c r="C127" s="160">
        <v>298177.46999999997</v>
      </c>
      <c r="D127" s="157">
        <v>55179</v>
      </c>
      <c r="E127" s="158">
        <v>42692</v>
      </c>
      <c r="F127" s="166" t="s">
        <v>3464</v>
      </c>
      <c r="N127" s="101"/>
    </row>
    <row r="128" spans="1:14" s="100" customFormat="1" ht="30" customHeight="1" x14ac:dyDescent="0.2">
      <c r="A128" s="152">
        <v>125</v>
      </c>
      <c r="B128" s="153" t="s">
        <v>3886</v>
      </c>
      <c r="C128" s="154">
        <v>297242.44</v>
      </c>
      <c r="D128" s="154">
        <v>68640</v>
      </c>
      <c r="E128" s="155">
        <v>42825</v>
      </c>
      <c r="F128" s="156" t="s">
        <v>3365</v>
      </c>
      <c r="N128" s="101"/>
    </row>
    <row r="129" spans="1:14" s="100" customFormat="1" ht="30" customHeight="1" x14ac:dyDescent="0.2">
      <c r="A129" s="152">
        <v>126</v>
      </c>
      <c r="B129" s="153" t="s">
        <v>4103</v>
      </c>
      <c r="C129" s="154">
        <v>296131.92</v>
      </c>
      <c r="D129" s="154">
        <v>60942</v>
      </c>
      <c r="E129" s="155" t="s">
        <v>4104</v>
      </c>
      <c r="F129" s="156" t="s">
        <v>3709</v>
      </c>
      <c r="N129" s="101"/>
    </row>
    <row r="130" spans="1:14" s="100" customFormat="1" ht="30" customHeight="1" x14ac:dyDescent="0.2">
      <c r="A130" s="152">
        <v>127</v>
      </c>
      <c r="B130" s="159" t="s">
        <v>1475</v>
      </c>
      <c r="C130" s="164">
        <v>294292.09337349399</v>
      </c>
      <c r="D130" s="164">
        <v>109814</v>
      </c>
      <c r="E130" s="161">
        <v>38926</v>
      </c>
      <c r="F130" s="162" t="s">
        <v>1610</v>
      </c>
      <c r="N130" s="101"/>
    </row>
    <row r="131" spans="1:14" s="100" customFormat="1" ht="30" customHeight="1" x14ac:dyDescent="0.2">
      <c r="A131" s="152">
        <v>128</v>
      </c>
      <c r="B131" s="153" t="s">
        <v>3639</v>
      </c>
      <c r="C131" s="160">
        <v>293526.38</v>
      </c>
      <c r="D131" s="157">
        <v>65024</v>
      </c>
      <c r="E131" s="158">
        <v>42447</v>
      </c>
      <c r="F131" s="166" t="s">
        <v>3177</v>
      </c>
      <c r="N131" s="101"/>
    </row>
    <row r="132" spans="1:14" s="100" customFormat="1" ht="30" customHeight="1" x14ac:dyDescent="0.2">
      <c r="A132" s="152">
        <v>129</v>
      </c>
      <c r="B132" s="153" t="s">
        <v>402</v>
      </c>
      <c r="C132" s="157">
        <v>291731.34267840593</v>
      </c>
      <c r="D132" s="157">
        <v>83528</v>
      </c>
      <c r="E132" s="168">
        <v>40655</v>
      </c>
      <c r="F132" s="156" t="s">
        <v>1610</v>
      </c>
      <c r="N132" s="101"/>
    </row>
    <row r="133" spans="1:14" s="100" customFormat="1" ht="30" customHeight="1" x14ac:dyDescent="0.2">
      <c r="A133" s="152">
        <v>130</v>
      </c>
      <c r="B133" s="153" t="s">
        <v>4313</v>
      </c>
      <c r="C133" s="154">
        <v>290507.90000000002</v>
      </c>
      <c r="D133" s="154">
        <v>58444</v>
      </c>
      <c r="E133" s="155" t="s">
        <v>4553</v>
      </c>
      <c r="F133" s="156" t="s">
        <v>3456</v>
      </c>
      <c r="N133" s="101"/>
    </row>
    <row r="134" spans="1:14" s="100" customFormat="1" ht="30" customHeight="1" x14ac:dyDescent="0.2">
      <c r="A134" s="152">
        <v>131</v>
      </c>
      <c r="B134" s="153" t="s">
        <v>3809</v>
      </c>
      <c r="C134" s="154">
        <v>290313.52999999997</v>
      </c>
      <c r="D134" s="154">
        <v>52673</v>
      </c>
      <c r="E134" s="155">
        <v>42958</v>
      </c>
      <c r="F134" s="156" t="s">
        <v>3464</v>
      </c>
      <c r="N134" s="101"/>
    </row>
    <row r="135" spans="1:14" s="100" customFormat="1" ht="30" customHeight="1" x14ac:dyDescent="0.2">
      <c r="A135" s="152">
        <v>132</v>
      </c>
      <c r="B135" s="153" t="s">
        <v>4176</v>
      </c>
      <c r="C135" s="154">
        <v>288665.97000000003</v>
      </c>
      <c r="D135" s="154">
        <v>48119</v>
      </c>
      <c r="E135" s="155">
        <v>43420</v>
      </c>
      <c r="F135" s="156" t="s">
        <v>3464</v>
      </c>
      <c r="N135" s="101"/>
    </row>
    <row r="136" spans="1:14" s="100" customFormat="1" ht="30" customHeight="1" x14ac:dyDescent="0.2">
      <c r="A136" s="152">
        <v>133</v>
      </c>
      <c r="B136" s="159" t="s">
        <v>2793</v>
      </c>
      <c r="C136" s="164">
        <v>287393.84847080632</v>
      </c>
      <c r="D136" s="164">
        <v>63980</v>
      </c>
      <c r="E136" s="168">
        <v>40723</v>
      </c>
      <c r="F136" s="162" t="s">
        <v>1871</v>
      </c>
      <c r="N136" s="101"/>
    </row>
    <row r="137" spans="1:14" s="100" customFormat="1" ht="30" customHeight="1" x14ac:dyDescent="0.2">
      <c r="A137" s="152">
        <v>134</v>
      </c>
      <c r="B137" s="153" t="s">
        <v>283</v>
      </c>
      <c r="C137" s="163">
        <v>287375.34754402225</v>
      </c>
      <c r="D137" s="163">
        <v>72174</v>
      </c>
      <c r="E137" s="158">
        <v>41214</v>
      </c>
      <c r="F137" s="156" t="s">
        <v>284</v>
      </c>
      <c r="N137" s="101"/>
    </row>
    <row r="138" spans="1:14" s="100" customFormat="1" ht="30" customHeight="1" x14ac:dyDescent="0.2">
      <c r="A138" s="152">
        <v>135</v>
      </c>
      <c r="B138" s="153" t="s">
        <v>3196</v>
      </c>
      <c r="C138" s="157">
        <v>287029</v>
      </c>
      <c r="D138" s="157">
        <v>67245</v>
      </c>
      <c r="E138" s="158">
        <v>42069</v>
      </c>
      <c r="F138" s="156" t="s">
        <v>3179</v>
      </c>
      <c r="N138" s="101"/>
    </row>
    <row r="139" spans="1:14" s="100" customFormat="1" ht="30" customHeight="1" x14ac:dyDescent="0.2">
      <c r="A139" s="152">
        <v>136</v>
      </c>
      <c r="B139" s="153" t="s">
        <v>35</v>
      </c>
      <c r="C139" s="157">
        <v>283551.92886932346</v>
      </c>
      <c r="D139" s="157">
        <v>69751</v>
      </c>
      <c r="E139" s="158">
        <v>41418</v>
      </c>
      <c r="F139" s="156" t="s">
        <v>1853</v>
      </c>
      <c r="N139" s="101"/>
    </row>
    <row r="140" spans="1:14" s="100" customFormat="1" ht="30" customHeight="1" x14ac:dyDescent="0.2">
      <c r="A140" s="152">
        <v>137</v>
      </c>
      <c r="B140" s="153" t="s">
        <v>1875</v>
      </c>
      <c r="C140" s="160">
        <v>283391.50834105653</v>
      </c>
      <c r="D140" s="160">
        <v>92396</v>
      </c>
      <c r="E140" s="165">
        <v>39171</v>
      </c>
      <c r="F140" s="156" t="s">
        <v>1853</v>
      </c>
      <c r="N140" s="101"/>
    </row>
    <row r="141" spans="1:14" s="100" customFormat="1" ht="30" customHeight="1" x14ac:dyDescent="0.2">
      <c r="A141" s="152">
        <v>138</v>
      </c>
      <c r="B141" s="167" t="s">
        <v>959</v>
      </c>
      <c r="C141" s="169">
        <v>282917.05282669142</v>
      </c>
      <c r="D141" s="169">
        <v>93334</v>
      </c>
      <c r="E141" s="168">
        <v>36322</v>
      </c>
      <c r="F141" s="162" t="s">
        <v>1069</v>
      </c>
      <c r="N141" s="101"/>
    </row>
    <row r="142" spans="1:14" s="100" customFormat="1" ht="30" customHeight="1" x14ac:dyDescent="0.2">
      <c r="A142" s="152">
        <v>139</v>
      </c>
      <c r="B142" s="153" t="s">
        <v>4110</v>
      </c>
      <c r="C142" s="154">
        <v>281753.86</v>
      </c>
      <c r="D142" s="154">
        <v>45462</v>
      </c>
      <c r="E142" s="155" t="s">
        <v>4111</v>
      </c>
      <c r="F142" s="156" t="s">
        <v>3464</v>
      </c>
      <c r="N142" s="101"/>
    </row>
    <row r="143" spans="1:14" s="100" customFormat="1" ht="30" customHeight="1" x14ac:dyDescent="0.2">
      <c r="A143" s="152">
        <v>140</v>
      </c>
      <c r="B143" s="153" t="s">
        <v>3925</v>
      </c>
      <c r="C143" s="154">
        <v>278324</v>
      </c>
      <c r="D143" s="154">
        <v>66813</v>
      </c>
      <c r="E143" s="155">
        <v>42748</v>
      </c>
      <c r="F143" s="156" t="s">
        <v>725</v>
      </c>
      <c r="N143" s="101"/>
    </row>
    <row r="144" spans="1:14" s="100" customFormat="1" ht="30" customHeight="1" x14ac:dyDescent="0.2">
      <c r="A144" s="152">
        <v>141</v>
      </c>
      <c r="B144" s="153" t="s">
        <v>4087</v>
      </c>
      <c r="C144" s="154">
        <v>276869.26</v>
      </c>
      <c r="D144" s="154">
        <v>59568</v>
      </c>
      <c r="E144" s="155">
        <v>43105</v>
      </c>
      <c r="F144" s="156" t="s">
        <v>3709</v>
      </c>
      <c r="N144" s="101"/>
    </row>
    <row r="145" spans="1:14" s="100" customFormat="1" ht="30" customHeight="1" x14ac:dyDescent="0.2">
      <c r="A145" s="152">
        <v>142</v>
      </c>
      <c r="B145" s="153" t="s">
        <v>2868</v>
      </c>
      <c r="C145" s="163">
        <v>276492.97381835029</v>
      </c>
      <c r="D145" s="163">
        <v>75731</v>
      </c>
      <c r="E145" s="158">
        <v>40690</v>
      </c>
      <c r="F145" s="156" t="s">
        <v>2869</v>
      </c>
      <c r="N145" s="101"/>
    </row>
    <row r="146" spans="1:14" s="100" customFormat="1" ht="30" customHeight="1" x14ac:dyDescent="0.2">
      <c r="A146" s="152">
        <v>143</v>
      </c>
      <c r="B146" s="153" t="s">
        <v>3804</v>
      </c>
      <c r="C146" s="154">
        <v>275772.5</v>
      </c>
      <c r="D146" s="154">
        <v>62687</v>
      </c>
      <c r="E146" s="155">
        <v>42965</v>
      </c>
      <c r="F146" s="156" t="s">
        <v>3365</v>
      </c>
      <c r="N146" s="101"/>
    </row>
    <row r="147" spans="1:14" s="100" customFormat="1" ht="30" customHeight="1" x14ac:dyDescent="0.2">
      <c r="A147" s="152">
        <v>144</v>
      </c>
      <c r="B147" s="153" t="s">
        <v>2203</v>
      </c>
      <c r="C147" s="164">
        <v>275484.53429101023</v>
      </c>
      <c r="D147" s="164">
        <v>85062</v>
      </c>
      <c r="E147" s="165">
        <v>39430</v>
      </c>
      <c r="F147" s="156" t="s">
        <v>1871</v>
      </c>
      <c r="N147" s="101"/>
    </row>
    <row r="148" spans="1:14" s="100" customFormat="1" ht="30" customHeight="1" x14ac:dyDescent="0.2">
      <c r="A148" s="152">
        <v>145</v>
      </c>
      <c r="B148" s="159" t="s">
        <v>2681</v>
      </c>
      <c r="C148" s="169">
        <v>274423.94578313251</v>
      </c>
      <c r="D148" s="169">
        <v>112495</v>
      </c>
      <c r="E148" s="173">
        <v>36735</v>
      </c>
      <c r="F148" s="162" t="s">
        <v>1818</v>
      </c>
      <c r="N148" s="101"/>
    </row>
    <row r="149" spans="1:14" s="100" customFormat="1" ht="30" customHeight="1" x14ac:dyDescent="0.2">
      <c r="A149" s="152">
        <v>146</v>
      </c>
      <c r="B149" s="159" t="s">
        <v>1907</v>
      </c>
      <c r="C149" s="160">
        <v>272133.48586654308</v>
      </c>
      <c r="D149" s="160">
        <v>96191</v>
      </c>
      <c r="E149" s="161">
        <v>38289</v>
      </c>
      <c r="F149" s="162" t="s">
        <v>696</v>
      </c>
      <c r="N149" s="101"/>
    </row>
    <row r="150" spans="1:14" s="100" customFormat="1" ht="30" customHeight="1" x14ac:dyDescent="0.2">
      <c r="A150" s="152">
        <v>147</v>
      </c>
      <c r="B150" s="153" t="s">
        <v>2889</v>
      </c>
      <c r="C150" s="163">
        <v>271735.35217794258</v>
      </c>
      <c r="D150" s="163">
        <v>73799</v>
      </c>
      <c r="E150" s="158">
        <v>40865</v>
      </c>
      <c r="F150" s="156" t="s">
        <v>2988</v>
      </c>
      <c r="N150" s="101"/>
    </row>
    <row r="151" spans="1:14" s="100" customFormat="1" ht="30" customHeight="1" x14ac:dyDescent="0.2">
      <c r="A151" s="152">
        <v>148</v>
      </c>
      <c r="B151" s="159" t="s">
        <v>1801</v>
      </c>
      <c r="C151" s="164">
        <v>270810.97949490271</v>
      </c>
      <c r="D151" s="164">
        <v>68711</v>
      </c>
      <c r="E151" s="161">
        <v>39906</v>
      </c>
      <c r="F151" s="162" t="s">
        <v>1853</v>
      </c>
      <c r="N151" s="101"/>
    </row>
    <row r="152" spans="1:14" s="100" customFormat="1" ht="30" customHeight="1" x14ac:dyDescent="0.2">
      <c r="A152" s="152">
        <v>149</v>
      </c>
      <c r="B152" s="159" t="s">
        <v>2188</v>
      </c>
      <c r="C152" s="164">
        <v>270690.4541241891</v>
      </c>
      <c r="D152" s="164">
        <v>71743</v>
      </c>
      <c r="E152" s="161">
        <v>40199</v>
      </c>
      <c r="F152" s="162" t="s">
        <v>1312</v>
      </c>
      <c r="N152" s="101"/>
    </row>
    <row r="153" spans="1:14" s="100" customFormat="1" ht="30" customHeight="1" x14ac:dyDescent="0.2">
      <c r="A153" s="152">
        <v>150</v>
      </c>
      <c r="B153" s="153" t="s">
        <v>4020</v>
      </c>
      <c r="C153" s="154">
        <v>270328.12</v>
      </c>
      <c r="D153" s="154">
        <v>67130</v>
      </c>
      <c r="E153" s="155">
        <v>43189</v>
      </c>
      <c r="F153" s="156" t="s">
        <v>3938</v>
      </c>
      <c r="N153" s="101"/>
    </row>
    <row r="154" spans="1:14" s="100" customFormat="1" ht="30" customHeight="1" x14ac:dyDescent="0.2">
      <c r="A154" s="152">
        <v>151</v>
      </c>
      <c r="B154" s="153" t="s">
        <v>3197</v>
      </c>
      <c r="C154" s="157">
        <v>269798.23</v>
      </c>
      <c r="D154" s="157">
        <v>66121</v>
      </c>
      <c r="E154" s="158">
        <v>42090</v>
      </c>
      <c r="F154" s="156" t="s">
        <v>119</v>
      </c>
      <c r="N154" s="101"/>
    </row>
    <row r="155" spans="1:14" s="100" customFormat="1" ht="30" customHeight="1" x14ac:dyDescent="0.2">
      <c r="A155" s="152">
        <v>152</v>
      </c>
      <c r="B155" s="153" t="s">
        <v>3479</v>
      </c>
      <c r="C155" s="160">
        <v>269657.76</v>
      </c>
      <c r="D155" s="157">
        <v>47156</v>
      </c>
      <c r="E155" s="158">
        <v>42734</v>
      </c>
      <c r="F155" s="166" t="s">
        <v>3365</v>
      </c>
      <c r="N155" s="101"/>
    </row>
    <row r="156" spans="1:14" s="100" customFormat="1" ht="30" customHeight="1" x14ac:dyDescent="0.2">
      <c r="A156" s="152">
        <v>153</v>
      </c>
      <c r="B156" s="153" t="s">
        <v>2926</v>
      </c>
      <c r="C156" s="163">
        <v>267786.35310472659</v>
      </c>
      <c r="D156" s="163">
        <v>79449</v>
      </c>
      <c r="E156" s="168">
        <v>40774</v>
      </c>
      <c r="F156" s="156" t="s">
        <v>2934</v>
      </c>
      <c r="N156" s="101"/>
    </row>
    <row r="157" spans="1:14" s="100" customFormat="1" ht="30" customHeight="1" x14ac:dyDescent="0.2">
      <c r="A157" s="152">
        <v>154</v>
      </c>
      <c r="B157" s="153" t="s">
        <v>3673</v>
      </c>
      <c r="C157" s="160">
        <v>267229</v>
      </c>
      <c r="D157" s="157">
        <v>55091</v>
      </c>
      <c r="E157" s="158">
        <v>42398</v>
      </c>
      <c r="F157" s="156" t="s">
        <v>3368</v>
      </c>
      <c r="N157" s="101"/>
    </row>
    <row r="158" spans="1:14" s="100" customFormat="1" ht="30" customHeight="1" x14ac:dyDescent="0.2">
      <c r="A158" s="152">
        <v>155</v>
      </c>
      <c r="B158" s="153" t="s">
        <v>3818</v>
      </c>
      <c r="C158" s="154">
        <v>266694</v>
      </c>
      <c r="D158" s="154">
        <v>49163</v>
      </c>
      <c r="E158" s="155">
        <v>42937</v>
      </c>
      <c r="F158" s="156" t="s">
        <v>3464</v>
      </c>
      <c r="N158" s="101"/>
    </row>
    <row r="159" spans="1:14" s="100" customFormat="1" ht="30" customHeight="1" x14ac:dyDescent="0.2">
      <c r="A159" s="152">
        <v>156</v>
      </c>
      <c r="B159" s="153" t="s">
        <v>3398</v>
      </c>
      <c r="C159" s="160">
        <v>265276.39</v>
      </c>
      <c r="D159" s="157">
        <v>51170</v>
      </c>
      <c r="E159" s="158">
        <v>42328</v>
      </c>
      <c r="F159" s="156" t="s">
        <v>3181</v>
      </c>
      <c r="N159" s="101"/>
    </row>
    <row r="160" spans="1:14" s="100" customFormat="1" ht="30" customHeight="1" x14ac:dyDescent="0.2">
      <c r="A160" s="152">
        <v>157</v>
      </c>
      <c r="B160" s="153" t="s">
        <v>3789</v>
      </c>
      <c r="C160" s="154">
        <v>263942.69</v>
      </c>
      <c r="D160" s="154">
        <v>47813</v>
      </c>
      <c r="E160" s="155">
        <v>42986</v>
      </c>
      <c r="F160" s="156" t="s">
        <v>3464</v>
      </c>
      <c r="N160" s="101"/>
    </row>
    <row r="161" spans="1:14" s="100" customFormat="1" ht="30" customHeight="1" x14ac:dyDescent="0.2">
      <c r="A161" s="152">
        <v>158</v>
      </c>
      <c r="B161" s="153" t="s">
        <v>2805</v>
      </c>
      <c r="C161" s="164">
        <v>263730.60993975907</v>
      </c>
      <c r="D161" s="164">
        <v>64385</v>
      </c>
      <c r="E161" s="168">
        <v>40737</v>
      </c>
      <c r="F161" s="156" t="s">
        <v>2869</v>
      </c>
      <c r="N161" s="101"/>
    </row>
    <row r="162" spans="1:14" s="100" customFormat="1" ht="30" customHeight="1" x14ac:dyDescent="0.2">
      <c r="A162" s="152">
        <v>159</v>
      </c>
      <c r="B162" s="153" t="s">
        <v>892</v>
      </c>
      <c r="C162" s="160">
        <v>261538.22984244672</v>
      </c>
      <c r="D162" s="160">
        <v>83357</v>
      </c>
      <c r="E162" s="165">
        <v>39227</v>
      </c>
      <c r="F162" s="156" t="s">
        <v>1023</v>
      </c>
      <c r="N162" s="101"/>
    </row>
    <row r="163" spans="1:14" s="100" customFormat="1" ht="30" customHeight="1" x14ac:dyDescent="0.2">
      <c r="A163" s="152">
        <v>160</v>
      </c>
      <c r="B163" s="153" t="s">
        <v>3965</v>
      </c>
      <c r="C163" s="154">
        <v>261232.83</v>
      </c>
      <c r="D163" s="154">
        <v>46948</v>
      </c>
      <c r="E163" s="155">
        <v>43259</v>
      </c>
      <c r="F163" s="156" t="s">
        <v>3456</v>
      </c>
      <c r="N163" s="101"/>
    </row>
    <row r="164" spans="1:14" s="100" customFormat="1" ht="30" customHeight="1" x14ac:dyDescent="0.2">
      <c r="A164" s="152">
        <v>161</v>
      </c>
      <c r="B164" s="153" t="s">
        <v>949</v>
      </c>
      <c r="C164" s="164">
        <v>259882.124652456</v>
      </c>
      <c r="D164" s="164">
        <v>66777</v>
      </c>
      <c r="E164" s="165">
        <v>40382</v>
      </c>
      <c r="F164" s="156" t="s">
        <v>1908</v>
      </c>
      <c r="N164" s="101"/>
    </row>
    <row r="165" spans="1:14" s="100" customFormat="1" ht="30" customHeight="1" x14ac:dyDescent="0.2">
      <c r="A165" s="152">
        <v>162</v>
      </c>
      <c r="B165" s="153" t="s">
        <v>2797</v>
      </c>
      <c r="C165" s="160">
        <v>259406.56278962002</v>
      </c>
      <c r="D165" s="157">
        <v>72170</v>
      </c>
      <c r="E165" s="158">
        <v>41131</v>
      </c>
      <c r="F165" s="156" t="s">
        <v>2798</v>
      </c>
      <c r="N165" s="101"/>
    </row>
    <row r="166" spans="1:14" s="100" customFormat="1" ht="30" customHeight="1" x14ac:dyDescent="0.2">
      <c r="A166" s="152">
        <v>163</v>
      </c>
      <c r="B166" s="153" t="s">
        <v>3004</v>
      </c>
      <c r="C166" s="157">
        <v>258903</v>
      </c>
      <c r="D166" s="157">
        <v>62739</v>
      </c>
      <c r="E166" s="158">
        <v>41705</v>
      </c>
      <c r="F166" s="156" t="s">
        <v>119</v>
      </c>
      <c r="N166" s="101"/>
    </row>
    <row r="167" spans="1:14" s="100" customFormat="1" ht="30" customHeight="1" x14ac:dyDescent="0.2">
      <c r="A167" s="152">
        <v>164</v>
      </c>
      <c r="B167" s="153" t="s">
        <v>3506</v>
      </c>
      <c r="C167" s="160">
        <v>258236.06</v>
      </c>
      <c r="D167" s="157">
        <v>58118</v>
      </c>
      <c r="E167" s="158">
        <v>42699</v>
      </c>
      <c r="F167" s="156" t="s">
        <v>3181</v>
      </c>
      <c r="N167" s="101"/>
    </row>
    <row r="168" spans="1:14" s="100" customFormat="1" ht="30" customHeight="1" x14ac:dyDescent="0.2">
      <c r="A168" s="152">
        <v>165</v>
      </c>
      <c r="B168" s="153" t="s">
        <v>4370</v>
      </c>
      <c r="C168" s="154">
        <v>257825.38</v>
      </c>
      <c r="D168" s="154">
        <v>40827</v>
      </c>
      <c r="E168" s="155" t="s">
        <v>4573</v>
      </c>
      <c r="F168" s="156" t="s">
        <v>3464</v>
      </c>
      <c r="N168" s="101"/>
    </row>
    <row r="169" spans="1:14" s="100" customFormat="1" ht="30" customHeight="1" x14ac:dyDescent="0.2">
      <c r="A169" s="152">
        <v>166</v>
      </c>
      <c r="B169" s="153" t="s">
        <v>2646</v>
      </c>
      <c r="C169" s="164">
        <v>257289.44624652457</v>
      </c>
      <c r="D169" s="164">
        <v>80083</v>
      </c>
      <c r="E169" s="165">
        <v>39528</v>
      </c>
      <c r="F169" s="156" t="s">
        <v>1610</v>
      </c>
      <c r="N169" s="101"/>
    </row>
    <row r="170" spans="1:14" s="100" customFormat="1" ht="30" customHeight="1" x14ac:dyDescent="0.2">
      <c r="A170" s="152">
        <v>167</v>
      </c>
      <c r="B170" s="153" t="s">
        <v>4219</v>
      </c>
      <c r="C170" s="154">
        <v>256713.3</v>
      </c>
      <c r="D170" s="154">
        <v>46679</v>
      </c>
      <c r="E170" s="155">
        <v>43364</v>
      </c>
      <c r="F170" s="156" t="s">
        <v>3456</v>
      </c>
      <c r="N170" s="101"/>
    </row>
    <row r="171" spans="1:14" s="100" customFormat="1" ht="30" customHeight="1" x14ac:dyDescent="0.2">
      <c r="A171" s="152">
        <v>168</v>
      </c>
      <c r="B171" s="153" t="s">
        <v>1357</v>
      </c>
      <c r="C171" s="163">
        <v>256162.10644114923</v>
      </c>
      <c r="D171" s="163">
        <v>69034</v>
      </c>
      <c r="E171" s="161">
        <v>40270</v>
      </c>
      <c r="F171" s="162" t="s">
        <v>3179</v>
      </c>
      <c r="N171" s="101"/>
    </row>
    <row r="172" spans="1:14" s="100" customFormat="1" ht="30" customHeight="1" x14ac:dyDescent="0.2">
      <c r="A172" s="152">
        <v>169</v>
      </c>
      <c r="B172" s="153" t="s">
        <v>4037</v>
      </c>
      <c r="C172" s="154">
        <v>254253.77</v>
      </c>
      <c r="D172" s="154">
        <v>57003</v>
      </c>
      <c r="E172" s="155">
        <v>43182</v>
      </c>
      <c r="F172" s="156" t="s">
        <v>3365</v>
      </c>
      <c r="N172" s="101"/>
    </row>
    <row r="173" spans="1:14" s="100" customFormat="1" ht="30" customHeight="1" x14ac:dyDescent="0.2">
      <c r="A173" s="152">
        <v>170</v>
      </c>
      <c r="B173" s="153" t="s">
        <v>4392</v>
      </c>
      <c r="C173" s="154">
        <v>253767.05</v>
      </c>
      <c r="D173" s="154">
        <v>53554</v>
      </c>
      <c r="E173" s="155" t="s">
        <v>4580</v>
      </c>
      <c r="F173" s="156" t="s">
        <v>3709</v>
      </c>
      <c r="N173" s="101"/>
    </row>
    <row r="174" spans="1:14" s="100" customFormat="1" ht="30" customHeight="1" x14ac:dyDescent="0.2">
      <c r="A174" s="152">
        <v>171</v>
      </c>
      <c r="B174" s="153" t="s">
        <v>4171</v>
      </c>
      <c r="C174" s="154">
        <v>252564.36000000002</v>
      </c>
      <c r="D174" s="154">
        <v>49764</v>
      </c>
      <c r="E174" s="155">
        <v>43427</v>
      </c>
      <c r="F174" s="156" t="s">
        <v>4172</v>
      </c>
      <c r="N174" s="101"/>
    </row>
    <row r="175" spans="1:14" s="100" customFormat="1" ht="30" customHeight="1" x14ac:dyDescent="0.2">
      <c r="A175" s="152">
        <v>172</v>
      </c>
      <c r="B175" s="153" t="s">
        <v>4401</v>
      </c>
      <c r="C175" s="154">
        <v>251803.73</v>
      </c>
      <c r="D175" s="154">
        <v>41145</v>
      </c>
      <c r="E175" s="155" t="s">
        <v>4584</v>
      </c>
      <c r="F175" s="156" t="s">
        <v>3464</v>
      </c>
      <c r="N175" s="101"/>
    </row>
    <row r="176" spans="1:14" s="100" customFormat="1" ht="30" customHeight="1" x14ac:dyDescent="0.2">
      <c r="A176" s="152">
        <v>173</v>
      </c>
      <c r="B176" s="153" t="s">
        <v>3199</v>
      </c>
      <c r="C176" s="157">
        <v>250777.9</v>
      </c>
      <c r="D176" s="157">
        <v>50816</v>
      </c>
      <c r="E176" s="158">
        <v>42167</v>
      </c>
      <c r="F176" s="156" t="s">
        <v>3185</v>
      </c>
      <c r="N176" s="101"/>
    </row>
    <row r="177" spans="1:14" s="100" customFormat="1" ht="30" customHeight="1" x14ac:dyDescent="0.2">
      <c r="A177" s="152">
        <v>174</v>
      </c>
      <c r="B177" s="172" t="s">
        <v>1887</v>
      </c>
      <c r="C177" s="160">
        <v>250580.5433271548</v>
      </c>
      <c r="D177" s="160">
        <v>71357</v>
      </c>
      <c r="E177" s="161">
        <v>39381</v>
      </c>
      <c r="F177" s="162" t="s">
        <v>2934</v>
      </c>
      <c r="N177" s="101"/>
    </row>
    <row r="178" spans="1:14" s="100" customFormat="1" ht="30" customHeight="1" x14ac:dyDescent="0.2">
      <c r="A178" s="152">
        <v>175</v>
      </c>
      <c r="B178" s="153" t="s">
        <v>3674</v>
      </c>
      <c r="C178" s="160">
        <v>250137.81</v>
      </c>
      <c r="D178" s="157">
        <v>48824</v>
      </c>
      <c r="E178" s="170">
        <v>42398</v>
      </c>
      <c r="F178" s="166" t="s">
        <v>3177</v>
      </c>
      <c r="N178" s="101"/>
    </row>
    <row r="179" spans="1:14" s="100" customFormat="1" ht="30" customHeight="1" x14ac:dyDescent="0.2">
      <c r="A179" s="152">
        <v>176</v>
      </c>
      <c r="B179" s="153" t="s">
        <v>93</v>
      </c>
      <c r="C179" s="157">
        <v>249085.93025949955</v>
      </c>
      <c r="D179" s="157">
        <v>49656</v>
      </c>
      <c r="E179" s="158">
        <v>41551</v>
      </c>
      <c r="F179" s="156" t="s">
        <v>2878</v>
      </c>
      <c r="N179" s="101"/>
    </row>
    <row r="180" spans="1:14" s="100" customFormat="1" ht="30" customHeight="1" x14ac:dyDescent="0.2">
      <c r="A180" s="152">
        <v>177</v>
      </c>
      <c r="B180" s="153" t="s">
        <v>3005</v>
      </c>
      <c r="C180" s="157">
        <v>245739.07553290084</v>
      </c>
      <c r="D180" s="157">
        <v>47181</v>
      </c>
      <c r="E180" s="158">
        <v>41817</v>
      </c>
      <c r="F180" s="156" t="s">
        <v>3179</v>
      </c>
      <c r="N180" s="101"/>
    </row>
    <row r="181" spans="1:14" s="100" customFormat="1" ht="30" customHeight="1" x14ac:dyDescent="0.2">
      <c r="A181" s="152">
        <v>178</v>
      </c>
      <c r="B181" s="153" t="s">
        <v>3699</v>
      </c>
      <c r="C181" s="154">
        <v>243062.26</v>
      </c>
      <c r="D181" s="154">
        <v>46856</v>
      </c>
      <c r="E181" s="155">
        <v>43000</v>
      </c>
      <c r="F181" s="156" t="s">
        <v>2319</v>
      </c>
      <c r="N181" s="101"/>
    </row>
    <row r="182" spans="1:14" s="100" customFormat="1" ht="30" customHeight="1" x14ac:dyDescent="0.2">
      <c r="A182" s="152">
        <v>179</v>
      </c>
      <c r="B182" s="153" t="s">
        <v>2570</v>
      </c>
      <c r="C182" s="157">
        <v>242673.86758572751</v>
      </c>
      <c r="D182" s="157">
        <v>63586</v>
      </c>
      <c r="E182" s="158">
        <v>41046</v>
      </c>
      <c r="F182" s="156" t="s">
        <v>2758</v>
      </c>
      <c r="N182" s="101"/>
    </row>
    <row r="183" spans="1:14" s="100" customFormat="1" ht="30" customHeight="1" x14ac:dyDescent="0.2">
      <c r="A183" s="152">
        <v>180</v>
      </c>
      <c r="B183" s="153" t="s">
        <v>206</v>
      </c>
      <c r="C183" s="157">
        <v>241533.89430954587</v>
      </c>
      <c r="D183" s="160">
        <v>66071</v>
      </c>
      <c r="E183" s="158">
        <v>41488</v>
      </c>
      <c r="F183" s="156" t="s">
        <v>207</v>
      </c>
      <c r="N183" s="101"/>
    </row>
    <row r="184" spans="1:14" s="100" customFormat="1" ht="30" customHeight="1" x14ac:dyDescent="0.2">
      <c r="A184" s="152">
        <v>181</v>
      </c>
      <c r="B184" s="153" t="s">
        <v>2581</v>
      </c>
      <c r="C184" s="157">
        <v>241484.67910101949</v>
      </c>
      <c r="D184" s="160">
        <v>67493</v>
      </c>
      <c r="E184" s="158">
        <v>40977</v>
      </c>
      <c r="F184" s="156" t="s">
        <v>2854</v>
      </c>
      <c r="N184" s="101"/>
    </row>
    <row r="185" spans="1:14" s="100" customFormat="1" ht="30" customHeight="1" x14ac:dyDescent="0.2">
      <c r="A185" s="152">
        <v>182</v>
      </c>
      <c r="B185" s="153" t="s">
        <v>3278</v>
      </c>
      <c r="C185" s="157">
        <v>240963</v>
      </c>
      <c r="D185" s="157">
        <v>63080</v>
      </c>
      <c r="E185" s="158">
        <v>41565</v>
      </c>
      <c r="F185" s="156" t="s">
        <v>119</v>
      </c>
      <c r="N185" s="101"/>
    </row>
    <row r="186" spans="1:14" s="100" customFormat="1" ht="30" customHeight="1" x14ac:dyDescent="0.2">
      <c r="A186" s="152">
        <v>183</v>
      </c>
      <c r="B186" s="153" t="s">
        <v>2782</v>
      </c>
      <c r="C186" s="160">
        <v>238954.47173308619</v>
      </c>
      <c r="D186" s="160">
        <v>68387</v>
      </c>
      <c r="E186" s="161">
        <v>40662</v>
      </c>
      <c r="F186" s="162" t="s">
        <v>1853</v>
      </c>
      <c r="N186" s="101"/>
    </row>
    <row r="187" spans="1:14" s="100" customFormat="1" ht="30" customHeight="1" x14ac:dyDescent="0.2">
      <c r="A187" s="152">
        <v>184</v>
      </c>
      <c r="B187" s="159" t="s">
        <v>2003</v>
      </c>
      <c r="C187" s="160">
        <v>238923.35206209455</v>
      </c>
      <c r="D187" s="160">
        <v>59294</v>
      </c>
      <c r="E187" s="161" t="s">
        <v>1238</v>
      </c>
      <c r="F187" s="162" t="s">
        <v>2642</v>
      </c>
      <c r="N187" s="101"/>
    </row>
    <row r="188" spans="1:14" s="100" customFormat="1" ht="30" customHeight="1" x14ac:dyDescent="0.2">
      <c r="A188" s="152">
        <v>185</v>
      </c>
      <c r="B188" s="153" t="s">
        <v>3517</v>
      </c>
      <c r="C188" s="160">
        <v>237780.43</v>
      </c>
      <c r="D188" s="157">
        <v>48084</v>
      </c>
      <c r="E188" s="158">
        <v>42678</v>
      </c>
      <c r="F188" s="166" t="s">
        <v>725</v>
      </c>
      <c r="N188" s="101"/>
    </row>
    <row r="189" spans="1:14" s="100" customFormat="1" ht="30" customHeight="1" x14ac:dyDescent="0.2">
      <c r="A189" s="152">
        <v>186</v>
      </c>
      <c r="B189" s="153" t="s">
        <v>114</v>
      </c>
      <c r="C189" s="163">
        <v>236698.62140871177</v>
      </c>
      <c r="D189" s="163">
        <v>49434</v>
      </c>
      <c r="E189" s="158">
        <v>41446</v>
      </c>
      <c r="F189" s="156" t="s">
        <v>205</v>
      </c>
      <c r="N189" s="101"/>
    </row>
    <row r="190" spans="1:14" s="100" customFormat="1" ht="30" customHeight="1" x14ac:dyDescent="0.2">
      <c r="A190" s="152">
        <v>187</v>
      </c>
      <c r="B190" s="153" t="s">
        <v>2002</v>
      </c>
      <c r="C190" s="164">
        <v>232799.4091751622</v>
      </c>
      <c r="D190" s="164">
        <v>58976</v>
      </c>
      <c r="E190" s="161">
        <v>40144</v>
      </c>
      <c r="F190" s="162" t="s">
        <v>640</v>
      </c>
      <c r="N190" s="101"/>
    </row>
    <row r="191" spans="1:14" s="100" customFormat="1" ht="30" customHeight="1" x14ac:dyDescent="0.2">
      <c r="A191" s="152">
        <v>188</v>
      </c>
      <c r="B191" s="153" t="s">
        <v>4300</v>
      </c>
      <c r="C191" s="154">
        <v>231368.27</v>
      </c>
      <c r="D191" s="154">
        <v>35098</v>
      </c>
      <c r="E191" s="155" t="s">
        <v>4549</v>
      </c>
      <c r="F191" s="156" t="s">
        <v>3709</v>
      </c>
      <c r="N191" s="101"/>
    </row>
    <row r="192" spans="1:14" s="100" customFormat="1" ht="30" customHeight="1" x14ac:dyDescent="0.2">
      <c r="A192" s="152">
        <v>189</v>
      </c>
      <c r="B192" s="153" t="s">
        <v>2054</v>
      </c>
      <c r="C192" s="163">
        <v>231215.50625579242</v>
      </c>
      <c r="D192" s="163">
        <v>68758</v>
      </c>
      <c r="E192" s="161" t="s">
        <v>1329</v>
      </c>
      <c r="F192" s="162" t="s">
        <v>1610</v>
      </c>
      <c r="N192" s="101"/>
    </row>
    <row r="193" spans="1:14" s="100" customFormat="1" ht="30" customHeight="1" x14ac:dyDescent="0.2">
      <c r="A193" s="152">
        <v>190</v>
      </c>
      <c r="B193" s="159" t="s">
        <v>3933</v>
      </c>
      <c r="C193" s="169">
        <v>230591.98331788694</v>
      </c>
      <c r="D193" s="169">
        <v>66619</v>
      </c>
      <c r="E193" s="161">
        <v>39631</v>
      </c>
      <c r="F193" s="162" t="s">
        <v>2934</v>
      </c>
      <c r="N193" s="101"/>
    </row>
    <row r="194" spans="1:14" s="100" customFormat="1" ht="30" customHeight="1" x14ac:dyDescent="0.2">
      <c r="A194" s="152">
        <v>191</v>
      </c>
      <c r="B194" s="153" t="s">
        <v>3769</v>
      </c>
      <c r="C194" s="154">
        <v>228665.29</v>
      </c>
      <c r="D194" s="154">
        <v>52009</v>
      </c>
      <c r="E194" s="155">
        <v>43028</v>
      </c>
      <c r="F194" s="156" t="s">
        <v>725</v>
      </c>
      <c r="N194" s="101"/>
    </row>
    <row r="195" spans="1:14" s="100" customFormat="1" ht="30" customHeight="1" x14ac:dyDescent="0.2">
      <c r="A195" s="152">
        <v>192</v>
      </c>
      <c r="B195" s="153" t="s">
        <v>3539</v>
      </c>
      <c r="C195" s="160">
        <v>227929.45</v>
      </c>
      <c r="D195" s="157">
        <v>51712</v>
      </c>
      <c r="E195" s="158">
        <v>42636</v>
      </c>
      <c r="F195" s="166" t="s">
        <v>3464</v>
      </c>
      <c r="N195" s="101"/>
    </row>
    <row r="196" spans="1:14" s="100" customFormat="1" ht="30" customHeight="1" x14ac:dyDescent="0.2">
      <c r="A196" s="152">
        <v>193</v>
      </c>
      <c r="B196" s="153" t="s">
        <v>3937</v>
      </c>
      <c r="C196" s="154">
        <v>225771</v>
      </c>
      <c r="D196" s="154">
        <v>41565</v>
      </c>
      <c r="E196" s="155">
        <v>43133</v>
      </c>
      <c r="F196" s="156" t="s">
        <v>3467</v>
      </c>
      <c r="N196" s="101"/>
    </row>
    <row r="197" spans="1:14" s="100" customFormat="1" ht="30" customHeight="1" x14ac:dyDescent="0.2">
      <c r="A197" s="152">
        <v>194</v>
      </c>
      <c r="B197" s="159" t="s">
        <v>1349</v>
      </c>
      <c r="C197" s="160">
        <v>223857.44902687674</v>
      </c>
      <c r="D197" s="160">
        <v>66530</v>
      </c>
      <c r="E197" s="161">
        <v>37988</v>
      </c>
      <c r="F197" s="162" t="s">
        <v>1908</v>
      </c>
      <c r="N197" s="101"/>
    </row>
    <row r="198" spans="1:14" s="100" customFormat="1" ht="30" customHeight="1" x14ac:dyDescent="0.2">
      <c r="A198" s="152">
        <v>195</v>
      </c>
      <c r="B198" s="153" t="s">
        <v>2626</v>
      </c>
      <c r="C198" s="164">
        <v>223148.02479147358</v>
      </c>
      <c r="D198" s="164">
        <v>52402</v>
      </c>
      <c r="E198" s="161">
        <v>40417</v>
      </c>
      <c r="F198" s="162" t="s">
        <v>405</v>
      </c>
      <c r="N198" s="101"/>
    </row>
    <row r="199" spans="1:14" s="100" customFormat="1" ht="30" customHeight="1" x14ac:dyDescent="0.2">
      <c r="A199" s="152">
        <v>196</v>
      </c>
      <c r="B199" s="153" t="s">
        <v>3834</v>
      </c>
      <c r="C199" s="154">
        <v>221522.11999999994</v>
      </c>
      <c r="D199" s="154">
        <v>38814</v>
      </c>
      <c r="E199" s="155">
        <v>42895</v>
      </c>
      <c r="F199" s="156" t="s">
        <v>3456</v>
      </c>
      <c r="N199" s="101"/>
    </row>
    <row r="200" spans="1:14" s="100" customFormat="1" ht="30" customHeight="1" x14ac:dyDescent="0.2">
      <c r="A200" s="152">
        <v>197</v>
      </c>
      <c r="B200" s="153" t="s">
        <v>2001</v>
      </c>
      <c r="C200" s="169">
        <v>221354.68315569972</v>
      </c>
      <c r="D200" s="169">
        <v>60423</v>
      </c>
      <c r="E200" s="161">
        <v>40011</v>
      </c>
      <c r="F200" s="162" t="s">
        <v>1908</v>
      </c>
      <c r="N200" s="101"/>
    </row>
    <row r="201" spans="1:14" s="100" customFormat="1" ht="30" customHeight="1" x14ac:dyDescent="0.2">
      <c r="A201" s="152">
        <v>198</v>
      </c>
      <c r="B201" s="153" t="s">
        <v>3286</v>
      </c>
      <c r="C201" s="157">
        <v>221000</v>
      </c>
      <c r="D201" s="157">
        <v>59516</v>
      </c>
      <c r="E201" s="158">
        <v>41929</v>
      </c>
      <c r="F201" s="156" t="s">
        <v>725</v>
      </c>
      <c r="N201" s="101"/>
    </row>
    <row r="202" spans="1:14" s="100" customFormat="1" ht="30" customHeight="1" x14ac:dyDescent="0.2">
      <c r="A202" s="152">
        <v>199</v>
      </c>
      <c r="B202" s="153" t="s">
        <v>1802</v>
      </c>
      <c r="C202" s="164">
        <v>220086.16195551437</v>
      </c>
      <c r="D202" s="164">
        <v>53283</v>
      </c>
      <c r="E202" s="165">
        <v>39857</v>
      </c>
      <c r="F202" s="156" t="s">
        <v>823</v>
      </c>
      <c r="N202" s="101"/>
    </row>
    <row r="203" spans="1:14" s="100" customFormat="1" ht="30" customHeight="1" x14ac:dyDescent="0.2">
      <c r="A203" s="152">
        <v>200</v>
      </c>
      <c r="B203" s="153" t="s">
        <v>4276</v>
      </c>
      <c r="C203" s="154">
        <v>219559.02</v>
      </c>
      <c r="D203" s="154">
        <v>35233</v>
      </c>
      <c r="E203" s="155" t="s">
        <v>4570</v>
      </c>
      <c r="F203" s="156" t="s">
        <v>4555</v>
      </c>
      <c r="N203" s="101"/>
    </row>
    <row r="204" spans="1:14" s="100" customFormat="1" ht="30" customHeight="1" x14ac:dyDescent="0.2">
      <c r="A204" s="152">
        <v>201</v>
      </c>
      <c r="B204" s="153" t="s">
        <v>615</v>
      </c>
      <c r="C204" s="164">
        <v>219134.8760426321</v>
      </c>
      <c r="D204" s="164">
        <v>56848</v>
      </c>
      <c r="E204" s="161">
        <v>40109</v>
      </c>
      <c r="F204" s="162" t="s">
        <v>2934</v>
      </c>
      <c r="N204" s="101"/>
    </row>
    <row r="205" spans="1:14" s="100" customFormat="1" ht="30" customHeight="1" x14ac:dyDescent="0.2">
      <c r="A205" s="152">
        <v>202</v>
      </c>
      <c r="B205" s="153" t="s">
        <v>4267</v>
      </c>
      <c r="C205" s="160">
        <v>218095</v>
      </c>
      <c r="D205" s="157">
        <v>53442</v>
      </c>
      <c r="E205" s="158">
        <v>42321</v>
      </c>
      <c r="F205" s="156" t="s">
        <v>725</v>
      </c>
      <c r="N205" s="101"/>
    </row>
    <row r="206" spans="1:14" s="100" customFormat="1" ht="30" customHeight="1" x14ac:dyDescent="0.2">
      <c r="A206" s="152">
        <v>203</v>
      </c>
      <c r="B206" s="159" t="s">
        <v>1367</v>
      </c>
      <c r="C206" s="169">
        <v>217727.35171455052</v>
      </c>
      <c r="D206" s="169">
        <v>69180</v>
      </c>
      <c r="E206" s="161">
        <v>37764</v>
      </c>
      <c r="F206" s="162" t="s">
        <v>1908</v>
      </c>
      <c r="N206" s="101"/>
    </row>
    <row r="207" spans="1:14" s="100" customFormat="1" ht="30" customHeight="1" x14ac:dyDescent="0.2">
      <c r="A207" s="152">
        <v>204</v>
      </c>
      <c r="B207" s="153" t="s">
        <v>2311</v>
      </c>
      <c r="C207" s="164">
        <v>216420.75996292863</v>
      </c>
      <c r="D207" s="164">
        <v>59947</v>
      </c>
      <c r="E207" s="165">
        <v>39661</v>
      </c>
      <c r="F207" s="162" t="s">
        <v>1853</v>
      </c>
      <c r="N207" s="101"/>
    </row>
    <row r="208" spans="1:14" s="100" customFormat="1" ht="30" customHeight="1" x14ac:dyDescent="0.2">
      <c r="A208" s="152">
        <v>205</v>
      </c>
      <c r="B208" s="159" t="s">
        <v>2324</v>
      </c>
      <c r="C208" s="160">
        <v>216110.51899907322</v>
      </c>
      <c r="D208" s="160">
        <v>55277</v>
      </c>
      <c r="E208" s="161">
        <v>39759</v>
      </c>
      <c r="F208" s="162" t="s">
        <v>608</v>
      </c>
      <c r="N208" s="101"/>
    </row>
    <row r="209" spans="1:14" s="100" customFormat="1" ht="30" customHeight="1" x14ac:dyDescent="0.2">
      <c r="A209" s="152">
        <v>206</v>
      </c>
      <c r="B209" s="153" t="s">
        <v>3544</v>
      </c>
      <c r="C209" s="160">
        <v>215454.85</v>
      </c>
      <c r="D209" s="157">
        <v>42938</v>
      </c>
      <c r="E209" s="158">
        <v>42629</v>
      </c>
      <c r="F209" s="156" t="s">
        <v>3471</v>
      </c>
      <c r="N209" s="101"/>
    </row>
    <row r="210" spans="1:14" s="100" customFormat="1" ht="30" customHeight="1" x14ac:dyDescent="0.2">
      <c r="A210" s="152">
        <v>207</v>
      </c>
      <c r="B210" s="159" t="s">
        <v>1352</v>
      </c>
      <c r="C210" s="160">
        <v>214764.03208989807</v>
      </c>
      <c r="D210" s="160">
        <v>56631</v>
      </c>
      <c r="E210" s="161">
        <v>39946</v>
      </c>
      <c r="F210" s="162" t="s">
        <v>2934</v>
      </c>
      <c r="N210" s="101"/>
    </row>
    <row r="211" spans="1:14" s="100" customFormat="1" ht="30" customHeight="1" x14ac:dyDescent="0.2">
      <c r="A211" s="152">
        <v>208</v>
      </c>
      <c r="B211" s="153" t="s">
        <v>294</v>
      </c>
      <c r="C211" s="174">
        <v>214689.7011121409</v>
      </c>
      <c r="D211" s="174">
        <v>75259</v>
      </c>
      <c r="E211" s="165">
        <v>39059</v>
      </c>
      <c r="F211" s="156" t="s">
        <v>696</v>
      </c>
      <c r="N211" s="101"/>
    </row>
    <row r="212" spans="1:14" s="100" customFormat="1" ht="30" customHeight="1" x14ac:dyDescent="0.2">
      <c r="A212" s="152">
        <v>209</v>
      </c>
      <c r="B212" s="153" t="s">
        <v>2577</v>
      </c>
      <c r="C212" s="164">
        <v>214636.35310472662</v>
      </c>
      <c r="D212" s="164">
        <v>66451</v>
      </c>
      <c r="E212" s="165">
        <v>39269</v>
      </c>
      <c r="F212" s="156" t="s">
        <v>1871</v>
      </c>
      <c r="N212" s="101"/>
    </row>
    <row r="213" spans="1:14" s="100" customFormat="1" ht="30" customHeight="1" x14ac:dyDescent="0.2">
      <c r="A213" s="152">
        <v>210</v>
      </c>
      <c r="B213" s="153" t="s">
        <v>4287</v>
      </c>
      <c r="C213" s="154">
        <v>214476.02</v>
      </c>
      <c r="D213" s="154">
        <v>40040</v>
      </c>
      <c r="E213" s="155" t="s">
        <v>4599</v>
      </c>
      <c r="F213" s="156" t="s">
        <v>725</v>
      </c>
      <c r="N213" s="101"/>
    </row>
    <row r="214" spans="1:14" s="100" customFormat="1" ht="30" customHeight="1" x14ac:dyDescent="0.2">
      <c r="A214" s="152">
        <v>211</v>
      </c>
      <c r="B214" s="153" t="s">
        <v>1943</v>
      </c>
      <c r="C214" s="164">
        <v>212732.4200648749</v>
      </c>
      <c r="D214" s="164">
        <v>56216</v>
      </c>
      <c r="E214" s="161">
        <v>40074</v>
      </c>
      <c r="F214" s="162" t="s">
        <v>2642</v>
      </c>
      <c r="N214" s="101"/>
    </row>
    <row r="215" spans="1:14" s="100" customFormat="1" ht="30" customHeight="1" x14ac:dyDescent="0.2">
      <c r="A215" s="152">
        <v>212</v>
      </c>
      <c r="B215" s="153" t="s">
        <v>3422</v>
      </c>
      <c r="C215" s="160">
        <v>212400.63999999998</v>
      </c>
      <c r="D215" s="157">
        <v>39226</v>
      </c>
      <c r="E215" s="158">
        <v>42272</v>
      </c>
      <c r="F215" s="156" t="s">
        <v>3185</v>
      </c>
      <c r="N215" s="101"/>
    </row>
    <row r="216" spans="1:14" s="100" customFormat="1" ht="30" customHeight="1" x14ac:dyDescent="0.2">
      <c r="A216" s="152">
        <v>213</v>
      </c>
      <c r="B216" s="153" t="s">
        <v>2340</v>
      </c>
      <c r="C216" s="164">
        <v>211891.79796107509</v>
      </c>
      <c r="D216" s="164">
        <v>55587</v>
      </c>
      <c r="E216" s="161">
        <v>40361</v>
      </c>
      <c r="F216" s="162" t="s">
        <v>405</v>
      </c>
      <c r="N216" s="101"/>
    </row>
    <row r="217" spans="1:14" s="100" customFormat="1" ht="30" customHeight="1" x14ac:dyDescent="0.2">
      <c r="A217" s="152">
        <v>214</v>
      </c>
      <c r="B217" s="153" t="s">
        <v>208</v>
      </c>
      <c r="C217" s="157">
        <v>211706.78869323447</v>
      </c>
      <c r="D217" s="160">
        <v>59647</v>
      </c>
      <c r="E217" s="158">
        <v>41425</v>
      </c>
      <c r="F217" s="156" t="s">
        <v>119</v>
      </c>
      <c r="N217" s="101"/>
    </row>
    <row r="218" spans="1:14" s="100" customFormat="1" ht="30" customHeight="1" x14ac:dyDescent="0.2">
      <c r="A218" s="152">
        <v>215</v>
      </c>
      <c r="B218" s="153" t="s">
        <v>266</v>
      </c>
      <c r="C218" s="157">
        <v>211416.09708063022</v>
      </c>
      <c r="D218" s="157">
        <v>54748</v>
      </c>
      <c r="E218" s="158">
        <v>41572</v>
      </c>
      <c r="F218" s="156" t="s">
        <v>2922</v>
      </c>
      <c r="N218" s="101"/>
    </row>
    <row r="219" spans="1:14" s="100" customFormat="1" ht="30" customHeight="1" x14ac:dyDescent="0.2">
      <c r="A219" s="152">
        <v>216</v>
      </c>
      <c r="B219" s="159" t="s">
        <v>1885</v>
      </c>
      <c r="C219" s="160">
        <v>211376.27432808158</v>
      </c>
      <c r="D219" s="160">
        <v>62465</v>
      </c>
      <c r="E219" s="161">
        <v>38121</v>
      </c>
      <c r="F219" s="162" t="s">
        <v>1908</v>
      </c>
      <c r="N219" s="101"/>
    </row>
    <row r="220" spans="1:14" s="100" customFormat="1" ht="30" customHeight="1" x14ac:dyDescent="0.2">
      <c r="A220" s="152">
        <v>217</v>
      </c>
      <c r="B220" s="153" t="s">
        <v>4070</v>
      </c>
      <c r="C220" s="154">
        <v>211095.11000000002</v>
      </c>
      <c r="D220" s="154">
        <v>37621</v>
      </c>
      <c r="E220" s="155">
        <v>43126</v>
      </c>
      <c r="F220" s="156" t="s">
        <v>119</v>
      </c>
      <c r="N220" s="101"/>
    </row>
    <row r="221" spans="1:14" s="100" customFormat="1" ht="30" customHeight="1" x14ac:dyDescent="0.2">
      <c r="A221" s="152">
        <v>218</v>
      </c>
      <c r="B221" s="153" t="s">
        <v>2411</v>
      </c>
      <c r="C221" s="169">
        <v>210167.86376274328</v>
      </c>
      <c r="D221" s="169">
        <v>73027</v>
      </c>
      <c r="E221" s="165">
        <v>39283</v>
      </c>
      <c r="F221" s="156" t="s">
        <v>1908</v>
      </c>
      <c r="N221" s="101"/>
    </row>
    <row r="222" spans="1:14" s="100" customFormat="1" ht="30" customHeight="1" x14ac:dyDescent="0.2">
      <c r="A222" s="152">
        <v>219</v>
      </c>
      <c r="B222" s="153" t="s">
        <v>2989</v>
      </c>
      <c r="C222" s="164">
        <v>210108.89712696942</v>
      </c>
      <c r="D222" s="164">
        <v>47094</v>
      </c>
      <c r="E222" s="158">
        <v>40956</v>
      </c>
      <c r="F222" s="156" t="s">
        <v>2922</v>
      </c>
      <c r="N222" s="101"/>
    </row>
    <row r="223" spans="1:14" s="100" customFormat="1" ht="30" customHeight="1" x14ac:dyDescent="0.2">
      <c r="A223" s="152">
        <v>220</v>
      </c>
      <c r="B223" s="159" t="s">
        <v>1482</v>
      </c>
      <c r="C223" s="160">
        <v>209657.3795180723</v>
      </c>
      <c r="D223" s="160">
        <v>67524</v>
      </c>
      <c r="E223" s="161">
        <v>38912</v>
      </c>
      <c r="F223" s="162" t="s">
        <v>1023</v>
      </c>
      <c r="N223" s="101"/>
    </row>
    <row r="224" spans="1:14" s="100" customFormat="1" ht="30" customHeight="1" x14ac:dyDescent="0.2">
      <c r="A224" s="152">
        <v>221</v>
      </c>
      <c r="B224" s="159" t="s">
        <v>1551</v>
      </c>
      <c r="C224" s="164">
        <v>208907.26367006489</v>
      </c>
      <c r="D224" s="164">
        <v>70541</v>
      </c>
      <c r="E224" s="161">
        <v>37799</v>
      </c>
      <c r="F224" s="162" t="s">
        <v>1818</v>
      </c>
      <c r="N224" s="101"/>
    </row>
    <row r="225" spans="1:14" s="100" customFormat="1" ht="30" customHeight="1" x14ac:dyDescent="0.2">
      <c r="A225" s="152">
        <v>222</v>
      </c>
      <c r="B225" s="159" t="s">
        <v>2133</v>
      </c>
      <c r="C225" s="169">
        <v>208891.69659406858</v>
      </c>
      <c r="D225" s="169">
        <v>55833</v>
      </c>
      <c r="E225" s="161">
        <v>39976</v>
      </c>
      <c r="F225" s="162" t="s">
        <v>1908</v>
      </c>
      <c r="N225" s="101"/>
    </row>
    <row r="226" spans="1:14" s="100" customFormat="1" ht="30" customHeight="1" x14ac:dyDescent="0.2">
      <c r="A226" s="152">
        <v>223</v>
      </c>
      <c r="B226" s="153" t="s">
        <v>92</v>
      </c>
      <c r="C226" s="160">
        <v>205986</v>
      </c>
      <c r="D226" s="157">
        <v>57728</v>
      </c>
      <c r="E226" s="158">
        <v>41509</v>
      </c>
      <c r="F226" s="156" t="s">
        <v>408</v>
      </c>
      <c r="N226" s="101"/>
    </row>
    <row r="227" spans="1:14" s="100" customFormat="1" ht="30" customHeight="1" x14ac:dyDescent="0.2">
      <c r="A227" s="152">
        <v>224</v>
      </c>
      <c r="B227" s="153" t="s">
        <v>3300</v>
      </c>
      <c r="C227" s="157">
        <v>205346.81962465245</v>
      </c>
      <c r="D227" s="157">
        <v>43697</v>
      </c>
      <c r="E227" s="158">
        <v>41964</v>
      </c>
      <c r="F227" s="156" t="s">
        <v>3180</v>
      </c>
      <c r="N227" s="101"/>
    </row>
    <row r="228" spans="1:14" s="100" customFormat="1" ht="30" customHeight="1" x14ac:dyDescent="0.2">
      <c r="A228" s="152">
        <v>225</v>
      </c>
      <c r="B228" s="153" t="s">
        <v>2282</v>
      </c>
      <c r="C228" s="164">
        <v>205134.96292863763</v>
      </c>
      <c r="D228" s="164">
        <v>55369</v>
      </c>
      <c r="E228" s="165">
        <v>39437</v>
      </c>
      <c r="F228" s="156" t="s">
        <v>2642</v>
      </c>
      <c r="N228" s="101"/>
    </row>
    <row r="229" spans="1:14" s="100" customFormat="1" ht="30" customHeight="1" x14ac:dyDescent="0.2">
      <c r="A229" s="152">
        <v>226</v>
      </c>
      <c r="B229" s="153" t="s">
        <v>1145</v>
      </c>
      <c r="C229" s="174">
        <v>204676.34962928639</v>
      </c>
      <c r="D229" s="174">
        <v>61447</v>
      </c>
      <c r="E229" s="165">
        <v>39808</v>
      </c>
      <c r="F229" s="156" t="s">
        <v>1853</v>
      </c>
      <c r="N229" s="101"/>
    </row>
    <row r="230" spans="1:14" s="100" customFormat="1" ht="30" customHeight="1" x14ac:dyDescent="0.2">
      <c r="A230" s="152">
        <v>227</v>
      </c>
      <c r="B230" s="153" t="s">
        <v>3490</v>
      </c>
      <c r="C230" s="160">
        <v>203751.16000000003</v>
      </c>
      <c r="D230" s="157">
        <v>36358</v>
      </c>
      <c r="E230" s="158">
        <v>42720</v>
      </c>
      <c r="F230" s="156" t="s">
        <v>3181</v>
      </c>
      <c r="N230" s="101"/>
    </row>
    <row r="231" spans="1:14" s="100" customFormat="1" ht="30" customHeight="1" x14ac:dyDescent="0.2">
      <c r="A231" s="152">
        <v>228</v>
      </c>
      <c r="B231" s="153" t="s">
        <v>3893</v>
      </c>
      <c r="C231" s="154">
        <v>203332.63</v>
      </c>
      <c r="D231" s="154">
        <v>36635</v>
      </c>
      <c r="E231" s="155">
        <v>42804</v>
      </c>
      <c r="F231" s="156" t="s">
        <v>3464</v>
      </c>
      <c r="N231" s="101"/>
    </row>
    <row r="232" spans="1:14" s="100" customFormat="1" ht="30" customHeight="1" x14ac:dyDescent="0.2">
      <c r="A232" s="152">
        <v>229</v>
      </c>
      <c r="B232" s="153" t="s">
        <v>94</v>
      </c>
      <c r="C232" s="157">
        <v>203172.43975903615</v>
      </c>
      <c r="D232" s="160">
        <v>54908</v>
      </c>
      <c r="E232" s="158">
        <v>41537</v>
      </c>
      <c r="F232" s="156" t="s">
        <v>2642</v>
      </c>
      <c r="N232" s="101"/>
    </row>
    <row r="233" spans="1:14" s="100" customFormat="1" ht="30" customHeight="1" x14ac:dyDescent="0.2">
      <c r="A233" s="152">
        <v>230</v>
      </c>
      <c r="B233" s="153" t="s">
        <v>3913</v>
      </c>
      <c r="C233" s="154">
        <v>202835.12</v>
      </c>
      <c r="D233" s="154">
        <v>45924</v>
      </c>
      <c r="E233" s="155">
        <v>42776</v>
      </c>
      <c r="F233" s="156" t="s">
        <v>3464</v>
      </c>
      <c r="N233" s="101"/>
    </row>
    <row r="234" spans="1:14" s="100" customFormat="1" ht="30" customHeight="1" x14ac:dyDescent="0.2">
      <c r="A234" s="152">
        <v>231</v>
      </c>
      <c r="B234" s="153" t="s">
        <v>2680</v>
      </c>
      <c r="C234" s="164">
        <v>201889.98783595924</v>
      </c>
      <c r="D234" s="164">
        <v>61073</v>
      </c>
      <c r="E234" s="165">
        <v>39143</v>
      </c>
      <c r="F234" s="156" t="s">
        <v>195</v>
      </c>
      <c r="N234" s="101"/>
    </row>
    <row r="235" spans="1:14" s="100" customFormat="1" ht="30" customHeight="1" x14ac:dyDescent="0.2">
      <c r="A235" s="152">
        <v>232</v>
      </c>
      <c r="B235" s="153" t="s">
        <v>3668</v>
      </c>
      <c r="C235" s="160">
        <v>201674.08</v>
      </c>
      <c r="D235" s="157">
        <v>47142</v>
      </c>
      <c r="E235" s="158">
        <v>42405</v>
      </c>
      <c r="F235" s="166" t="s">
        <v>3177</v>
      </c>
      <c r="N235" s="101"/>
    </row>
    <row r="236" spans="1:14" s="100" customFormat="1" ht="30" customHeight="1" x14ac:dyDescent="0.2">
      <c r="A236" s="152">
        <v>233</v>
      </c>
      <c r="B236" s="159" t="s">
        <v>2718</v>
      </c>
      <c r="C236" s="160">
        <v>200311.05189990732</v>
      </c>
      <c r="D236" s="160">
        <v>66378</v>
      </c>
      <c r="E236" s="161">
        <v>37610</v>
      </c>
      <c r="F236" s="162" t="s">
        <v>1908</v>
      </c>
      <c r="N236" s="101"/>
    </row>
    <row r="237" spans="1:14" s="100" customFormat="1" ht="30" customHeight="1" x14ac:dyDescent="0.2">
      <c r="A237" s="152">
        <v>234</v>
      </c>
      <c r="B237" s="153" t="s">
        <v>2419</v>
      </c>
      <c r="C237" s="169">
        <v>199852.72822057462</v>
      </c>
      <c r="D237" s="169">
        <v>56647</v>
      </c>
      <c r="E237" s="165">
        <v>39521</v>
      </c>
      <c r="F237" s="156" t="s">
        <v>1908</v>
      </c>
      <c r="N237" s="101"/>
    </row>
    <row r="238" spans="1:14" s="100" customFormat="1" ht="30" customHeight="1" x14ac:dyDescent="0.2">
      <c r="A238" s="152">
        <v>235</v>
      </c>
      <c r="B238" s="153" t="s">
        <v>2696</v>
      </c>
      <c r="C238" s="163">
        <v>198233.46269694163</v>
      </c>
      <c r="D238" s="163">
        <v>56412</v>
      </c>
      <c r="E238" s="158">
        <v>40921</v>
      </c>
      <c r="F238" s="156" t="s">
        <v>2790</v>
      </c>
      <c r="N238" s="101"/>
    </row>
    <row r="239" spans="1:14" s="100" customFormat="1" ht="30" customHeight="1" x14ac:dyDescent="0.2">
      <c r="A239" s="152">
        <v>236</v>
      </c>
      <c r="B239" s="153" t="s">
        <v>2897</v>
      </c>
      <c r="C239" s="160">
        <v>198086.41971733089</v>
      </c>
      <c r="D239" s="157">
        <v>55049</v>
      </c>
      <c r="E239" s="158">
        <v>41243</v>
      </c>
      <c r="F239" s="156" t="s">
        <v>2899</v>
      </c>
      <c r="N239" s="101"/>
    </row>
    <row r="240" spans="1:14" s="100" customFormat="1" ht="30" customHeight="1" x14ac:dyDescent="0.2">
      <c r="A240" s="152">
        <v>237</v>
      </c>
      <c r="B240" s="153" t="s">
        <v>3198</v>
      </c>
      <c r="C240" s="157">
        <v>197575.31</v>
      </c>
      <c r="D240" s="157">
        <v>46380</v>
      </c>
      <c r="E240" s="158">
        <v>42013</v>
      </c>
      <c r="F240" s="156" t="s">
        <v>3181</v>
      </c>
      <c r="N240" s="101"/>
    </row>
    <row r="241" spans="1:14" s="100" customFormat="1" ht="30" customHeight="1" x14ac:dyDescent="0.2">
      <c r="A241" s="152">
        <v>238</v>
      </c>
      <c r="B241" s="153" t="s">
        <v>3006</v>
      </c>
      <c r="C241" s="157">
        <v>197565.31221037998</v>
      </c>
      <c r="D241" s="157">
        <v>51731</v>
      </c>
      <c r="E241" s="158">
        <v>41768</v>
      </c>
      <c r="F241" s="156" t="s">
        <v>3180</v>
      </c>
      <c r="N241" s="101"/>
    </row>
    <row r="242" spans="1:14" s="100" customFormat="1" ht="30" customHeight="1" x14ac:dyDescent="0.2">
      <c r="A242" s="152">
        <v>239</v>
      </c>
      <c r="B242" s="153" t="s">
        <v>2240</v>
      </c>
      <c r="C242" s="164">
        <v>197027.57182576461</v>
      </c>
      <c r="D242" s="164">
        <v>54209</v>
      </c>
      <c r="E242" s="165">
        <v>39675</v>
      </c>
      <c r="F242" s="156" t="s">
        <v>1610</v>
      </c>
      <c r="N242" s="101"/>
    </row>
    <row r="243" spans="1:14" s="100" customFormat="1" ht="30" customHeight="1" x14ac:dyDescent="0.2">
      <c r="A243" s="152">
        <v>240</v>
      </c>
      <c r="B243" s="159" t="s">
        <v>2320</v>
      </c>
      <c r="C243" s="164">
        <v>196973.8762743281</v>
      </c>
      <c r="D243" s="164">
        <v>52426</v>
      </c>
      <c r="E243" s="161">
        <v>39647</v>
      </c>
      <c r="F243" s="162" t="s">
        <v>1853</v>
      </c>
      <c r="N243" s="101"/>
    </row>
    <row r="244" spans="1:14" s="100" customFormat="1" ht="30" customHeight="1" x14ac:dyDescent="0.2">
      <c r="A244" s="152">
        <v>241</v>
      </c>
      <c r="B244" s="153" t="s">
        <v>1647</v>
      </c>
      <c r="C244" s="163">
        <v>196641.01598702502</v>
      </c>
      <c r="D244" s="163">
        <v>61983</v>
      </c>
      <c r="E244" s="161">
        <v>40207</v>
      </c>
      <c r="F244" s="162" t="s">
        <v>2642</v>
      </c>
      <c r="N244" s="101"/>
    </row>
    <row r="245" spans="1:14" s="100" customFormat="1" ht="30" customHeight="1" x14ac:dyDescent="0.2">
      <c r="A245" s="152">
        <v>242</v>
      </c>
      <c r="B245" s="153" t="s">
        <v>749</v>
      </c>
      <c r="C245" s="163">
        <v>196561.71802594999</v>
      </c>
      <c r="D245" s="163">
        <v>42782</v>
      </c>
      <c r="E245" s="158">
        <v>41054</v>
      </c>
      <c r="F245" s="156" t="s">
        <v>2922</v>
      </c>
      <c r="N245" s="101"/>
    </row>
    <row r="246" spans="1:14" s="100" customFormat="1" ht="30" customHeight="1" x14ac:dyDescent="0.2">
      <c r="A246" s="152">
        <v>243</v>
      </c>
      <c r="B246" s="159" t="s">
        <v>1465</v>
      </c>
      <c r="C246" s="169">
        <v>196139.07553290084</v>
      </c>
      <c r="D246" s="160">
        <v>56467</v>
      </c>
      <c r="E246" s="161">
        <v>37645</v>
      </c>
      <c r="F246" s="162" t="s">
        <v>1908</v>
      </c>
      <c r="N246" s="101"/>
    </row>
    <row r="247" spans="1:14" s="100" customFormat="1" ht="30" customHeight="1" x14ac:dyDescent="0.2">
      <c r="A247" s="152">
        <v>244</v>
      </c>
      <c r="B247" s="153" t="s">
        <v>2695</v>
      </c>
      <c r="C247" s="163">
        <v>196041.22161723819</v>
      </c>
      <c r="D247" s="163">
        <v>50312</v>
      </c>
      <c r="E247" s="158">
        <v>40907</v>
      </c>
      <c r="F247" s="156" t="s">
        <v>2944</v>
      </c>
      <c r="N247" s="101"/>
    </row>
    <row r="248" spans="1:14" s="100" customFormat="1" ht="30" customHeight="1" x14ac:dyDescent="0.2">
      <c r="A248" s="152">
        <v>245</v>
      </c>
      <c r="B248" s="153" t="s">
        <v>4485</v>
      </c>
      <c r="C248" s="154">
        <v>195989.4</v>
      </c>
      <c r="D248" s="154">
        <v>42556</v>
      </c>
      <c r="E248" s="155" t="s">
        <v>4612</v>
      </c>
      <c r="F248" s="156" t="s">
        <v>3464</v>
      </c>
      <c r="N248" s="101"/>
    </row>
    <row r="249" spans="1:14" s="100" customFormat="1" ht="30" customHeight="1" x14ac:dyDescent="0.2">
      <c r="A249" s="152">
        <v>246</v>
      </c>
      <c r="B249" s="153" t="s">
        <v>3776</v>
      </c>
      <c r="C249" s="154">
        <v>195429.18000000002</v>
      </c>
      <c r="D249" s="154">
        <v>34130</v>
      </c>
      <c r="E249" s="155">
        <v>43014</v>
      </c>
      <c r="F249" s="156" t="s">
        <v>3365</v>
      </c>
      <c r="N249" s="101"/>
    </row>
    <row r="250" spans="1:14" s="100" customFormat="1" ht="30" customHeight="1" x14ac:dyDescent="0.2">
      <c r="A250" s="152">
        <v>247</v>
      </c>
      <c r="B250" s="153" t="s">
        <v>3362</v>
      </c>
      <c r="C250" s="160">
        <v>195370.71000000002</v>
      </c>
      <c r="D250" s="157">
        <v>43040</v>
      </c>
      <c r="E250" s="158">
        <v>42272</v>
      </c>
      <c r="F250" s="156" t="s">
        <v>2033</v>
      </c>
      <c r="N250" s="101"/>
    </row>
    <row r="251" spans="1:14" s="100" customFormat="1" ht="30" customHeight="1" x14ac:dyDescent="0.2">
      <c r="A251" s="152">
        <v>248</v>
      </c>
      <c r="B251" s="153" t="s">
        <v>3007</v>
      </c>
      <c r="C251" s="157">
        <v>195300</v>
      </c>
      <c r="D251" s="157">
        <v>48453</v>
      </c>
      <c r="E251" s="158">
        <v>41873</v>
      </c>
      <c r="F251" s="156" t="s">
        <v>3181</v>
      </c>
      <c r="N251" s="101"/>
    </row>
    <row r="252" spans="1:14" s="100" customFormat="1" ht="30" customHeight="1" x14ac:dyDescent="0.2">
      <c r="A252" s="152">
        <v>249</v>
      </c>
      <c r="B252" s="153" t="s">
        <v>2436</v>
      </c>
      <c r="C252" s="164">
        <v>194728.046802595</v>
      </c>
      <c r="D252" s="164">
        <v>53820</v>
      </c>
      <c r="E252" s="158">
        <v>40837</v>
      </c>
      <c r="F252" s="156" t="s">
        <v>2854</v>
      </c>
      <c r="N252" s="101"/>
    </row>
    <row r="253" spans="1:14" s="100" customFormat="1" ht="30" customHeight="1" x14ac:dyDescent="0.2">
      <c r="A253" s="152">
        <v>250</v>
      </c>
      <c r="B253" s="159" t="s">
        <v>849</v>
      </c>
      <c r="C253" s="169">
        <v>192533.19045412418</v>
      </c>
      <c r="D253" s="169">
        <v>66426</v>
      </c>
      <c r="E253" s="161">
        <v>38688</v>
      </c>
      <c r="F253" s="162" t="s">
        <v>1908</v>
      </c>
      <c r="N253" s="101"/>
    </row>
    <row r="254" spans="1:14" s="100" customFormat="1" ht="30" customHeight="1" x14ac:dyDescent="0.2">
      <c r="A254" s="152">
        <v>251</v>
      </c>
      <c r="B254" s="153" t="s">
        <v>3200</v>
      </c>
      <c r="C254" s="157">
        <v>192227.19</v>
      </c>
      <c r="D254" s="157">
        <v>49224</v>
      </c>
      <c r="E254" s="158">
        <v>42034</v>
      </c>
      <c r="F254" s="156" t="s">
        <v>3180</v>
      </c>
      <c r="N254" s="101"/>
    </row>
    <row r="255" spans="1:14" s="100" customFormat="1" ht="30" customHeight="1" x14ac:dyDescent="0.2">
      <c r="A255" s="152">
        <v>252</v>
      </c>
      <c r="B255" s="153" t="s">
        <v>4533</v>
      </c>
      <c r="C255" s="154">
        <v>191799.38999999998</v>
      </c>
      <c r="D255" s="154">
        <v>30738</v>
      </c>
      <c r="E255" s="155" t="s">
        <v>4606</v>
      </c>
      <c r="F255" s="156" t="s">
        <v>3709</v>
      </c>
      <c r="N255" s="101"/>
    </row>
    <row r="256" spans="1:14" s="100" customFormat="1" ht="30" customHeight="1" x14ac:dyDescent="0.2">
      <c r="A256" s="152">
        <v>253</v>
      </c>
      <c r="B256" s="153" t="s">
        <v>3738</v>
      </c>
      <c r="C256" s="154">
        <v>191721</v>
      </c>
      <c r="D256" s="154">
        <v>42288</v>
      </c>
      <c r="E256" s="155">
        <v>43070</v>
      </c>
      <c r="F256" s="156" t="s">
        <v>725</v>
      </c>
      <c r="N256" s="101"/>
    </row>
    <row r="257" spans="1:14" s="100" customFormat="1" ht="30" customHeight="1" x14ac:dyDescent="0.2">
      <c r="A257" s="152">
        <v>254</v>
      </c>
      <c r="B257" s="153" t="s">
        <v>1223</v>
      </c>
      <c r="C257" s="164">
        <v>190621.3797497683</v>
      </c>
      <c r="D257" s="164">
        <v>57349</v>
      </c>
      <c r="E257" s="165">
        <v>39500</v>
      </c>
      <c r="F257" s="156" t="s">
        <v>640</v>
      </c>
      <c r="N257" s="101"/>
    </row>
    <row r="258" spans="1:14" s="100" customFormat="1" ht="30" customHeight="1" x14ac:dyDescent="0.2">
      <c r="A258" s="152">
        <v>255</v>
      </c>
      <c r="B258" s="159" t="s">
        <v>738</v>
      </c>
      <c r="C258" s="164">
        <v>190329.35588507878</v>
      </c>
      <c r="D258" s="164">
        <v>70208</v>
      </c>
      <c r="E258" s="161">
        <v>38947</v>
      </c>
      <c r="F258" s="162" t="s">
        <v>1023</v>
      </c>
      <c r="N258" s="101"/>
    </row>
    <row r="259" spans="1:14" s="100" customFormat="1" ht="30" customHeight="1" x14ac:dyDescent="0.2">
      <c r="A259" s="152">
        <v>256</v>
      </c>
      <c r="B259" s="153" t="s">
        <v>3681</v>
      </c>
      <c r="C259" s="160">
        <v>190004.34999999998</v>
      </c>
      <c r="D259" s="157">
        <v>42806</v>
      </c>
      <c r="E259" s="170">
        <v>42384</v>
      </c>
      <c r="F259" s="156" t="s">
        <v>3181</v>
      </c>
      <c r="N259" s="101"/>
    </row>
    <row r="260" spans="1:14" s="100" customFormat="1" ht="30" customHeight="1" x14ac:dyDescent="0.2">
      <c r="A260" s="152">
        <v>257</v>
      </c>
      <c r="B260" s="167" t="s">
        <v>2763</v>
      </c>
      <c r="C260" s="164">
        <v>189993.33873957369</v>
      </c>
      <c r="D260" s="164">
        <v>75648</v>
      </c>
      <c r="E260" s="168">
        <v>36420</v>
      </c>
      <c r="F260" s="162" t="s">
        <v>1987</v>
      </c>
      <c r="N260" s="101"/>
    </row>
    <row r="261" spans="1:14" s="100" customFormat="1" ht="30" customHeight="1" x14ac:dyDescent="0.2">
      <c r="A261" s="152">
        <v>258</v>
      </c>
      <c r="B261" s="153" t="s">
        <v>4060</v>
      </c>
      <c r="C261" s="154">
        <v>189286.05999999997</v>
      </c>
      <c r="D261" s="154">
        <v>32487</v>
      </c>
      <c r="E261" s="155">
        <v>43147</v>
      </c>
      <c r="F261" s="156" t="s">
        <v>3709</v>
      </c>
      <c r="N261" s="101"/>
    </row>
    <row r="262" spans="1:14" s="100" customFormat="1" ht="30" customHeight="1" x14ac:dyDescent="0.2">
      <c r="A262" s="152">
        <v>259</v>
      </c>
      <c r="B262" s="159" t="s">
        <v>1254</v>
      </c>
      <c r="C262" s="169">
        <v>189015.58155699723</v>
      </c>
      <c r="D262" s="169">
        <v>66875</v>
      </c>
      <c r="E262" s="161">
        <v>37141</v>
      </c>
      <c r="F262" s="162" t="s">
        <v>1818</v>
      </c>
      <c r="G262" s="100" t="s">
        <v>4476</v>
      </c>
      <c r="N262" s="101"/>
    </row>
    <row r="263" spans="1:14" s="100" customFormat="1" ht="30" customHeight="1" x14ac:dyDescent="0.2">
      <c r="A263" s="152">
        <v>260</v>
      </c>
      <c r="B263" s="153" t="s">
        <v>2130</v>
      </c>
      <c r="C263" s="164">
        <v>188233.95505097311</v>
      </c>
      <c r="D263" s="164">
        <v>54750</v>
      </c>
      <c r="E263" s="161">
        <v>40501</v>
      </c>
      <c r="F263" s="162" t="s">
        <v>1908</v>
      </c>
      <c r="N263" s="101"/>
    </row>
    <row r="264" spans="1:14" s="100" customFormat="1" ht="30" customHeight="1" x14ac:dyDescent="0.2">
      <c r="A264" s="152">
        <v>261</v>
      </c>
      <c r="B264" s="153" t="s">
        <v>95</v>
      </c>
      <c r="C264" s="163">
        <v>190449</v>
      </c>
      <c r="D264" s="163">
        <v>59045</v>
      </c>
      <c r="E264" s="158">
        <v>41544</v>
      </c>
      <c r="F264" s="156" t="s">
        <v>169</v>
      </c>
      <c r="N264" s="101"/>
    </row>
    <row r="265" spans="1:14" s="100" customFormat="1" ht="30" customHeight="1" x14ac:dyDescent="0.2">
      <c r="A265" s="152">
        <v>262</v>
      </c>
      <c r="B265" s="153" t="s">
        <v>3513</v>
      </c>
      <c r="C265" s="160">
        <v>187069.31</v>
      </c>
      <c r="D265" s="157">
        <v>35985</v>
      </c>
      <c r="E265" s="158">
        <v>42685</v>
      </c>
      <c r="F265" s="166" t="s">
        <v>3365</v>
      </c>
      <c r="N265" s="101"/>
    </row>
    <row r="266" spans="1:14" s="100" customFormat="1" ht="30" customHeight="1" x14ac:dyDescent="0.2">
      <c r="A266" s="152">
        <v>263</v>
      </c>
      <c r="B266" s="159" t="s">
        <v>1171</v>
      </c>
      <c r="C266" s="169">
        <v>186372.10379981465</v>
      </c>
      <c r="D266" s="169">
        <v>70917</v>
      </c>
      <c r="E266" s="161">
        <v>38618</v>
      </c>
      <c r="F266" s="162" t="s">
        <v>1520</v>
      </c>
      <c r="N266" s="101"/>
    </row>
    <row r="267" spans="1:14" s="100" customFormat="1" ht="30" customHeight="1" x14ac:dyDescent="0.2">
      <c r="A267" s="152">
        <v>264</v>
      </c>
      <c r="B267" s="153" t="s">
        <v>3635</v>
      </c>
      <c r="C267" s="160">
        <v>186174.19999999998</v>
      </c>
      <c r="D267" s="157">
        <v>33032</v>
      </c>
      <c r="E267" s="175">
        <v>42454</v>
      </c>
      <c r="F267" s="156" t="s">
        <v>3464</v>
      </c>
      <c r="N267" s="101"/>
    </row>
    <row r="268" spans="1:14" s="100" customFormat="1" ht="30" customHeight="1" x14ac:dyDescent="0.2">
      <c r="A268" s="152">
        <v>265</v>
      </c>
      <c r="B268" s="153" t="s">
        <v>2141</v>
      </c>
      <c r="C268" s="169">
        <v>185499.4497219648</v>
      </c>
      <c r="D268" s="169">
        <v>50290</v>
      </c>
      <c r="E268" s="165">
        <v>39605</v>
      </c>
      <c r="F268" s="156" t="s">
        <v>1908</v>
      </c>
      <c r="N268" s="101"/>
    </row>
    <row r="269" spans="1:14" s="100" customFormat="1" ht="30" customHeight="1" x14ac:dyDescent="0.2">
      <c r="A269" s="152">
        <v>266</v>
      </c>
      <c r="B269" s="153" t="s">
        <v>3050</v>
      </c>
      <c r="C269" s="157">
        <v>185465.76691380909</v>
      </c>
      <c r="D269" s="157">
        <v>35052</v>
      </c>
      <c r="E269" s="158">
        <v>41635</v>
      </c>
      <c r="F269" s="156" t="s">
        <v>3185</v>
      </c>
      <c r="N269" s="101"/>
    </row>
    <row r="270" spans="1:14" s="100" customFormat="1" ht="30" customHeight="1" x14ac:dyDescent="0.2">
      <c r="A270" s="152">
        <v>267</v>
      </c>
      <c r="B270" s="153" t="s">
        <v>2365</v>
      </c>
      <c r="C270" s="164">
        <v>184446.96478220576</v>
      </c>
      <c r="D270" s="164">
        <v>46915</v>
      </c>
      <c r="E270" s="161">
        <v>40522</v>
      </c>
      <c r="F270" s="162" t="s">
        <v>1610</v>
      </c>
      <c r="N270" s="101"/>
    </row>
    <row r="271" spans="1:14" s="100" customFormat="1" ht="30" customHeight="1" x14ac:dyDescent="0.2">
      <c r="A271" s="152">
        <v>268</v>
      </c>
      <c r="B271" s="159" t="s">
        <v>2631</v>
      </c>
      <c r="C271" s="169">
        <v>184202.96570898982</v>
      </c>
      <c r="D271" s="169">
        <v>64657</v>
      </c>
      <c r="E271" s="161">
        <v>37246</v>
      </c>
      <c r="F271" s="162" t="s">
        <v>1908</v>
      </c>
      <c r="N271" s="101"/>
    </row>
    <row r="272" spans="1:14" s="100" customFormat="1" ht="30" customHeight="1" x14ac:dyDescent="0.2">
      <c r="A272" s="152">
        <v>269</v>
      </c>
      <c r="B272" s="153" t="s">
        <v>3595</v>
      </c>
      <c r="C272" s="160">
        <v>184197.46</v>
      </c>
      <c r="D272" s="157">
        <v>37101</v>
      </c>
      <c r="E272" s="158">
        <v>42531</v>
      </c>
      <c r="F272" s="156" t="s">
        <v>3464</v>
      </c>
      <c r="N272" s="101"/>
    </row>
    <row r="273" spans="1:14" s="100" customFormat="1" ht="30" customHeight="1" x14ac:dyDescent="0.2">
      <c r="A273" s="152">
        <v>270</v>
      </c>
      <c r="B273" s="153" t="s">
        <v>3201</v>
      </c>
      <c r="C273" s="157">
        <v>183685</v>
      </c>
      <c r="D273" s="157">
        <v>37229</v>
      </c>
      <c r="E273" s="158">
        <v>42139</v>
      </c>
      <c r="F273" s="156" t="s">
        <v>3178</v>
      </c>
      <c r="N273" s="101"/>
    </row>
    <row r="274" spans="1:14" s="100" customFormat="1" ht="30" customHeight="1" x14ac:dyDescent="0.2">
      <c r="A274" s="152">
        <v>271</v>
      </c>
      <c r="B274" s="153" t="s">
        <v>2978</v>
      </c>
      <c r="C274" s="160">
        <v>183061.57321594071</v>
      </c>
      <c r="D274" s="160">
        <v>60198</v>
      </c>
      <c r="E274" s="161">
        <v>40571</v>
      </c>
      <c r="F274" s="162" t="s">
        <v>2642</v>
      </c>
      <c r="N274" s="101"/>
    </row>
    <row r="275" spans="1:14" s="100" customFormat="1" ht="30" customHeight="1" x14ac:dyDescent="0.2">
      <c r="A275" s="152">
        <v>272</v>
      </c>
      <c r="B275" s="153" t="s">
        <v>2497</v>
      </c>
      <c r="C275" s="163">
        <v>182538.374652456</v>
      </c>
      <c r="D275" s="163">
        <v>50271</v>
      </c>
      <c r="E275" s="161">
        <v>40529</v>
      </c>
      <c r="F275" s="162" t="s">
        <v>1871</v>
      </c>
      <c r="N275" s="101"/>
    </row>
    <row r="276" spans="1:14" s="100" customFormat="1" ht="30" customHeight="1" x14ac:dyDescent="0.2">
      <c r="A276" s="152">
        <v>273</v>
      </c>
      <c r="B276" s="153" t="s">
        <v>2836</v>
      </c>
      <c r="C276" s="157">
        <v>181978.53626042634</v>
      </c>
      <c r="D276" s="160">
        <v>50396</v>
      </c>
      <c r="E276" s="158">
        <v>41285</v>
      </c>
      <c r="F276" s="156" t="s">
        <v>908</v>
      </c>
      <c r="N276" s="101"/>
    </row>
    <row r="277" spans="1:14" s="100" customFormat="1" ht="30" customHeight="1" x14ac:dyDescent="0.2">
      <c r="A277" s="152">
        <v>274</v>
      </c>
      <c r="B277" s="153" t="s">
        <v>4492</v>
      </c>
      <c r="C277" s="154">
        <v>181750.65</v>
      </c>
      <c r="D277" s="154">
        <v>29680</v>
      </c>
      <c r="E277" s="155" t="s">
        <v>4611</v>
      </c>
      <c r="F277" s="156" t="s">
        <v>119</v>
      </c>
      <c r="N277" s="101"/>
    </row>
    <row r="278" spans="1:14" s="100" customFormat="1" ht="30" customHeight="1" x14ac:dyDescent="0.2">
      <c r="A278" s="152">
        <v>275</v>
      </c>
      <c r="B278" s="159" t="s">
        <v>2503</v>
      </c>
      <c r="C278" s="169">
        <v>181674.03266913811</v>
      </c>
      <c r="D278" s="169">
        <v>53507</v>
      </c>
      <c r="E278" s="161">
        <v>38331</v>
      </c>
      <c r="F278" s="162" t="s">
        <v>262</v>
      </c>
      <c r="N278" s="101"/>
    </row>
    <row r="279" spans="1:14" s="100" customFormat="1" ht="30" customHeight="1" x14ac:dyDescent="0.2">
      <c r="A279" s="152">
        <v>276</v>
      </c>
      <c r="B279" s="153" t="s">
        <v>4088</v>
      </c>
      <c r="C279" s="154">
        <v>181160.53</v>
      </c>
      <c r="D279" s="154">
        <v>32235</v>
      </c>
      <c r="E279" s="155">
        <v>43105</v>
      </c>
      <c r="F279" s="156" t="s">
        <v>3365</v>
      </c>
      <c r="N279" s="101"/>
    </row>
    <row r="280" spans="1:14" s="100" customFormat="1" ht="30" customHeight="1" x14ac:dyDescent="0.2">
      <c r="A280" s="152">
        <v>277</v>
      </c>
      <c r="B280" s="153" t="s">
        <v>3755</v>
      </c>
      <c r="C280" s="154">
        <v>180647</v>
      </c>
      <c r="D280" s="154">
        <v>33689</v>
      </c>
      <c r="E280" s="155">
        <v>43049</v>
      </c>
      <c r="F280" s="156" t="s">
        <v>119</v>
      </c>
      <c r="N280" s="101"/>
    </row>
    <row r="281" spans="1:14" s="100" customFormat="1" ht="30" customHeight="1" x14ac:dyDescent="0.2">
      <c r="A281" s="152">
        <v>278</v>
      </c>
      <c r="B281" s="153" t="s">
        <v>4414</v>
      </c>
      <c r="C281" s="154">
        <v>180540.41</v>
      </c>
      <c r="D281" s="154">
        <v>31707</v>
      </c>
      <c r="E281" s="155" t="s">
        <v>4588</v>
      </c>
      <c r="F281" s="156" t="s">
        <v>3456</v>
      </c>
      <c r="N281" s="101"/>
    </row>
    <row r="282" spans="1:14" s="100" customFormat="1" ht="30" customHeight="1" x14ac:dyDescent="0.2">
      <c r="A282" s="152">
        <v>279</v>
      </c>
      <c r="B282" s="153" t="s">
        <v>982</v>
      </c>
      <c r="C282" s="164">
        <v>180298.1638090825</v>
      </c>
      <c r="D282" s="164">
        <v>51727</v>
      </c>
      <c r="E282" s="165">
        <v>39402</v>
      </c>
      <c r="F282" s="156" t="s">
        <v>1871</v>
      </c>
      <c r="N282" s="101"/>
    </row>
    <row r="283" spans="1:14" s="100" customFormat="1" ht="30" customHeight="1" x14ac:dyDescent="0.2">
      <c r="A283" s="152">
        <v>280</v>
      </c>
      <c r="B283" s="153" t="s">
        <v>2014</v>
      </c>
      <c r="C283" s="169">
        <v>180176.66821130677</v>
      </c>
      <c r="D283" s="169">
        <v>52845</v>
      </c>
      <c r="E283" s="165">
        <v>39171</v>
      </c>
      <c r="F283" s="156" t="s">
        <v>1908</v>
      </c>
      <c r="N283" s="101"/>
    </row>
    <row r="284" spans="1:14" s="100" customFormat="1" ht="30" customHeight="1" x14ac:dyDescent="0.2">
      <c r="A284" s="152">
        <v>281</v>
      </c>
      <c r="B284" s="153" t="s">
        <v>1942</v>
      </c>
      <c r="C284" s="164">
        <v>179438.57159406858</v>
      </c>
      <c r="D284" s="164">
        <v>48211</v>
      </c>
      <c r="E284" s="165" t="s">
        <v>2325</v>
      </c>
      <c r="F284" s="156" t="s">
        <v>1610</v>
      </c>
      <c r="N284" s="101"/>
    </row>
    <row r="285" spans="1:14" s="100" customFormat="1" ht="30" customHeight="1" x14ac:dyDescent="0.2">
      <c r="A285" s="152">
        <v>282</v>
      </c>
      <c r="B285" s="153" t="s">
        <v>4149</v>
      </c>
      <c r="C285" s="154">
        <v>179325.02999999997</v>
      </c>
      <c r="D285" s="154">
        <v>31437</v>
      </c>
      <c r="E285" s="155" t="s">
        <v>4150</v>
      </c>
      <c r="F285" s="156" t="s">
        <v>3456</v>
      </c>
      <c r="N285" s="101"/>
    </row>
    <row r="286" spans="1:14" s="100" customFormat="1" ht="30" customHeight="1" x14ac:dyDescent="0.2">
      <c r="A286" s="152">
        <v>283</v>
      </c>
      <c r="B286" s="167" t="s">
        <v>1102</v>
      </c>
      <c r="C286" s="164">
        <v>178844.70574606117</v>
      </c>
      <c r="D286" s="164">
        <v>70548</v>
      </c>
      <c r="E286" s="168">
        <v>36385</v>
      </c>
      <c r="F286" s="162" t="s">
        <v>1818</v>
      </c>
      <c r="N286" s="101"/>
    </row>
    <row r="287" spans="1:14" s="100" customFormat="1" ht="30" customHeight="1" x14ac:dyDescent="0.2">
      <c r="A287" s="152">
        <v>284</v>
      </c>
      <c r="B287" s="159" t="s">
        <v>1627</v>
      </c>
      <c r="C287" s="160">
        <v>178730.59545875812</v>
      </c>
      <c r="D287" s="160">
        <v>54256</v>
      </c>
      <c r="E287" s="161">
        <v>38135</v>
      </c>
      <c r="F287" s="162" t="s">
        <v>1610</v>
      </c>
      <c r="N287" s="101"/>
    </row>
    <row r="288" spans="1:14" s="100" customFormat="1" ht="30" customHeight="1" x14ac:dyDescent="0.2">
      <c r="A288" s="152">
        <v>285</v>
      </c>
      <c r="B288" s="159" t="s">
        <v>1010</v>
      </c>
      <c r="C288" s="160">
        <v>178306.59175162189</v>
      </c>
      <c r="D288" s="160">
        <v>57380</v>
      </c>
      <c r="E288" s="161">
        <v>37869</v>
      </c>
      <c r="F288" s="162" t="s">
        <v>290</v>
      </c>
      <c r="N288" s="101"/>
    </row>
    <row r="289" spans="1:14" s="100" customFormat="1" ht="30" customHeight="1" x14ac:dyDescent="0.2">
      <c r="A289" s="152">
        <v>286</v>
      </c>
      <c r="B289" s="153" t="s">
        <v>2508</v>
      </c>
      <c r="C289" s="164">
        <v>177760.94763670064</v>
      </c>
      <c r="D289" s="164">
        <v>49360</v>
      </c>
      <c r="E289" s="165">
        <v>39626</v>
      </c>
      <c r="F289" s="156" t="s">
        <v>1853</v>
      </c>
      <c r="N289" s="101"/>
    </row>
    <row r="290" spans="1:14" s="100" customFormat="1" ht="30" customHeight="1" x14ac:dyDescent="0.2">
      <c r="A290" s="152">
        <v>287</v>
      </c>
      <c r="B290" s="153" t="s">
        <v>4336</v>
      </c>
      <c r="C290" s="154">
        <v>177754.66</v>
      </c>
      <c r="D290" s="154">
        <v>30814</v>
      </c>
      <c r="E290" s="155" t="s">
        <v>4564</v>
      </c>
      <c r="F290" s="156" t="s">
        <v>3709</v>
      </c>
      <c r="N290" s="101"/>
    </row>
    <row r="291" spans="1:14" s="100" customFormat="1" ht="30" customHeight="1" x14ac:dyDescent="0.2">
      <c r="A291" s="152">
        <v>288</v>
      </c>
      <c r="B291" s="103" t="s">
        <v>542</v>
      </c>
      <c r="C291" s="176">
        <v>176537.30305838739</v>
      </c>
      <c r="D291" s="176">
        <v>62556</v>
      </c>
      <c r="E291" s="111">
        <v>37183</v>
      </c>
      <c r="F291" s="105" t="s">
        <v>1987</v>
      </c>
      <c r="N291" s="101"/>
    </row>
    <row r="292" spans="1:14" s="100" customFormat="1" ht="30" customHeight="1" x14ac:dyDescent="0.2">
      <c r="A292" s="152">
        <v>289</v>
      </c>
      <c r="B292" s="96" t="s">
        <v>3760</v>
      </c>
      <c r="C292" s="97">
        <v>176194</v>
      </c>
      <c r="D292" s="97">
        <v>30228</v>
      </c>
      <c r="E292" s="102">
        <v>43042</v>
      </c>
      <c r="F292" s="99" t="s">
        <v>3709</v>
      </c>
      <c r="N292" s="101"/>
    </row>
    <row r="293" spans="1:14" s="100" customFormat="1" ht="30" customHeight="1" x14ac:dyDescent="0.2">
      <c r="A293" s="152">
        <v>290</v>
      </c>
      <c r="B293" s="96" t="s">
        <v>3202</v>
      </c>
      <c r="C293" s="177">
        <v>176083.29</v>
      </c>
      <c r="D293" s="177">
        <v>33903</v>
      </c>
      <c r="E293" s="98">
        <v>42125</v>
      </c>
      <c r="F293" s="99" t="s">
        <v>3181</v>
      </c>
      <c r="N293" s="101"/>
    </row>
    <row r="294" spans="1:14" s="100" customFormat="1" ht="30" customHeight="1" x14ac:dyDescent="0.2">
      <c r="A294" s="152">
        <v>291</v>
      </c>
      <c r="B294" s="96" t="s">
        <v>2943</v>
      </c>
      <c r="C294" s="178">
        <v>175781.04726598706</v>
      </c>
      <c r="D294" s="178">
        <v>48979</v>
      </c>
      <c r="E294" s="98">
        <v>40872</v>
      </c>
      <c r="F294" s="99" t="s">
        <v>2944</v>
      </c>
      <c r="N294" s="101"/>
    </row>
    <row r="295" spans="1:14" s="100" customFormat="1" ht="30" customHeight="1" x14ac:dyDescent="0.2">
      <c r="A295" s="152">
        <v>292</v>
      </c>
      <c r="B295" s="96" t="s">
        <v>3174</v>
      </c>
      <c r="C295" s="177">
        <v>175226.45389249307</v>
      </c>
      <c r="D295" s="177">
        <v>42145</v>
      </c>
      <c r="E295" s="98">
        <v>41572</v>
      </c>
      <c r="F295" s="99" t="s">
        <v>3179</v>
      </c>
      <c r="N295" s="101"/>
    </row>
    <row r="296" spans="1:14" s="100" customFormat="1" ht="30" customHeight="1" x14ac:dyDescent="0.2">
      <c r="A296" s="152">
        <v>293</v>
      </c>
      <c r="B296" s="103" t="s">
        <v>768</v>
      </c>
      <c r="C296" s="176">
        <v>175116.13762743282</v>
      </c>
      <c r="D296" s="176">
        <v>65165</v>
      </c>
      <c r="E296" s="111">
        <v>37078</v>
      </c>
      <c r="F296" s="105" t="s">
        <v>1818</v>
      </c>
      <c r="N296" s="101"/>
    </row>
    <row r="297" spans="1:14" s="100" customFormat="1" ht="30" customHeight="1" x14ac:dyDescent="0.2">
      <c r="A297" s="152">
        <v>294</v>
      </c>
      <c r="B297" s="96" t="s">
        <v>3216</v>
      </c>
      <c r="C297" s="177">
        <v>175059.47</v>
      </c>
      <c r="D297" s="177">
        <v>36367</v>
      </c>
      <c r="E297" s="98">
        <v>42181</v>
      </c>
      <c r="F297" s="99" t="s">
        <v>3185</v>
      </c>
      <c r="N297" s="101"/>
    </row>
    <row r="298" spans="1:14" s="100" customFormat="1" ht="30" customHeight="1" x14ac:dyDescent="0.2">
      <c r="A298" s="152">
        <v>295</v>
      </c>
      <c r="B298" s="103" t="s">
        <v>2948</v>
      </c>
      <c r="C298" s="176">
        <v>174137.22196478222</v>
      </c>
      <c r="D298" s="176">
        <v>61294</v>
      </c>
      <c r="E298" s="111">
        <v>37169</v>
      </c>
      <c r="F298" s="105" t="s">
        <v>1818</v>
      </c>
      <c r="N298" s="101"/>
    </row>
    <row r="299" spans="1:14" s="100" customFormat="1" ht="30" customHeight="1" x14ac:dyDescent="0.2">
      <c r="A299" s="152">
        <v>296</v>
      </c>
      <c r="B299" s="96" t="s">
        <v>2041</v>
      </c>
      <c r="C299" s="179">
        <v>174136.70064874884</v>
      </c>
      <c r="D299" s="179">
        <v>42108</v>
      </c>
      <c r="E299" s="111">
        <v>40137</v>
      </c>
      <c r="F299" s="105" t="s">
        <v>2642</v>
      </c>
    </row>
    <row r="300" spans="1:14" s="100" customFormat="1" ht="30" customHeight="1" x14ac:dyDescent="0.2">
      <c r="A300" s="152">
        <v>297</v>
      </c>
      <c r="B300" s="103" t="s">
        <v>1863</v>
      </c>
      <c r="C300" s="176">
        <v>174055.49119555147</v>
      </c>
      <c r="D300" s="176">
        <v>82970</v>
      </c>
      <c r="E300" s="104">
        <v>36567</v>
      </c>
      <c r="F300" s="105" t="s">
        <v>640</v>
      </c>
    </row>
    <row r="301" spans="1:14" s="100" customFormat="1" ht="30" customHeight="1" x14ac:dyDescent="0.2">
      <c r="A301" s="152">
        <v>298</v>
      </c>
      <c r="B301" s="96" t="s">
        <v>3488</v>
      </c>
      <c r="C301" s="112">
        <v>173603.43</v>
      </c>
      <c r="D301" s="177">
        <v>31227</v>
      </c>
      <c r="E301" s="98">
        <v>42727</v>
      </c>
      <c r="F301" s="118" t="s">
        <v>119</v>
      </c>
    </row>
    <row r="302" spans="1:14" s="100" customFormat="1" ht="30" customHeight="1" x14ac:dyDescent="0.2">
      <c r="A302" s="152">
        <v>299</v>
      </c>
      <c r="B302" s="96" t="s">
        <v>4021</v>
      </c>
      <c r="C302" s="97">
        <v>173213.86</v>
      </c>
      <c r="D302" s="97">
        <v>29353</v>
      </c>
      <c r="E302" s="102">
        <v>43189</v>
      </c>
      <c r="F302" s="99" t="s">
        <v>3464</v>
      </c>
    </row>
    <row r="303" spans="1:14" s="100" customFormat="1" ht="30" customHeight="1" x14ac:dyDescent="0.2">
      <c r="A303" s="152">
        <v>300</v>
      </c>
      <c r="B303" s="96" t="s">
        <v>507</v>
      </c>
      <c r="C303" s="178">
        <v>173085.61167747914</v>
      </c>
      <c r="D303" s="178">
        <v>39573</v>
      </c>
      <c r="E303" s="98">
        <v>41117</v>
      </c>
      <c r="F303" s="99" t="s">
        <v>508</v>
      </c>
    </row>
    <row r="304" spans="1:14" s="100" customFormat="1" ht="30" customHeight="1" x14ac:dyDescent="0.2">
      <c r="A304" s="152">
        <v>301</v>
      </c>
      <c r="B304" s="96" t="s">
        <v>4362</v>
      </c>
      <c r="C304" s="97">
        <v>172848.23</v>
      </c>
      <c r="D304" s="97">
        <v>29426</v>
      </c>
      <c r="E304" s="102" t="s">
        <v>4570</v>
      </c>
      <c r="F304" s="99" t="s">
        <v>725</v>
      </c>
    </row>
    <row r="305" spans="1:6" s="100" customFormat="1" ht="30" customHeight="1" x14ac:dyDescent="0.2">
      <c r="A305" s="152">
        <v>302</v>
      </c>
      <c r="B305" s="96" t="s">
        <v>1780</v>
      </c>
      <c r="C305" s="179">
        <v>172653.78822984247</v>
      </c>
      <c r="D305" s="179">
        <v>50071</v>
      </c>
      <c r="E305" s="106">
        <v>39458</v>
      </c>
      <c r="F305" s="99" t="s">
        <v>1781</v>
      </c>
    </row>
    <row r="306" spans="1:6" s="100" customFormat="1" ht="30" customHeight="1" x14ac:dyDescent="0.2">
      <c r="A306" s="152">
        <v>303</v>
      </c>
      <c r="B306" s="96" t="s">
        <v>3961</v>
      </c>
      <c r="C306" s="97">
        <v>172170.22</v>
      </c>
      <c r="D306" s="97">
        <v>32417</v>
      </c>
      <c r="E306" s="102">
        <v>43266</v>
      </c>
      <c r="F306" s="99" t="s">
        <v>3464</v>
      </c>
    </row>
    <row r="307" spans="1:6" s="100" customFormat="1" ht="30" customHeight="1" x14ac:dyDescent="0.2">
      <c r="A307" s="152">
        <v>304</v>
      </c>
      <c r="B307" s="96" t="s">
        <v>2950</v>
      </c>
      <c r="C307" s="179">
        <v>172132.64596848935</v>
      </c>
      <c r="D307" s="179">
        <v>42864</v>
      </c>
      <c r="E307" s="111">
        <v>40179</v>
      </c>
      <c r="F307" s="105" t="s">
        <v>1908</v>
      </c>
    </row>
    <row r="308" spans="1:6" s="100" customFormat="1" ht="30" customHeight="1" x14ac:dyDescent="0.2">
      <c r="A308" s="152">
        <v>305</v>
      </c>
      <c r="B308" s="96" t="s">
        <v>4475</v>
      </c>
      <c r="C308" s="97">
        <v>171853.01</v>
      </c>
      <c r="D308" s="97">
        <v>37528</v>
      </c>
      <c r="E308" s="102" t="s">
        <v>4614</v>
      </c>
      <c r="F308" s="99" t="s">
        <v>3365</v>
      </c>
    </row>
    <row r="309" spans="1:6" s="100" customFormat="1" ht="30" customHeight="1" x14ac:dyDescent="0.2">
      <c r="A309" s="152">
        <v>306</v>
      </c>
      <c r="B309" s="96" t="s">
        <v>948</v>
      </c>
      <c r="C309" s="179">
        <v>171683.99559777573</v>
      </c>
      <c r="D309" s="179">
        <v>46470</v>
      </c>
      <c r="E309" s="111">
        <v>40459</v>
      </c>
      <c r="F309" s="105" t="s">
        <v>608</v>
      </c>
    </row>
    <row r="310" spans="1:6" s="100" customFormat="1" ht="30" customHeight="1" x14ac:dyDescent="0.2">
      <c r="A310" s="152">
        <v>307</v>
      </c>
      <c r="B310" s="96" t="s">
        <v>3587</v>
      </c>
      <c r="C310" s="112">
        <v>171569.64</v>
      </c>
      <c r="D310" s="177">
        <v>30770</v>
      </c>
      <c r="E310" s="98">
        <v>42552</v>
      </c>
      <c r="F310" s="118" t="s">
        <v>3177</v>
      </c>
    </row>
    <row r="311" spans="1:6" s="100" customFormat="1" ht="30" customHeight="1" x14ac:dyDescent="0.2">
      <c r="A311" s="152">
        <v>308</v>
      </c>
      <c r="B311" s="124" t="s">
        <v>3360</v>
      </c>
      <c r="C311" s="112">
        <v>171402.05</v>
      </c>
      <c r="D311" s="177">
        <v>38608</v>
      </c>
      <c r="E311" s="98">
        <v>42363</v>
      </c>
      <c r="F311" s="99" t="s">
        <v>3177</v>
      </c>
    </row>
    <row r="312" spans="1:6" s="100" customFormat="1" ht="30" customHeight="1" x14ac:dyDescent="0.2">
      <c r="A312" s="152">
        <v>309</v>
      </c>
      <c r="B312" s="96" t="s">
        <v>2676</v>
      </c>
      <c r="C312" s="179">
        <v>171350.78776645043</v>
      </c>
      <c r="D312" s="179">
        <v>46505</v>
      </c>
      <c r="E312" s="106">
        <v>39591</v>
      </c>
      <c r="F312" s="99" t="s">
        <v>1871</v>
      </c>
    </row>
    <row r="313" spans="1:6" s="100" customFormat="1" ht="30" customHeight="1" x14ac:dyDescent="0.2">
      <c r="A313" s="152">
        <v>310</v>
      </c>
      <c r="B313" s="103" t="s">
        <v>1283</v>
      </c>
      <c r="C313" s="176">
        <v>171337.75486561633</v>
      </c>
      <c r="D313" s="176">
        <v>50679</v>
      </c>
      <c r="E313" s="111">
        <v>37267</v>
      </c>
      <c r="F313" s="105" t="s">
        <v>1908</v>
      </c>
    </row>
    <row r="314" spans="1:6" s="100" customFormat="1" ht="30" customHeight="1" x14ac:dyDescent="0.2">
      <c r="A314" s="152">
        <v>311</v>
      </c>
      <c r="B314" s="96" t="s">
        <v>4041</v>
      </c>
      <c r="C314" s="97">
        <v>171315.88</v>
      </c>
      <c r="D314" s="97">
        <v>28369</v>
      </c>
      <c r="E314" s="102">
        <v>43175</v>
      </c>
      <c r="F314" s="99" t="s">
        <v>3464</v>
      </c>
    </row>
    <row r="315" spans="1:6" s="100" customFormat="1" ht="30" customHeight="1" x14ac:dyDescent="0.2">
      <c r="A315" s="152">
        <v>312</v>
      </c>
      <c r="B315" s="96" t="s">
        <v>212</v>
      </c>
      <c r="C315" s="177">
        <v>171144.86793327154</v>
      </c>
      <c r="D315" s="177">
        <v>43918</v>
      </c>
      <c r="E315" s="98">
        <v>41425</v>
      </c>
      <c r="F315" s="99" t="s">
        <v>2869</v>
      </c>
    </row>
    <row r="316" spans="1:6" s="100" customFormat="1" ht="30" customHeight="1" x14ac:dyDescent="0.2">
      <c r="A316" s="152">
        <v>313</v>
      </c>
      <c r="B316" s="96" t="s">
        <v>4464</v>
      </c>
      <c r="C316" s="97">
        <v>171047.81</v>
      </c>
      <c r="D316" s="97">
        <v>29354</v>
      </c>
      <c r="E316" s="102" t="s">
        <v>4617</v>
      </c>
      <c r="F316" s="99" t="s">
        <v>3365</v>
      </c>
    </row>
    <row r="317" spans="1:6" s="100" customFormat="1" ht="30" customHeight="1" x14ac:dyDescent="0.2">
      <c r="A317" s="152">
        <v>314</v>
      </c>
      <c r="B317" s="103" t="s">
        <v>1088</v>
      </c>
      <c r="C317" s="176">
        <v>171000.05792400372</v>
      </c>
      <c r="D317" s="176">
        <v>62167</v>
      </c>
      <c r="E317" s="111">
        <v>37113</v>
      </c>
      <c r="F317" s="105" t="s">
        <v>1433</v>
      </c>
    </row>
    <row r="318" spans="1:6" s="100" customFormat="1" ht="30" customHeight="1" x14ac:dyDescent="0.2">
      <c r="A318" s="152">
        <v>315</v>
      </c>
      <c r="B318" s="96" t="s">
        <v>3596</v>
      </c>
      <c r="C318" s="112">
        <v>170772.36000000002</v>
      </c>
      <c r="D318" s="177">
        <v>31251</v>
      </c>
      <c r="E318" s="98">
        <v>42531</v>
      </c>
      <c r="F318" s="125" t="s">
        <v>3471</v>
      </c>
    </row>
    <row r="319" spans="1:6" s="100" customFormat="1" ht="30" customHeight="1" x14ac:dyDescent="0.2">
      <c r="A319" s="152">
        <v>316</v>
      </c>
      <c r="B319" s="96" t="s">
        <v>3008</v>
      </c>
      <c r="C319" s="177">
        <v>170593.86584800741</v>
      </c>
      <c r="D319" s="177">
        <v>31822</v>
      </c>
      <c r="E319" s="98">
        <v>41705</v>
      </c>
      <c r="F319" s="99" t="s">
        <v>2869</v>
      </c>
    </row>
    <row r="320" spans="1:6" s="100" customFormat="1" ht="30" customHeight="1" x14ac:dyDescent="0.2">
      <c r="A320" s="152">
        <v>317</v>
      </c>
      <c r="B320" s="96" t="s">
        <v>3009</v>
      </c>
      <c r="C320" s="177">
        <v>170316.89</v>
      </c>
      <c r="D320" s="177">
        <v>40225</v>
      </c>
      <c r="E320" s="98">
        <v>41901</v>
      </c>
      <c r="F320" s="99" t="s">
        <v>3182</v>
      </c>
    </row>
    <row r="321" spans="1:6" s="100" customFormat="1" ht="30" customHeight="1" x14ac:dyDescent="0.2">
      <c r="A321" s="152">
        <v>318</v>
      </c>
      <c r="B321" s="96" t="s">
        <v>3495</v>
      </c>
      <c r="C321" s="112">
        <v>168974.05</v>
      </c>
      <c r="D321" s="177">
        <v>32965</v>
      </c>
      <c r="E321" s="98">
        <v>42713</v>
      </c>
      <c r="F321" s="99" t="s">
        <v>725</v>
      </c>
    </row>
    <row r="322" spans="1:6" s="100" customFormat="1" ht="30" customHeight="1" x14ac:dyDescent="0.2">
      <c r="A322" s="152">
        <v>319</v>
      </c>
      <c r="B322" s="96" t="s">
        <v>3520</v>
      </c>
      <c r="C322" s="112">
        <v>167331.59999999998</v>
      </c>
      <c r="D322" s="177">
        <v>30580</v>
      </c>
      <c r="E322" s="98">
        <v>42671</v>
      </c>
      <c r="F322" s="99" t="s">
        <v>3181</v>
      </c>
    </row>
    <row r="323" spans="1:6" s="100" customFormat="1" ht="30" customHeight="1" x14ac:dyDescent="0.2">
      <c r="A323" s="152">
        <v>320</v>
      </c>
      <c r="B323" s="103" t="s">
        <v>953</v>
      </c>
      <c r="C323" s="179">
        <v>165387.36677479147</v>
      </c>
      <c r="D323" s="179">
        <v>45138</v>
      </c>
      <c r="E323" s="111">
        <v>40396</v>
      </c>
      <c r="F323" s="105" t="s">
        <v>1908</v>
      </c>
    </row>
    <row r="324" spans="1:6" s="100" customFormat="1" ht="30" customHeight="1" x14ac:dyDescent="0.2">
      <c r="A324" s="152">
        <v>321</v>
      </c>
      <c r="B324" s="96" t="s">
        <v>1964</v>
      </c>
      <c r="C324" s="178">
        <v>164106.37743280816</v>
      </c>
      <c r="D324" s="178">
        <v>49407</v>
      </c>
      <c r="E324" s="111">
        <v>40368</v>
      </c>
      <c r="F324" s="105" t="s">
        <v>2642</v>
      </c>
    </row>
    <row r="325" spans="1:6" s="100" customFormat="1" ht="30" customHeight="1" x14ac:dyDescent="0.2">
      <c r="A325" s="152">
        <v>322</v>
      </c>
      <c r="B325" s="103" t="s">
        <v>2034</v>
      </c>
      <c r="C325" s="179">
        <v>163410.69566728451</v>
      </c>
      <c r="D325" s="179">
        <v>42868</v>
      </c>
      <c r="E325" s="111">
        <v>39906</v>
      </c>
      <c r="F325" s="105" t="s">
        <v>1871</v>
      </c>
    </row>
    <row r="326" spans="1:6" s="100" customFormat="1" ht="30" customHeight="1" x14ac:dyDescent="0.2">
      <c r="A326" s="152">
        <v>323</v>
      </c>
      <c r="B326" s="96" t="s">
        <v>4317</v>
      </c>
      <c r="C326" s="97">
        <v>163396.22</v>
      </c>
      <c r="D326" s="97">
        <v>26691</v>
      </c>
      <c r="E326" s="102" t="s">
        <v>4554</v>
      </c>
      <c r="F326" s="99" t="s">
        <v>4555</v>
      </c>
    </row>
    <row r="327" spans="1:6" s="100" customFormat="1" ht="30" customHeight="1" x14ac:dyDescent="0.2">
      <c r="A327" s="152">
        <v>324</v>
      </c>
      <c r="B327" s="96" t="s">
        <v>4048</v>
      </c>
      <c r="C327" s="97">
        <v>163174.93</v>
      </c>
      <c r="D327" s="97">
        <v>28838</v>
      </c>
      <c r="E327" s="102">
        <v>43161</v>
      </c>
      <c r="F327" s="99" t="s">
        <v>119</v>
      </c>
    </row>
    <row r="328" spans="1:6" s="100" customFormat="1" ht="30" customHeight="1" x14ac:dyDescent="0.2">
      <c r="A328" s="152">
        <v>325</v>
      </c>
      <c r="B328" s="96" t="s">
        <v>3830</v>
      </c>
      <c r="C328" s="97">
        <v>163080.94999999998</v>
      </c>
      <c r="D328" s="97">
        <v>31417</v>
      </c>
      <c r="E328" s="102">
        <v>42902</v>
      </c>
      <c r="F328" s="99" t="s">
        <v>3718</v>
      </c>
    </row>
    <row r="329" spans="1:6" s="100" customFormat="1" ht="30" customHeight="1" x14ac:dyDescent="0.2">
      <c r="A329" s="152">
        <v>326</v>
      </c>
      <c r="B329" s="96" t="s">
        <v>255</v>
      </c>
      <c r="C329" s="177">
        <v>162800.92099165896</v>
      </c>
      <c r="D329" s="177">
        <v>34763</v>
      </c>
      <c r="E329" s="98">
        <v>41068</v>
      </c>
      <c r="F329" s="99" t="s">
        <v>400</v>
      </c>
    </row>
    <row r="330" spans="1:6" s="100" customFormat="1" ht="30" customHeight="1" x14ac:dyDescent="0.2">
      <c r="A330" s="152">
        <v>327</v>
      </c>
      <c r="B330" s="96" t="s">
        <v>3010</v>
      </c>
      <c r="C330" s="177">
        <v>162421.48401297498</v>
      </c>
      <c r="D330" s="177">
        <v>36734</v>
      </c>
      <c r="E330" s="98">
        <v>41803</v>
      </c>
      <c r="F330" s="99" t="s">
        <v>2934</v>
      </c>
    </row>
    <row r="331" spans="1:6" s="100" customFormat="1" ht="30" customHeight="1" x14ac:dyDescent="0.2">
      <c r="A331" s="152">
        <v>328</v>
      </c>
      <c r="B331" s="96" t="s">
        <v>4243</v>
      </c>
      <c r="C331" s="97">
        <v>161946.39000000001</v>
      </c>
      <c r="D331" s="97">
        <v>27707</v>
      </c>
      <c r="E331" s="102">
        <v>43336</v>
      </c>
      <c r="F331" s="99" t="s">
        <v>3464</v>
      </c>
    </row>
    <row r="332" spans="1:6" s="100" customFormat="1" ht="30" customHeight="1" x14ac:dyDescent="0.2">
      <c r="A332" s="152">
        <v>329</v>
      </c>
      <c r="B332" s="96" t="s">
        <v>4415</v>
      </c>
      <c r="C332" s="97">
        <v>161939.43000000002</v>
      </c>
      <c r="D332" s="97">
        <v>28188</v>
      </c>
      <c r="E332" s="102" t="s">
        <v>4588</v>
      </c>
      <c r="F332" s="99" t="s">
        <v>3365</v>
      </c>
    </row>
    <row r="333" spans="1:6" s="100" customFormat="1" ht="30" customHeight="1" x14ac:dyDescent="0.2">
      <c r="A333" s="152">
        <v>330</v>
      </c>
      <c r="B333" s="96" t="s">
        <v>3890</v>
      </c>
      <c r="C333" s="97">
        <v>161909.85</v>
      </c>
      <c r="D333" s="97">
        <v>32127</v>
      </c>
      <c r="E333" s="102">
        <v>42811</v>
      </c>
      <c r="F333" s="99" t="s">
        <v>3709</v>
      </c>
    </row>
    <row r="334" spans="1:6" s="100" customFormat="1" ht="30" customHeight="1" x14ac:dyDescent="0.2">
      <c r="A334" s="152">
        <v>331</v>
      </c>
      <c r="B334" s="96" t="s">
        <v>213</v>
      </c>
      <c r="C334" s="177">
        <v>161617.81742354031</v>
      </c>
      <c r="D334" s="177">
        <v>35020</v>
      </c>
      <c r="E334" s="98">
        <v>41411</v>
      </c>
      <c r="F334" s="99" t="s">
        <v>2869</v>
      </c>
    </row>
    <row r="335" spans="1:6" s="100" customFormat="1" ht="30" customHeight="1" x14ac:dyDescent="0.2">
      <c r="A335" s="152">
        <v>332</v>
      </c>
      <c r="B335" s="96" t="s">
        <v>840</v>
      </c>
      <c r="C335" s="179">
        <v>161469.38716404079</v>
      </c>
      <c r="D335" s="179">
        <v>39409</v>
      </c>
      <c r="E335" s="106">
        <v>39794</v>
      </c>
      <c r="F335" s="99" t="s">
        <v>1610</v>
      </c>
    </row>
    <row r="336" spans="1:6" s="100" customFormat="1" ht="30" customHeight="1" x14ac:dyDescent="0.2">
      <c r="A336" s="152">
        <v>333</v>
      </c>
      <c r="B336" s="103" t="s">
        <v>2777</v>
      </c>
      <c r="C336" s="112">
        <v>161156.16311399444</v>
      </c>
      <c r="D336" s="112">
        <v>49685</v>
      </c>
      <c r="E336" s="111">
        <v>37930</v>
      </c>
      <c r="F336" s="105" t="s">
        <v>1908</v>
      </c>
    </row>
    <row r="337" spans="1:6" s="100" customFormat="1" ht="30" customHeight="1" x14ac:dyDescent="0.2">
      <c r="A337" s="152">
        <v>334</v>
      </c>
      <c r="B337" s="96" t="s">
        <v>4249</v>
      </c>
      <c r="C337" s="97">
        <v>160637.35</v>
      </c>
      <c r="D337" s="97">
        <v>27536</v>
      </c>
      <c r="E337" s="102">
        <v>43329</v>
      </c>
      <c r="F337" s="99" t="s">
        <v>3718</v>
      </c>
    </row>
    <row r="338" spans="1:6" s="100" customFormat="1" ht="30" customHeight="1" x14ac:dyDescent="0.2">
      <c r="A338" s="152">
        <v>335</v>
      </c>
      <c r="B338" s="103" t="s">
        <v>2078</v>
      </c>
      <c r="C338" s="176">
        <v>160338.85542168675</v>
      </c>
      <c r="D338" s="176">
        <v>61210</v>
      </c>
      <c r="E338" s="104">
        <v>36763</v>
      </c>
      <c r="F338" s="105" t="s">
        <v>1818</v>
      </c>
    </row>
    <row r="339" spans="1:6" s="100" customFormat="1" ht="30" customHeight="1" x14ac:dyDescent="0.2">
      <c r="A339" s="152">
        <v>336</v>
      </c>
      <c r="B339" s="96" t="s">
        <v>1685</v>
      </c>
      <c r="C339" s="179">
        <v>160181.01251158482</v>
      </c>
      <c r="D339" s="179">
        <v>40945</v>
      </c>
      <c r="E339" s="111">
        <v>40326</v>
      </c>
      <c r="F339" s="105" t="s">
        <v>1908</v>
      </c>
    </row>
    <row r="340" spans="1:6" s="100" customFormat="1" ht="30" customHeight="1" x14ac:dyDescent="0.2">
      <c r="A340" s="152">
        <v>337</v>
      </c>
      <c r="B340" s="96" t="s">
        <v>4292</v>
      </c>
      <c r="C340" s="97">
        <v>159978</v>
      </c>
      <c r="D340" s="97">
        <v>33038</v>
      </c>
      <c r="E340" s="102" t="s">
        <v>4612</v>
      </c>
      <c r="F340" s="99" t="s">
        <v>545</v>
      </c>
    </row>
    <row r="341" spans="1:6" s="100" customFormat="1" ht="30" customHeight="1" x14ac:dyDescent="0.2">
      <c r="A341" s="152">
        <v>338</v>
      </c>
      <c r="B341" s="96" t="s">
        <v>4433</v>
      </c>
      <c r="C341" s="97">
        <v>159782.95000000001</v>
      </c>
      <c r="D341" s="97">
        <v>30869</v>
      </c>
      <c r="E341" s="102" t="s">
        <v>4595</v>
      </c>
      <c r="F341" s="99" t="s">
        <v>3464</v>
      </c>
    </row>
    <row r="342" spans="1:6" s="100" customFormat="1" ht="30" customHeight="1" x14ac:dyDescent="0.2">
      <c r="A342" s="152">
        <v>339</v>
      </c>
      <c r="B342" s="96" t="s">
        <v>1710</v>
      </c>
      <c r="C342" s="112">
        <v>159632.32738646897</v>
      </c>
      <c r="D342" s="112">
        <v>40317</v>
      </c>
      <c r="E342" s="111">
        <v>40067</v>
      </c>
      <c r="F342" s="105" t="s">
        <v>2934</v>
      </c>
    </row>
    <row r="343" spans="1:6" s="100" customFormat="1" ht="30" customHeight="1" x14ac:dyDescent="0.2">
      <c r="A343" s="152">
        <v>340</v>
      </c>
      <c r="B343" s="103" t="s">
        <v>710</v>
      </c>
      <c r="C343" s="112">
        <v>159190.80166821132</v>
      </c>
      <c r="D343" s="112">
        <v>53820</v>
      </c>
      <c r="E343" s="111">
        <v>38898</v>
      </c>
      <c r="F343" s="105" t="s">
        <v>696</v>
      </c>
    </row>
    <row r="344" spans="1:6" s="100" customFormat="1" ht="30" customHeight="1" x14ac:dyDescent="0.2">
      <c r="A344" s="152">
        <v>341</v>
      </c>
      <c r="B344" s="96" t="s">
        <v>3219</v>
      </c>
      <c r="C344" s="177">
        <v>158999.11492122299</v>
      </c>
      <c r="D344" s="177">
        <v>34901</v>
      </c>
      <c r="E344" s="98">
        <v>41992</v>
      </c>
      <c r="F344" s="99" t="s">
        <v>2033</v>
      </c>
    </row>
    <row r="345" spans="1:6" s="100" customFormat="1" ht="30" customHeight="1" x14ac:dyDescent="0.2">
      <c r="A345" s="152">
        <v>342</v>
      </c>
      <c r="B345" s="103" t="s">
        <v>1944</v>
      </c>
      <c r="C345" s="176">
        <v>158695.26181649676</v>
      </c>
      <c r="D345" s="176">
        <v>63500</v>
      </c>
      <c r="E345" s="104">
        <v>36637</v>
      </c>
      <c r="F345" s="105" t="s">
        <v>1908</v>
      </c>
    </row>
    <row r="346" spans="1:6" s="100" customFormat="1" ht="30" customHeight="1" x14ac:dyDescent="0.2">
      <c r="A346" s="152">
        <v>343</v>
      </c>
      <c r="B346" s="96" t="s">
        <v>2910</v>
      </c>
      <c r="C346" s="112">
        <v>158550.50973123263</v>
      </c>
      <c r="D346" s="112">
        <v>46305</v>
      </c>
      <c r="E346" s="106">
        <v>39073</v>
      </c>
      <c r="F346" s="99" t="s">
        <v>196</v>
      </c>
    </row>
    <row r="347" spans="1:6" s="100" customFormat="1" ht="30" customHeight="1" x14ac:dyDescent="0.2">
      <c r="A347" s="152">
        <v>344</v>
      </c>
      <c r="B347" s="96" t="s">
        <v>1076</v>
      </c>
      <c r="C347" s="176">
        <v>158356.86978683967</v>
      </c>
      <c r="D347" s="176">
        <v>45787</v>
      </c>
      <c r="E347" s="106">
        <v>39346</v>
      </c>
      <c r="F347" s="99" t="s">
        <v>1908</v>
      </c>
    </row>
    <row r="348" spans="1:6" s="100" customFormat="1" ht="30" customHeight="1" x14ac:dyDescent="0.2">
      <c r="A348" s="152">
        <v>345</v>
      </c>
      <c r="B348" s="96" t="s">
        <v>2900</v>
      </c>
      <c r="C348" s="178">
        <v>158113.44416126041</v>
      </c>
      <c r="D348" s="178">
        <v>41735</v>
      </c>
      <c r="E348" s="98">
        <v>41236</v>
      </c>
      <c r="F348" s="99" t="s">
        <v>2486</v>
      </c>
    </row>
    <row r="349" spans="1:6" s="100" customFormat="1" ht="30" customHeight="1" x14ac:dyDescent="0.2">
      <c r="A349" s="152">
        <v>346</v>
      </c>
      <c r="B349" s="96" t="s">
        <v>3203</v>
      </c>
      <c r="C349" s="177">
        <v>158103.98000000001</v>
      </c>
      <c r="D349" s="177">
        <v>29236</v>
      </c>
      <c r="E349" s="98">
        <v>42083</v>
      </c>
      <c r="F349" s="99" t="s">
        <v>725</v>
      </c>
    </row>
    <row r="350" spans="1:6" s="100" customFormat="1" ht="30" customHeight="1" x14ac:dyDescent="0.2">
      <c r="A350" s="152">
        <v>347</v>
      </c>
      <c r="B350" s="103" t="s">
        <v>913</v>
      </c>
      <c r="C350" s="112">
        <v>157871.06116774792</v>
      </c>
      <c r="D350" s="112">
        <v>47294</v>
      </c>
      <c r="E350" s="111">
        <v>38758</v>
      </c>
      <c r="F350" s="105" t="s">
        <v>290</v>
      </c>
    </row>
    <row r="351" spans="1:6" s="100" customFormat="1" ht="30" customHeight="1" x14ac:dyDescent="0.2">
      <c r="A351" s="152">
        <v>348</v>
      </c>
      <c r="B351" s="96" t="s">
        <v>3204</v>
      </c>
      <c r="C351" s="177">
        <v>157421</v>
      </c>
      <c r="D351" s="177">
        <v>31396</v>
      </c>
      <c r="E351" s="98">
        <v>42153</v>
      </c>
      <c r="F351" s="99" t="s">
        <v>3178</v>
      </c>
    </row>
    <row r="352" spans="1:6" s="100" customFormat="1" ht="30" customHeight="1" x14ac:dyDescent="0.2">
      <c r="A352" s="152">
        <v>349</v>
      </c>
      <c r="B352" s="96" t="s">
        <v>3854</v>
      </c>
      <c r="C352" s="97">
        <v>157360.71</v>
      </c>
      <c r="D352" s="97">
        <v>28947</v>
      </c>
      <c r="E352" s="102">
        <v>42853</v>
      </c>
      <c r="F352" s="99" t="s">
        <v>3709</v>
      </c>
    </row>
    <row r="353" spans="1:10" s="100" customFormat="1" ht="30" customHeight="1" x14ac:dyDescent="0.2">
      <c r="A353" s="152">
        <v>350</v>
      </c>
      <c r="B353" s="103" t="s">
        <v>1303</v>
      </c>
      <c r="C353" s="112">
        <v>157072.96976367009</v>
      </c>
      <c r="D353" s="112">
        <v>39729</v>
      </c>
      <c r="E353" s="111">
        <v>39990</v>
      </c>
      <c r="F353" s="105" t="s">
        <v>1871</v>
      </c>
    </row>
    <row r="354" spans="1:10" s="100" customFormat="1" ht="30" customHeight="1" x14ac:dyDescent="0.2">
      <c r="A354" s="152">
        <v>351</v>
      </c>
      <c r="B354" s="96" t="s">
        <v>3011</v>
      </c>
      <c r="C354" s="177">
        <v>155633.64515755328</v>
      </c>
      <c r="D354" s="177">
        <v>29946</v>
      </c>
      <c r="E354" s="98">
        <v>41852</v>
      </c>
      <c r="F354" s="99" t="s">
        <v>3181</v>
      </c>
    </row>
    <row r="355" spans="1:10" s="100" customFormat="1" ht="30" customHeight="1" x14ac:dyDescent="0.2">
      <c r="A355" s="152">
        <v>352</v>
      </c>
      <c r="B355" s="96" t="s">
        <v>1594</v>
      </c>
      <c r="C355" s="179">
        <v>153609.33155699723</v>
      </c>
      <c r="D355" s="179">
        <v>38218</v>
      </c>
      <c r="E355" s="106">
        <v>39808</v>
      </c>
      <c r="F355" s="99" t="s">
        <v>1610</v>
      </c>
    </row>
    <row r="356" spans="1:10" s="100" customFormat="1" ht="30" customHeight="1" x14ac:dyDescent="0.2">
      <c r="A356" s="152">
        <v>353</v>
      </c>
      <c r="B356" s="96" t="s">
        <v>3939</v>
      </c>
      <c r="C356" s="97">
        <v>152671</v>
      </c>
      <c r="D356" s="97">
        <v>29143</v>
      </c>
      <c r="E356" s="102">
        <v>43161</v>
      </c>
      <c r="F356" s="99" t="s">
        <v>3467</v>
      </c>
    </row>
    <row r="357" spans="1:10" s="100" customFormat="1" ht="30" customHeight="1" x14ac:dyDescent="0.2">
      <c r="A357" s="152">
        <v>354</v>
      </c>
      <c r="B357" s="96" t="s">
        <v>3145</v>
      </c>
      <c r="C357" s="177">
        <v>152236</v>
      </c>
      <c r="D357" s="177">
        <v>31842</v>
      </c>
      <c r="E357" s="98">
        <v>41600</v>
      </c>
      <c r="F357" s="99" t="s">
        <v>3180</v>
      </c>
    </row>
    <row r="358" spans="1:10" s="100" customFormat="1" ht="30" customHeight="1" x14ac:dyDescent="0.2">
      <c r="A358" s="152">
        <v>355</v>
      </c>
      <c r="B358" s="103" t="s">
        <v>2677</v>
      </c>
      <c r="C358" s="179">
        <v>152216.46200185356</v>
      </c>
      <c r="D358" s="179">
        <v>41453</v>
      </c>
      <c r="E358" s="111">
        <v>39717</v>
      </c>
      <c r="F358" s="105" t="s">
        <v>1853</v>
      </c>
    </row>
    <row r="359" spans="1:10" s="100" customFormat="1" ht="30" customHeight="1" x14ac:dyDescent="0.2">
      <c r="A359" s="152">
        <v>356</v>
      </c>
      <c r="B359" s="96" t="s">
        <v>3824</v>
      </c>
      <c r="C359" s="97">
        <v>152175.72</v>
      </c>
      <c r="D359" s="97">
        <v>26158</v>
      </c>
      <c r="E359" s="102">
        <v>42923</v>
      </c>
      <c r="F359" s="99" t="s">
        <v>3718</v>
      </c>
    </row>
    <row r="360" spans="1:10" s="100" customFormat="1" ht="30" customHeight="1" x14ac:dyDescent="0.2">
      <c r="A360" s="152">
        <v>357</v>
      </c>
      <c r="B360" s="96" t="s">
        <v>832</v>
      </c>
      <c r="C360" s="176">
        <v>152133.05143651529</v>
      </c>
      <c r="D360" s="176">
        <v>30027</v>
      </c>
      <c r="E360" s="111">
        <v>40060</v>
      </c>
      <c r="F360" s="105" t="s">
        <v>1908</v>
      </c>
    </row>
    <row r="361" spans="1:10" s="100" customFormat="1" ht="30" customHeight="1" x14ac:dyDescent="0.2">
      <c r="A361" s="152">
        <v>358</v>
      </c>
      <c r="B361" s="103" t="s">
        <v>1271</v>
      </c>
      <c r="C361" s="112">
        <v>152118.68628359595</v>
      </c>
      <c r="D361" s="112">
        <v>47275</v>
      </c>
      <c r="E361" s="111">
        <v>38700</v>
      </c>
      <c r="F361" s="105" t="s">
        <v>696</v>
      </c>
    </row>
    <row r="362" spans="1:10" s="100" customFormat="1" ht="30" customHeight="1" x14ac:dyDescent="0.2">
      <c r="A362" s="152">
        <v>359</v>
      </c>
      <c r="B362" s="96" t="s">
        <v>3012</v>
      </c>
      <c r="C362" s="177">
        <v>151946.13067655236</v>
      </c>
      <c r="D362" s="177">
        <v>32480</v>
      </c>
      <c r="E362" s="98">
        <v>41936</v>
      </c>
      <c r="F362" s="99" t="s">
        <v>3183</v>
      </c>
    </row>
    <row r="363" spans="1:10" s="100" customFormat="1" ht="30" customHeight="1" x14ac:dyDescent="0.2">
      <c r="A363" s="152">
        <v>360</v>
      </c>
      <c r="B363" s="96" t="s">
        <v>3563</v>
      </c>
      <c r="C363" s="112">
        <v>151546.43</v>
      </c>
      <c r="D363" s="177">
        <v>35088</v>
      </c>
      <c r="E363" s="98">
        <v>42601</v>
      </c>
      <c r="F363" s="99" t="s">
        <v>3181</v>
      </c>
    </row>
    <row r="364" spans="1:10" s="100" customFormat="1" ht="30" customHeight="1" x14ac:dyDescent="0.2">
      <c r="A364" s="152">
        <v>361</v>
      </c>
      <c r="B364" s="96" t="s">
        <v>4427</v>
      </c>
      <c r="C364" s="97">
        <v>151476.56000000003</v>
      </c>
      <c r="D364" s="97">
        <v>26538</v>
      </c>
      <c r="E364" s="102" t="s">
        <v>4594</v>
      </c>
      <c r="F364" s="99" t="s">
        <v>725</v>
      </c>
    </row>
    <row r="365" spans="1:10" s="100" customFormat="1" ht="30" customHeight="1" x14ac:dyDescent="0.2">
      <c r="A365" s="152">
        <v>362</v>
      </c>
      <c r="B365" s="96" t="s">
        <v>2933</v>
      </c>
      <c r="C365" s="178">
        <v>151299.42881139947</v>
      </c>
      <c r="D365" s="178">
        <v>41026</v>
      </c>
      <c r="E365" s="98">
        <v>40844</v>
      </c>
      <c r="F365" s="99" t="s">
        <v>2934</v>
      </c>
      <c r="J365" s="126"/>
    </row>
    <row r="366" spans="1:10" s="100" customFormat="1" ht="30" customHeight="1" x14ac:dyDescent="0.2">
      <c r="A366" s="152">
        <v>363</v>
      </c>
      <c r="B366" s="103" t="s">
        <v>3350</v>
      </c>
      <c r="C366" s="177">
        <v>150684.5</v>
      </c>
      <c r="D366" s="112">
        <v>27461</v>
      </c>
      <c r="E366" s="111">
        <v>42195</v>
      </c>
      <c r="F366" s="105" t="s">
        <v>3179</v>
      </c>
      <c r="J366" s="126"/>
    </row>
    <row r="367" spans="1:10" s="100" customFormat="1" ht="30" customHeight="1" x14ac:dyDescent="0.2">
      <c r="A367" s="152">
        <v>364</v>
      </c>
      <c r="B367" s="96" t="s">
        <v>2725</v>
      </c>
      <c r="C367" s="180">
        <v>150407.4953660797</v>
      </c>
      <c r="D367" s="180">
        <v>42294</v>
      </c>
      <c r="E367" s="111">
        <v>40312</v>
      </c>
      <c r="F367" s="105" t="s">
        <v>1853</v>
      </c>
      <c r="J367" s="126"/>
    </row>
    <row r="368" spans="1:10" s="100" customFormat="1" ht="30" customHeight="1" x14ac:dyDescent="0.2">
      <c r="A368" s="152">
        <v>365</v>
      </c>
      <c r="B368" s="96" t="s">
        <v>3013</v>
      </c>
      <c r="C368" s="177">
        <v>150404.077849861</v>
      </c>
      <c r="D368" s="177">
        <v>29037</v>
      </c>
      <c r="E368" s="98">
        <v>41789</v>
      </c>
      <c r="F368" s="99" t="s">
        <v>2869</v>
      </c>
      <c r="J368" s="126"/>
    </row>
    <row r="369" spans="1:16" s="100" customFormat="1" ht="30" customHeight="1" x14ac:dyDescent="0.2">
      <c r="A369" s="152">
        <v>366</v>
      </c>
      <c r="B369" s="96" t="s">
        <v>1958</v>
      </c>
      <c r="C369" s="179">
        <v>150262.83016682114</v>
      </c>
      <c r="D369" s="179">
        <v>38318</v>
      </c>
      <c r="E369" s="106">
        <v>39472</v>
      </c>
      <c r="F369" s="99" t="s">
        <v>289</v>
      </c>
      <c r="J369" s="126"/>
    </row>
    <row r="370" spans="1:16" s="100" customFormat="1" ht="30" customHeight="1" x14ac:dyDescent="0.2">
      <c r="A370" s="152">
        <v>367</v>
      </c>
      <c r="B370" s="96" t="s">
        <v>4365</v>
      </c>
      <c r="C370" s="97">
        <v>150158.91000000003</v>
      </c>
      <c r="D370" s="97">
        <v>30264</v>
      </c>
      <c r="E370" s="102" t="s">
        <v>4571</v>
      </c>
      <c r="F370" s="99" t="s">
        <v>725</v>
      </c>
      <c r="J370" s="126"/>
    </row>
    <row r="371" spans="1:16" s="100" customFormat="1" ht="30" customHeight="1" x14ac:dyDescent="0.2">
      <c r="A371" s="152">
        <v>368</v>
      </c>
      <c r="B371" s="96" t="s">
        <v>3903</v>
      </c>
      <c r="C371" s="97">
        <v>149294.25</v>
      </c>
      <c r="D371" s="97">
        <v>34629</v>
      </c>
      <c r="E371" s="102">
        <v>42790</v>
      </c>
      <c r="F371" s="99" t="s">
        <v>725</v>
      </c>
      <c r="J371" s="126"/>
    </row>
    <row r="372" spans="1:16" s="100" customFormat="1" ht="30" customHeight="1" x14ac:dyDescent="0.2">
      <c r="A372" s="152">
        <v>369</v>
      </c>
      <c r="B372" s="96" t="s">
        <v>3235</v>
      </c>
      <c r="C372" s="177">
        <v>149291</v>
      </c>
      <c r="D372" s="177">
        <v>31698</v>
      </c>
      <c r="E372" s="98">
        <v>41985</v>
      </c>
      <c r="F372" s="99" t="s">
        <v>725</v>
      </c>
      <c r="J372" s="126"/>
    </row>
    <row r="373" spans="1:16" s="100" customFormat="1" ht="30" customHeight="1" x14ac:dyDescent="0.2">
      <c r="A373" s="152">
        <v>370</v>
      </c>
      <c r="B373" s="96" t="s">
        <v>648</v>
      </c>
      <c r="C373" s="179">
        <v>149241.77479147358</v>
      </c>
      <c r="D373" s="179">
        <v>32112</v>
      </c>
      <c r="E373" s="98">
        <v>41012</v>
      </c>
      <c r="F373" s="99" t="s">
        <v>649</v>
      </c>
      <c r="J373" s="126"/>
    </row>
    <row r="374" spans="1:16" s="100" customFormat="1" ht="30" customHeight="1" x14ac:dyDescent="0.2">
      <c r="A374" s="152">
        <v>371</v>
      </c>
      <c r="B374" s="96" t="s">
        <v>3428</v>
      </c>
      <c r="C374" s="112">
        <v>148629.33000000002</v>
      </c>
      <c r="D374" s="177">
        <v>31424</v>
      </c>
      <c r="E374" s="98">
        <v>42258</v>
      </c>
      <c r="F374" s="99" t="s">
        <v>119</v>
      </c>
      <c r="J374" s="126"/>
    </row>
    <row r="375" spans="1:16" s="100" customFormat="1" ht="30" customHeight="1" x14ac:dyDescent="0.2">
      <c r="A375" s="152">
        <v>372</v>
      </c>
      <c r="B375" s="96" t="s">
        <v>3954</v>
      </c>
      <c r="C375" s="97">
        <v>148504.75</v>
      </c>
      <c r="D375" s="97">
        <v>26641</v>
      </c>
      <c r="E375" s="102">
        <v>43280</v>
      </c>
      <c r="F375" s="99" t="s">
        <v>38</v>
      </c>
      <c r="J375" s="126"/>
    </row>
    <row r="376" spans="1:16" s="100" customFormat="1" ht="30" customHeight="1" x14ac:dyDescent="0.2">
      <c r="A376" s="152">
        <v>373</v>
      </c>
      <c r="B376" s="96" t="s">
        <v>2278</v>
      </c>
      <c r="C376" s="179">
        <v>147600.93257645969</v>
      </c>
      <c r="D376" s="179">
        <v>31248</v>
      </c>
      <c r="E376" s="111">
        <v>40353</v>
      </c>
      <c r="F376" s="105" t="s">
        <v>2033</v>
      </c>
      <c r="J376" s="126"/>
    </row>
    <row r="377" spans="1:16" s="100" customFormat="1" ht="30" customHeight="1" x14ac:dyDescent="0.2">
      <c r="A377" s="152">
        <v>374</v>
      </c>
      <c r="B377" s="96" t="s">
        <v>4279</v>
      </c>
      <c r="C377" s="97">
        <v>147514.5</v>
      </c>
      <c r="D377" s="97">
        <v>28122</v>
      </c>
      <c r="E377" s="102" t="s">
        <v>4580</v>
      </c>
      <c r="F377" s="99" t="s">
        <v>3457</v>
      </c>
      <c r="J377" s="126"/>
    </row>
    <row r="378" spans="1:16" s="100" customFormat="1" ht="30" customHeight="1" x14ac:dyDescent="0.2">
      <c r="A378" s="152">
        <v>375</v>
      </c>
      <c r="B378" s="96" t="s">
        <v>3424</v>
      </c>
      <c r="C378" s="112">
        <v>146828.84</v>
      </c>
      <c r="D378" s="177">
        <v>32590</v>
      </c>
      <c r="E378" s="98">
        <v>42265</v>
      </c>
      <c r="F378" s="99" t="s">
        <v>2815</v>
      </c>
      <c r="J378" s="126"/>
    </row>
    <row r="379" spans="1:16" s="100" customFormat="1" ht="30" customHeight="1" x14ac:dyDescent="0.2">
      <c r="A379" s="152">
        <v>376</v>
      </c>
      <c r="B379" s="103" t="s">
        <v>1596</v>
      </c>
      <c r="C379" s="112">
        <v>146376.27432808155</v>
      </c>
      <c r="D379" s="112">
        <v>41686</v>
      </c>
      <c r="E379" s="111">
        <v>39731</v>
      </c>
      <c r="F379" s="105" t="s">
        <v>544</v>
      </c>
      <c r="J379" s="126"/>
    </row>
    <row r="380" spans="1:16" s="100" customFormat="1" ht="30" customHeight="1" x14ac:dyDescent="0.2">
      <c r="A380" s="152">
        <v>377</v>
      </c>
      <c r="B380" s="96" t="s">
        <v>896</v>
      </c>
      <c r="C380" s="179">
        <v>145986.73540315108</v>
      </c>
      <c r="D380" s="179">
        <v>45203</v>
      </c>
      <c r="E380" s="106">
        <v>39437</v>
      </c>
      <c r="F380" s="99" t="s">
        <v>1610</v>
      </c>
      <c r="G380" s="94"/>
      <c r="J380" s="126"/>
      <c r="P380" s="94"/>
    </row>
    <row r="381" spans="1:16" s="100" customFormat="1" ht="30" customHeight="1" x14ac:dyDescent="0.2">
      <c r="A381" s="152">
        <v>378</v>
      </c>
      <c r="B381" s="96" t="s">
        <v>3770</v>
      </c>
      <c r="C381" s="97">
        <v>145971.25</v>
      </c>
      <c r="D381" s="97">
        <v>23211</v>
      </c>
      <c r="E381" s="102">
        <v>43028</v>
      </c>
      <c r="F381" s="99" t="s">
        <v>3464</v>
      </c>
      <c r="J381" s="126"/>
    </row>
    <row r="382" spans="1:16" s="100" customFormat="1" ht="30" customHeight="1" x14ac:dyDescent="0.2">
      <c r="A382" s="152">
        <v>379</v>
      </c>
      <c r="B382" s="96" t="s">
        <v>483</v>
      </c>
      <c r="C382" s="178">
        <v>145595.98007414272</v>
      </c>
      <c r="D382" s="178">
        <v>41046</v>
      </c>
      <c r="E382" s="98">
        <v>40998</v>
      </c>
      <c r="F382" s="99" t="s">
        <v>380</v>
      </c>
      <c r="G382" s="94"/>
      <c r="J382" s="126"/>
      <c r="P382" s="94"/>
    </row>
    <row r="383" spans="1:16" s="100" customFormat="1" ht="30" customHeight="1" x14ac:dyDescent="0.2">
      <c r="A383" s="152">
        <v>380</v>
      </c>
      <c r="B383" s="96" t="s">
        <v>1426</v>
      </c>
      <c r="C383" s="179">
        <v>145407.4953660797</v>
      </c>
      <c r="D383" s="179">
        <v>30132</v>
      </c>
      <c r="E383" s="111">
        <v>40095</v>
      </c>
      <c r="F383" s="105" t="s">
        <v>405</v>
      </c>
      <c r="G383" s="94"/>
      <c r="J383" s="126"/>
      <c r="P383" s="94"/>
    </row>
    <row r="384" spans="1:16" s="100" customFormat="1" ht="30" customHeight="1" x14ac:dyDescent="0.2">
      <c r="A384" s="152">
        <v>381</v>
      </c>
      <c r="B384" s="96" t="s">
        <v>2024</v>
      </c>
      <c r="C384" s="179">
        <v>145107.44902687674</v>
      </c>
      <c r="D384" s="179">
        <v>34794</v>
      </c>
      <c r="E384" s="111">
        <v>40284</v>
      </c>
      <c r="F384" s="105" t="s">
        <v>1908</v>
      </c>
      <c r="G384" s="94"/>
      <c r="J384" s="126"/>
      <c r="P384" s="94"/>
    </row>
    <row r="385" spans="1:14" s="100" customFormat="1" ht="30" customHeight="1" x14ac:dyDescent="0.2">
      <c r="A385" s="152">
        <v>382</v>
      </c>
      <c r="B385" s="103" t="s">
        <v>1330</v>
      </c>
      <c r="C385" s="176">
        <v>144909.17516218722</v>
      </c>
      <c r="D385" s="176">
        <v>34761</v>
      </c>
      <c r="E385" s="111">
        <v>39850</v>
      </c>
      <c r="F385" s="105" t="s">
        <v>1908</v>
      </c>
      <c r="J385" s="126"/>
    </row>
    <row r="386" spans="1:14" s="100" customFormat="1" ht="30" customHeight="1" x14ac:dyDescent="0.2">
      <c r="A386" s="152">
        <v>383</v>
      </c>
      <c r="B386" s="96" t="s">
        <v>647</v>
      </c>
      <c r="C386" s="178">
        <v>143822.37604263207</v>
      </c>
      <c r="D386" s="178">
        <v>38381</v>
      </c>
      <c r="E386" s="98">
        <v>41005</v>
      </c>
      <c r="F386" s="99" t="s">
        <v>2854</v>
      </c>
      <c r="J386" s="126"/>
    </row>
    <row r="387" spans="1:14" s="100" customFormat="1" ht="30" customHeight="1" x14ac:dyDescent="0.2">
      <c r="A387" s="152">
        <v>384</v>
      </c>
      <c r="B387" s="96" t="s">
        <v>3014</v>
      </c>
      <c r="C387" s="177">
        <v>143588.39202965709</v>
      </c>
      <c r="D387" s="177">
        <v>30298</v>
      </c>
      <c r="E387" s="98">
        <v>41950</v>
      </c>
      <c r="F387" s="99" t="s">
        <v>3184</v>
      </c>
      <c r="J387" s="126"/>
    </row>
    <row r="388" spans="1:14" s="100" customFormat="1" ht="30" customHeight="1" x14ac:dyDescent="0.2">
      <c r="A388" s="152">
        <v>385</v>
      </c>
      <c r="B388" s="96" t="s">
        <v>3527</v>
      </c>
      <c r="C388" s="112">
        <v>143462.70000000001</v>
      </c>
      <c r="D388" s="177">
        <v>27685</v>
      </c>
      <c r="E388" s="98">
        <v>42657</v>
      </c>
      <c r="F388" s="118" t="s">
        <v>3365</v>
      </c>
      <c r="J388" s="126"/>
    </row>
    <row r="389" spans="1:14" s="100" customFormat="1" ht="30" customHeight="1" x14ac:dyDescent="0.2">
      <c r="A389" s="152">
        <v>386</v>
      </c>
      <c r="B389" s="96" t="s">
        <v>3015</v>
      </c>
      <c r="C389" s="177">
        <v>143136.39365152922</v>
      </c>
      <c r="D389" s="177">
        <v>30660</v>
      </c>
      <c r="E389" s="98">
        <v>41796</v>
      </c>
      <c r="F389" s="99" t="s">
        <v>2642</v>
      </c>
      <c r="J389" s="126"/>
    </row>
    <row r="390" spans="1:14" s="100" customFormat="1" ht="30" customHeight="1" x14ac:dyDescent="0.2">
      <c r="A390" s="152">
        <v>387</v>
      </c>
      <c r="B390" s="103" t="s">
        <v>1727</v>
      </c>
      <c r="C390" s="112">
        <v>142798.19277108434</v>
      </c>
      <c r="D390" s="112">
        <v>39673</v>
      </c>
      <c r="E390" s="111">
        <v>38317</v>
      </c>
      <c r="F390" s="105" t="s">
        <v>696</v>
      </c>
      <c r="J390" s="126"/>
    </row>
    <row r="391" spans="1:14" s="100" customFormat="1" ht="30" customHeight="1" x14ac:dyDescent="0.2">
      <c r="A391" s="152">
        <v>388</v>
      </c>
      <c r="B391" s="96" t="s">
        <v>3564</v>
      </c>
      <c r="C391" s="112">
        <v>141732.53000000003</v>
      </c>
      <c r="D391" s="177">
        <v>28426</v>
      </c>
      <c r="E391" s="98">
        <v>42601</v>
      </c>
      <c r="F391" s="99" t="s">
        <v>3464</v>
      </c>
      <c r="J391" s="126"/>
    </row>
    <row r="392" spans="1:14" s="100" customFormat="1" ht="30" customHeight="1" x14ac:dyDescent="0.2">
      <c r="A392" s="152">
        <v>389</v>
      </c>
      <c r="B392" s="103" t="s">
        <v>881</v>
      </c>
      <c r="C392" s="112">
        <v>141724.68721037998</v>
      </c>
      <c r="D392" s="112">
        <v>49147</v>
      </c>
      <c r="E392" s="111">
        <v>38163</v>
      </c>
      <c r="F392" s="105" t="s">
        <v>1908</v>
      </c>
      <c r="J392" s="126"/>
    </row>
    <row r="393" spans="1:14" s="100" customFormat="1" ht="30" customHeight="1" x14ac:dyDescent="0.2">
      <c r="A393" s="152">
        <v>390</v>
      </c>
      <c r="B393" s="96" t="s">
        <v>3016</v>
      </c>
      <c r="C393" s="177">
        <v>141600.874652456</v>
      </c>
      <c r="D393" s="177">
        <v>28354</v>
      </c>
      <c r="E393" s="98">
        <v>41747</v>
      </c>
      <c r="F393" s="99" t="s">
        <v>3179</v>
      </c>
      <c r="J393" s="126"/>
    </row>
    <row r="394" spans="1:14" s="100" customFormat="1" ht="30" customHeight="1" x14ac:dyDescent="0.2">
      <c r="A394" s="152">
        <v>391</v>
      </c>
      <c r="B394" s="96" t="s">
        <v>2250</v>
      </c>
      <c r="C394" s="112">
        <v>141583.17886932346</v>
      </c>
      <c r="D394" s="112">
        <v>42605</v>
      </c>
      <c r="E394" s="106">
        <v>39262</v>
      </c>
      <c r="F394" s="99" t="s">
        <v>1610</v>
      </c>
      <c r="J394" s="126"/>
    </row>
    <row r="395" spans="1:14" s="100" customFormat="1" ht="30" customHeight="1" x14ac:dyDescent="0.2">
      <c r="A395" s="152">
        <v>392</v>
      </c>
      <c r="B395" s="96" t="s">
        <v>2613</v>
      </c>
      <c r="C395" s="177">
        <v>141489.61422613531</v>
      </c>
      <c r="D395" s="177">
        <v>41693</v>
      </c>
      <c r="E395" s="98">
        <v>41173</v>
      </c>
      <c r="F395" s="99" t="s">
        <v>2828</v>
      </c>
      <c r="J395" s="126"/>
      <c r="N395" s="101"/>
    </row>
    <row r="396" spans="1:14" s="100" customFormat="1" ht="30" customHeight="1" x14ac:dyDescent="0.2">
      <c r="A396" s="152">
        <v>393</v>
      </c>
      <c r="B396" s="96" t="s">
        <v>3017</v>
      </c>
      <c r="C396" s="177">
        <v>141361.12720111216</v>
      </c>
      <c r="D396" s="177">
        <v>28318</v>
      </c>
      <c r="E396" s="98">
        <v>41859</v>
      </c>
      <c r="F396" s="99" t="s">
        <v>725</v>
      </c>
      <c r="J396" s="126"/>
      <c r="N396" s="101"/>
    </row>
    <row r="397" spans="1:14" s="100" customFormat="1" ht="30" customHeight="1" x14ac:dyDescent="0.2">
      <c r="A397" s="152">
        <v>394</v>
      </c>
      <c r="B397" s="96" t="s">
        <v>3597</v>
      </c>
      <c r="C397" s="112">
        <v>141012.37</v>
      </c>
      <c r="D397" s="177">
        <v>28568</v>
      </c>
      <c r="E397" s="123">
        <v>42531</v>
      </c>
      <c r="F397" s="99" t="s">
        <v>3183</v>
      </c>
      <c r="J397" s="126"/>
      <c r="N397" s="101"/>
    </row>
    <row r="398" spans="1:14" s="100" customFormat="1" ht="30" customHeight="1" x14ac:dyDescent="0.2">
      <c r="A398" s="152">
        <v>395</v>
      </c>
      <c r="B398" s="96" t="s">
        <v>0</v>
      </c>
      <c r="C398" s="177">
        <v>140279.44578313251</v>
      </c>
      <c r="D398" s="177">
        <v>29643</v>
      </c>
      <c r="E398" s="98">
        <v>41635</v>
      </c>
      <c r="F398" s="99" t="s">
        <v>1</v>
      </c>
      <c r="J398" s="126"/>
      <c r="N398" s="101"/>
    </row>
    <row r="399" spans="1:14" s="100" customFormat="1" ht="30" customHeight="1" x14ac:dyDescent="0.2">
      <c r="A399" s="152">
        <v>396</v>
      </c>
      <c r="B399" s="96" t="s">
        <v>3930</v>
      </c>
      <c r="C399" s="97">
        <v>140129</v>
      </c>
      <c r="D399" s="97">
        <v>25875</v>
      </c>
      <c r="E399" s="102">
        <v>42741</v>
      </c>
      <c r="F399" s="99" t="s">
        <v>545</v>
      </c>
      <c r="J399" s="126"/>
      <c r="N399" s="101"/>
    </row>
    <row r="400" spans="1:14" s="100" customFormat="1" ht="30" customHeight="1" x14ac:dyDescent="0.2">
      <c r="A400" s="152">
        <v>397</v>
      </c>
      <c r="B400" s="96" t="s">
        <v>4286</v>
      </c>
      <c r="C400" s="97">
        <v>139509.91</v>
      </c>
      <c r="D400" s="97">
        <v>26328</v>
      </c>
      <c r="E400" s="102" t="s">
        <v>4598</v>
      </c>
      <c r="F400" s="99" t="s">
        <v>2319</v>
      </c>
      <c r="J400" s="126"/>
      <c r="N400" s="101"/>
    </row>
    <row r="401" spans="1:14" s="100" customFormat="1" ht="30" customHeight="1" x14ac:dyDescent="0.2">
      <c r="A401" s="152">
        <v>398</v>
      </c>
      <c r="B401" s="96" t="s">
        <v>2519</v>
      </c>
      <c r="C401" s="179">
        <v>139417.57414272474</v>
      </c>
      <c r="D401" s="179">
        <v>38200</v>
      </c>
      <c r="E401" s="106">
        <v>39486</v>
      </c>
      <c r="F401" s="99" t="s">
        <v>1610</v>
      </c>
      <c r="J401" s="126"/>
      <c r="N401" s="101"/>
    </row>
    <row r="402" spans="1:14" s="100" customFormat="1" ht="30" customHeight="1" x14ac:dyDescent="0.2">
      <c r="A402" s="152">
        <v>399</v>
      </c>
      <c r="B402" s="96" t="s">
        <v>3018</v>
      </c>
      <c r="C402" s="177">
        <v>139402.91226135311</v>
      </c>
      <c r="D402" s="177">
        <v>29491</v>
      </c>
      <c r="E402" s="98">
        <v>41915</v>
      </c>
      <c r="F402" s="99" t="s">
        <v>119</v>
      </c>
      <c r="J402" s="126"/>
      <c r="N402" s="101"/>
    </row>
    <row r="403" spans="1:14" s="100" customFormat="1" ht="30" customHeight="1" x14ac:dyDescent="0.2">
      <c r="A403" s="152">
        <v>400</v>
      </c>
      <c r="B403" s="96" t="s">
        <v>418</v>
      </c>
      <c r="C403" s="178">
        <v>139210.49582947174</v>
      </c>
      <c r="D403" s="178">
        <v>35264</v>
      </c>
      <c r="E403" s="98">
        <v>41117</v>
      </c>
      <c r="F403" s="99" t="s">
        <v>419</v>
      </c>
      <c r="J403" s="126"/>
      <c r="N403" s="101"/>
    </row>
    <row r="404" spans="1:14" s="100" customFormat="1" ht="30" customHeight="1" x14ac:dyDescent="0.2">
      <c r="A404" s="152">
        <v>401</v>
      </c>
      <c r="B404" s="96" t="s">
        <v>2716</v>
      </c>
      <c r="C404" s="112">
        <v>138908.76969416128</v>
      </c>
      <c r="D404" s="112">
        <v>42481</v>
      </c>
      <c r="E404" s="106">
        <v>39143</v>
      </c>
      <c r="F404" s="99" t="s">
        <v>551</v>
      </c>
      <c r="J404" s="126"/>
      <c r="N404" s="101"/>
    </row>
    <row r="405" spans="1:14" s="100" customFormat="1" ht="30" customHeight="1" x14ac:dyDescent="0.2">
      <c r="A405" s="152">
        <v>402</v>
      </c>
      <c r="B405" s="96" t="s">
        <v>2906</v>
      </c>
      <c r="C405" s="176">
        <v>138262.62743280816</v>
      </c>
      <c r="D405" s="176">
        <v>40437</v>
      </c>
      <c r="E405" s="106">
        <v>39255</v>
      </c>
      <c r="F405" s="99" t="s">
        <v>1908</v>
      </c>
      <c r="J405" s="126"/>
      <c r="N405" s="101"/>
    </row>
    <row r="406" spans="1:14" s="100" customFormat="1" ht="30" customHeight="1" x14ac:dyDescent="0.2">
      <c r="A406" s="152">
        <v>403</v>
      </c>
      <c r="B406" s="96" t="s">
        <v>2808</v>
      </c>
      <c r="C406" s="179">
        <v>137520.28208989807</v>
      </c>
      <c r="D406" s="179">
        <v>44178</v>
      </c>
      <c r="E406" s="106">
        <v>39479</v>
      </c>
      <c r="F406" s="105" t="s">
        <v>823</v>
      </c>
      <c r="J406" s="126"/>
      <c r="N406" s="101"/>
    </row>
    <row r="407" spans="1:14" s="100" customFormat="1" ht="30" customHeight="1" x14ac:dyDescent="0.2">
      <c r="A407" s="152">
        <v>404</v>
      </c>
      <c r="B407" s="96" t="s">
        <v>101</v>
      </c>
      <c r="C407" s="181" t="s">
        <v>6305</v>
      </c>
      <c r="D407" s="177" t="s">
        <v>6306</v>
      </c>
      <c r="E407" s="98">
        <v>41628</v>
      </c>
      <c r="F407" s="99" t="s">
        <v>103</v>
      </c>
      <c r="J407" s="126"/>
      <c r="N407" s="101"/>
    </row>
    <row r="408" spans="1:14" s="100" customFormat="1" ht="30" customHeight="1" x14ac:dyDescent="0.2">
      <c r="A408" s="152">
        <v>405</v>
      </c>
      <c r="B408" s="96" t="s">
        <v>2867</v>
      </c>
      <c r="C408" s="179">
        <v>136244.49721964783</v>
      </c>
      <c r="D408" s="179">
        <v>31135</v>
      </c>
      <c r="E408" s="111">
        <v>40431</v>
      </c>
      <c r="F408" s="105" t="s">
        <v>197</v>
      </c>
      <c r="J408" s="126"/>
      <c r="N408" s="101"/>
    </row>
    <row r="409" spans="1:14" s="100" customFormat="1" ht="30" customHeight="1" x14ac:dyDescent="0.2">
      <c r="A409" s="152">
        <v>406</v>
      </c>
      <c r="B409" s="96" t="s">
        <v>3019</v>
      </c>
      <c r="C409" s="177">
        <v>135517.43512511585</v>
      </c>
      <c r="D409" s="177">
        <v>29538</v>
      </c>
      <c r="E409" s="98">
        <v>41866</v>
      </c>
      <c r="F409" s="99" t="s">
        <v>3185</v>
      </c>
      <c r="J409" s="126"/>
      <c r="N409" s="101"/>
    </row>
    <row r="410" spans="1:14" s="100" customFormat="1" ht="30" customHeight="1" x14ac:dyDescent="0.2">
      <c r="A410" s="152">
        <v>407</v>
      </c>
      <c r="B410" s="103" t="s">
        <v>2222</v>
      </c>
      <c r="C410" s="112">
        <v>134984.36051899908</v>
      </c>
      <c r="D410" s="112">
        <v>42276</v>
      </c>
      <c r="E410" s="111">
        <v>37722</v>
      </c>
      <c r="F410" s="105" t="s">
        <v>1818</v>
      </c>
      <c r="J410" s="126"/>
      <c r="N410" s="101"/>
    </row>
    <row r="411" spans="1:14" s="100" customFormat="1" ht="30" customHeight="1" x14ac:dyDescent="0.2">
      <c r="A411" s="152">
        <v>408</v>
      </c>
      <c r="B411" s="96" t="s">
        <v>430</v>
      </c>
      <c r="C411" s="179">
        <v>134865.23690917515</v>
      </c>
      <c r="D411" s="179">
        <v>37424</v>
      </c>
      <c r="E411" s="111">
        <v>40550</v>
      </c>
      <c r="F411" s="105" t="s">
        <v>2934</v>
      </c>
      <c r="J411" s="126"/>
      <c r="N411" s="101"/>
    </row>
    <row r="412" spans="1:14" s="100" customFormat="1" ht="30" customHeight="1" x14ac:dyDescent="0.2">
      <c r="A412" s="152">
        <v>409</v>
      </c>
      <c r="B412" s="96" t="s">
        <v>771</v>
      </c>
      <c r="C412" s="179">
        <v>134214.26088971269</v>
      </c>
      <c r="D412" s="179">
        <v>36703</v>
      </c>
      <c r="E412" s="106">
        <v>39445</v>
      </c>
      <c r="F412" s="99" t="s">
        <v>1610</v>
      </c>
      <c r="J412" s="126"/>
      <c r="N412" s="101"/>
    </row>
    <row r="413" spans="1:14" s="100" customFormat="1" ht="30" customHeight="1" x14ac:dyDescent="0.2">
      <c r="A413" s="152">
        <v>410</v>
      </c>
      <c r="B413" s="103" t="s">
        <v>435</v>
      </c>
      <c r="C413" s="112">
        <v>133476.51760889712</v>
      </c>
      <c r="D413" s="112">
        <v>34555</v>
      </c>
      <c r="E413" s="111">
        <v>39752</v>
      </c>
      <c r="F413" s="105" t="s">
        <v>544</v>
      </c>
      <c r="J413" s="126"/>
      <c r="N413" s="101"/>
    </row>
    <row r="414" spans="1:14" s="100" customFormat="1" ht="30" customHeight="1" x14ac:dyDescent="0.2">
      <c r="A414" s="152">
        <v>411</v>
      </c>
      <c r="B414" s="96" t="s">
        <v>4455</v>
      </c>
      <c r="C414" s="97">
        <v>133127</v>
      </c>
      <c r="D414" s="97">
        <v>24944</v>
      </c>
      <c r="E414" s="102" t="s">
        <v>4599</v>
      </c>
      <c r="F414" s="99" t="s">
        <v>545</v>
      </c>
      <c r="J414" s="126"/>
      <c r="N414" s="101"/>
    </row>
    <row r="415" spans="1:14" s="100" customFormat="1" ht="30" customHeight="1" x14ac:dyDescent="0.2">
      <c r="A415" s="152">
        <v>412</v>
      </c>
      <c r="B415" s="121" t="s">
        <v>3765</v>
      </c>
      <c r="C415" s="97">
        <v>132871</v>
      </c>
      <c r="D415" s="97">
        <v>28806</v>
      </c>
      <c r="E415" s="102">
        <v>43035</v>
      </c>
      <c r="F415" s="99" t="s">
        <v>545</v>
      </c>
      <c r="J415" s="126"/>
      <c r="N415" s="101"/>
    </row>
    <row r="416" spans="1:14" s="100" customFormat="1" ht="30" customHeight="1" x14ac:dyDescent="0.2">
      <c r="A416" s="152">
        <v>413</v>
      </c>
      <c r="B416" s="96" t="s">
        <v>1006</v>
      </c>
      <c r="C416" s="179">
        <v>132756.7481464319</v>
      </c>
      <c r="D416" s="179">
        <v>36045</v>
      </c>
      <c r="E416" s="106">
        <v>39479</v>
      </c>
      <c r="F416" s="105" t="s">
        <v>550</v>
      </c>
      <c r="J416" s="126"/>
      <c r="N416" s="101"/>
    </row>
    <row r="417" spans="1:14" s="100" customFormat="1" ht="30" customHeight="1" x14ac:dyDescent="0.2">
      <c r="A417" s="152">
        <v>414</v>
      </c>
      <c r="B417" s="96" t="s">
        <v>3588</v>
      </c>
      <c r="C417" s="112">
        <v>132534.17000000001</v>
      </c>
      <c r="D417" s="177">
        <v>29012</v>
      </c>
      <c r="E417" s="98">
        <v>42552</v>
      </c>
      <c r="F417" s="99" t="s">
        <v>725</v>
      </c>
      <c r="J417" s="126"/>
      <c r="N417" s="101"/>
    </row>
    <row r="418" spans="1:14" s="100" customFormat="1" ht="30" customHeight="1" x14ac:dyDescent="0.2">
      <c r="A418" s="152">
        <v>415</v>
      </c>
      <c r="B418" s="96" t="s">
        <v>4524</v>
      </c>
      <c r="C418" s="97">
        <v>132024.30000000002</v>
      </c>
      <c r="D418" s="97">
        <v>29586</v>
      </c>
      <c r="E418" s="102" t="s">
        <v>4603</v>
      </c>
      <c r="F418" s="99" t="s">
        <v>725</v>
      </c>
      <c r="J418" s="126"/>
      <c r="N418" s="101"/>
    </row>
    <row r="419" spans="1:14" s="100" customFormat="1" ht="30" customHeight="1" x14ac:dyDescent="0.2">
      <c r="A419" s="152">
        <v>416</v>
      </c>
      <c r="B419" s="96" t="s">
        <v>612</v>
      </c>
      <c r="C419" s="179">
        <v>131821.27548656164</v>
      </c>
      <c r="D419" s="179">
        <v>36009</v>
      </c>
      <c r="E419" s="111">
        <v>40326</v>
      </c>
      <c r="F419" s="105" t="s">
        <v>2642</v>
      </c>
      <c r="J419" s="126"/>
      <c r="N419" s="101"/>
    </row>
    <row r="420" spans="1:14" s="100" customFormat="1" ht="30" customHeight="1" x14ac:dyDescent="0.2">
      <c r="A420" s="152">
        <v>417</v>
      </c>
      <c r="B420" s="96" t="s">
        <v>2317</v>
      </c>
      <c r="C420" s="179">
        <v>131793.90639481001</v>
      </c>
      <c r="D420" s="179">
        <v>32993</v>
      </c>
      <c r="E420" s="111">
        <v>40114</v>
      </c>
      <c r="F420" s="105" t="s">
        <v>2934</v>
      </c>
      <c r="J420" s="126"/>
      <c r="N420" s="101"/>
    </row>
    <row r="421" spans="1:14" s="100" customFormat="1" ht="30" customHeight="1" x14ac:dyDescent="0.2">
      <c r="A421" s="152">
        <v>418</v>
      </c>
      <c r="B421" s="96" t="s">
        <v>3020</v>
      </c>
      <c r="C421" s="177">
        <v>131780.38693234476</v>
      </c>
      <c r="D421" s="177">
        <v>28166</v>
      </c>
      <c r="E421" s="98">
        <v>41901</v>
      </c>
      <c r="F421" s="99" t="s">
        <v>119</v>
      </c>
      <c r="J421" s="126"/>
      <c r="N421" s="101"/>
    </row>
    <row r="422" spans="1:14" s="100" customFormat="1" ht="30" customHeight="1" x14ac:dyDescent="0.2">
      <c r="A422" s="152">
        <v>419</v>
      </c>
      <c r="B422" s="96" t="s">
        <v>1143</v>
      </c>
      <c r="C422" s="179">
        <v>131738.80618628359</v>
      </c>
      <c r="D422" s="179">
        <v>29986</v>
      </c>
      <c r="E422" s="119">
        <v>40767</v>
      </c>
      <c r="F422" s="99" t="s">
        <v>2869</v>
      </c>
      <c r="N422" s="101"/>
    </row>
    <row r="423" spans="1:14" s="100" customFormat="1" ht="30" customHeight="1" x14ac:dyDescent="0.2">
      <c r="A423" s="152">
        <v>420</v>
      </c>
      <c r="B423" s="96" t="s">
        <v>420</v>
      </c>
      <c r="C423" s="179">
        <v>131675.45180722891</v>
      </c>
      <c r="D423" s="179">
        <v>34671</v>
      </c>
      <c r="E423" s="98">
        <v>40844</v>
      </c>
      <c r="F423" s="99" t="s">
        <v>1051</v>
      </c>
      <c r="N423" s="101"/>
    </row>
    <row r="424" spans="1:14" s="100" customFormat="1" ht="30" customHeight="1" x14ac:dyDescent="0.2">
      <c r="A424" s="152">
        <v>421</v>
      </c>
      <c r="B424" s="96" t="s">
        <v>1019</v>
      </c>
      <c r="C424" s="179">
        <v>131340.36144578314</v>
      </c>
      <c r="D424" s="179">
        <v>36053</v>
      </c>
      <c r="E424" s="106">
        <v>39423</v>
      </c>
      <c r="F424" s="99" t="s">
        <v>1610</v>
      </c>
      <c r="N424" s="101"/>
    </row>
    <row r="425" spans="1:14" s="100" customFormat="1" ht="30" customHeight="1" x14ac:dyDescent="0.2">
      <c r="A425" s="152">
        <v>422</v>
      </c>
      <c r="B425" s="96" t="s">
        <v>871</v>
      </c>
      <c r="C425" s="176">
        <v>131108.11515291937</v>
      </c>
      <c r="D425" s="176">
        <v>39561</v>
      </c>
      <c r="E425" s="106">
        <v>39682</v>
      </c>
      <c r="F425" s="99" t="s">
        <v>1908</v>
      </c>
      <c r="N425" s="101"/>
    </row>
    <row r="426" spans="1:14" s="100" customFormat="1" ht="30" customHeight="1" x14ac:dyDescent="0.2">
      <c r="A426" s="152">
        <v>423</v>
      </c>
      <c r="B426" s="96" t="s">
        <v>4309</v>
      </c>
      <c r="C426" s="97">
        <v>130457.35</v>
      </c>
      <c r="D426" s="97">
        <v>20724</v>
      </c>
      <c r="E426" s="102" t="s">
        <v>4552</v>
      </c>
      <c r="F426" s="99" t="s">
        <v>3456</v>
      </c>
      <c r="G426" s="94"/>
      <c r="H426" s="94"/>
      <c r="I426" s="94"/>
      <c r="J426" s="116"/>
      <c r="K426" s="94"/>
      <c r="L426" s="94"/>
      <c r="N426" s="101"/>
    </row>
    <row r="427" spans="1:14" s="100" customFormat="1" ht="30" customHeight="1" x14ac:dyDescent="0.2">
      <c r="A427" s="152">
        <v>424</v>
      </c>
      <c r="B427" s="103" t="s">
        <v>1041</v>
      </c>
      <c r="C427" s="178">
        <v>130452.48783595923</v>
      </c>
      <c r="D427" s="178">
        <v>32895</v>
      </c>
      <c r="E427" s="111">
        <v>39766</v>
      </c>
      <c r="F427" s="105" t="s">
        <v>422</v>
      </c>
      <c r="G427" s="94"/>
      <c r="J427" s="126"/>
      <c r="N427" s="101"/>
    </row>
    <row r="428" spans="1:14" s="100" customFormat="1" ht="30" customHeight="1" x14ac:dyDescent="0.2">
      <c r="A428" s="152">
        <v>425</v>
      </c>
      <c r="B428" s="96" t="s">
        <v>2980</v>
      </c>
      <c r="C428" s="177">
        <v>129328.95041705284</v>
      </c>
      <c r="D428" s="177">
        <v>37829</v>
      </c>
      <c r="E428" s="98">
        <v>41145</v>
      </c>
      <c r="F428" s="99" t="s">
        <v>2981</v>
      </c>
      <c r="H428" s="94"/>
      <c r="I428" s="94"/>
      <c r="J428" s="116"/>
      <c r="K428" s="94"/>
      <c r="L428" s="94"/>
      <c r="N428" s="101"/>
    </row>
    <row r="429" spans="1:14" s="100" customFormat="1" ht="30" customHeight="1" x14ac:dyDescent="0.2">
      <c r="A429" s="152">
        <v>426</v>
      </c>
      <c r="B429" s="96" t="s">
        <v>4005</v>
      </c>
      <c r="C429" s="97">
        <v>129199.47</v>
      </c>
      <c r="D429" s="97">
        <v>23529</v>
      </c>
      <c r="E429" s="102">
        <v>43196</v>
      </c>
      <c r="F429" s="99" t="s">
        <v>3718</v>
      </c>
      <c r="G429" s="94"/>
      <c r="H429" s="94"/>
      <c r="I429" s="94"/>
      <c r="J429" s="116"/>
      <c r="K429" s="94"/>
      <c r="L429" s="94"/>
      <c r="N429" s="101"/>
    </row>
    <row r="430" spans="1:14" s="100" customFormat="1" ht="30" customHeight="1" x14ac:dyDescent="0.2">
      <c r="A430" s="152">
        <v>427</v>
      </c>
      <c r="B430" s="96" t="s">
        <v>1016</v>
      </c>
      <c r="C430" s="112">
        <v>129175.53869323448</v>
      </c>
      <c r="D430" s="112">
        <v>42649</v>
      </c>
      <c r="E430" s="106">
        <v>39094</v>
      </c>
      <c r="F430" s="99" t="s">
        <v>1610</v>
      </c>
      <c r="G430" s="94"/>
      <c r="H430" s="94"/>
      <c r="I430" s="94"/>
      <c r="J430" s="116"/>
      <c r="K430" s="94"/>
      <c r="L430" s="182"/>
      <c r="N430" s="101"/>
    </row>
    <row r="431" spans="1:14" s="100" customFormat="1" ht="30" customHeight="1" x14ac:dyDescent="0.2">
      <c r="A431" s="152">
        <v>428</v>
      </c>
      <c r="B431" s="103" t="s">
        <v>1957</v>
      </c>
      <c r="C431" s="179">
        <v>128991.60101946247</v>
      </c>
      <c r="D431" s="179">
        <v>38668</v>
      </c>
      <c r="E431" s="111">
        <v>38996</v>
      </c>
      <c r="F431" s="105" t="s">
        <v>1610</v>
      </c>
      <c r="G431" s="94"/>
      <c r="J431" s="126"/>
      <c r="N431" s="101"/>
    </row>
    <row r="432" spans="1:14" s="100" customFormat="1" ht="30" customHeight="1" x14ac:dyDescent="0.2">
      <c r="A432" s="152">
        <v>429</v>
      </c>
      <c r="B432" s="96" t="s">
        <v>4283</v>
      </c>
      <c r="C432" s="97">
        <v>128706.21</v>
      </c>
      <c r="D432" s="97">
        <v>23460</v>
      </c>
      <c r="E432" s="102" t="s">
        <v>4589</v>
      </c>
      <c r="F432" s="99" t="s">
        <v>4590</v>
      </c>
      <c r="J432" s="126"/>
      <c r="N432" s="101"/>
    </row>
    <row r="433" spans="1:14" s="100" customFormat="1" ht="30" customHeight="1" x14ac:dyDescent="0.2">
      <c r="A433" s="152">
        <v>430</v>
      </c>
      <c r="B433" s="96" t="s">
        <v>4538</v>
      </c>
      <c r="C433" s="97">
        <v>128541.17</v>
      </c>
      <c r="D433" s="97">
        <v>21972</v>
      </c>
      <c r="E433" s="102" t="s">
        <v>4608</v>
      </c>
      <c r="F433" s="99" t="s">
        <v>38</v>
      </c>
      <c r="G433" s="94"/>
      <c r="J433" s="126"/>
      <c r="N433" s="101"/>
    </row>
    <row r="434" spans="1:14" s="100" customFormat="1" ht="30" customHeight="1" x14ac:dyDescent="0.2">
      <c r="A434" s="152">
        <v>431</v>
      </c>
      <c r="B434" s="96" t="s">
        <v>2131</v>
      </c>
      <c r="C434" s="179">
        <v>128339.46362372568</v>
      </c>
      <c r="D434" s="179">
        <v>36396</v>
      </c>
      <c r="E434" s="111">
        <v>40487</v>
      </c>
      <c r="F434" s="105" t="s">
        <v>1908</v>
      </c>
      <c r="J434" s="126"/>
      <c r="N434" s="101"/>
    </row>
    <row r="435" spans="1:14" s="100" customFormat="1" ht="30" customHeight="1" x14ac:dyDescent="0.2">
      <c r="A435" s="152">
        <v>432</v>
      </c>
      <c r="B435" s="96" t="s">
        <v>3821</v>
      </c>
      <c r="C435" s="97">
        <v>128242.09</v>
      </c>
      <c r="D435" s="97">
        <v>23357</v>
      </c>
      <c r="E435" s="102">
        <v>42930</v>
      </c>
      <c r="F435" s="99" t="s">
        <v>3365</v>
      </c>
      <c r="J435" s="126"/>
      <c r="N435" s="101"/>
    </row>
    <row r="436" spans="1:14" s="100" customFormat="1" ht="30" customHeight="1" x14ac:dyDescent="0.2">
      <c r="A436" s="152">
        <v>433</v>
      </c>
      <c r="B436" s="96" t="s">
        <v>3686</v>
      </c>
      <c r="C436" s="112">
        <v>127636.43999999999</v>
      </c>
      <c r="D436" s="177">
        <v>25448</v>
      </c>
      <c r="E436" s="120">
        <v>42377</v>
      </c>
      <c r="F436" s="118" t="s">
        <v>3187</v>
      </c>
      <c r="G436" s="94"/>
      <c r="J436" s="126"/>
      <c r="N436" s="101"/>
    </row>
    <row r="437" spans="1:14" s="100" customFormat="1" ht="30" customHeight="1" x14ac:dyDescent="0.2">
      <c r="A437" s="152">
        <v>434</v>
      </c>
      <c r="B437" s="96" t="s">
        <v>2984</v>
      </c>
      <c r="C437" s="178">
        <v>127296.28127896199</v>
      </c>
      <c r="D437" s="178">
        <v>32629</v>
      </c>
      <c r="E437" s="98">
        <v>41285</v>
      </c>
      <c r="F437" s="99" t="s">
        <v>2828</v>
      </c>
      <c r="G437" s="94"/>
      <c r="J437" s="126"/>
      <c r="N437" s="101"/>
    </row>
    <row r="438" spans="1:14" s="100" customFormat="1" ht="30" customHeight="1" x14ac:dyDescent="0.2">
      <c r="A438" s="152">
        <v>435</v>
      </c>
      <c r="B438" s="96" t="s">
        <v>2218</v>
      </c>
      <c r="C438" s="179">
        <v>127247.01691380909</v>
      </c>
      <c r="D438" s="179">
        <v>34526</v>
      </c>
      <c r="E438" s="111">
        <v>40403</v>
      </c>
      <c r="F438" s="105" t="s">
        <v>2033</v>
      </c>
      <c r="J438" s="126"/>
      <c r="N438" s="101"/>
    </row>
    <row r="439" spans="1:14" s="100" customFormat="1" ht="30" customHeight="1" x14ac:dyDescent="0.2">
      <c r="A439" s="152">
        <v>436</v>
      </c>
      <c r="B439" s="103" t="s">
        <v>2137</v>
      </c>
      <c r="C439" s="176">
        <v>126936.97868396663</v>
      </c>
      <c r="D439" s="176">
        <v>33282</v>
      </c>
      <c r="E439" s="111" t="s">
        <v>2051</v>
      </c>
      <c r="F439" s="105" t="s">
        <v>2934</v>
      </c>
      <c r="J439" s="126"/>
      <c r="N439" s="101"/>
    </row>
    <row r="440" spans="1:14" s="100" customFormat="1" ht="30" customHeight="1" x14ac:dyDescent="0.2">
      <c r="A440" s="152">
        <v>437</v>
      </c>
      <c r="B440" s="96" t="s">
        <v>2028</v>
      </c>
      <c r="C440" s="179">
        <v>126807.74443929565</v>
      </c>
      <c r="D440" s="179">
        <v>32643</v>
      </c>
      <c r="E440" s="111">
        <v>40053</v>
      </c>
      <c r="F440" s="105" t="s">
        <v>1853</v>
      </c>
      <c r="J440" s="126"/>
      <c r="N440" s="101"/>
    </row>
    <row r="441" spans="1:14" s="100" customFormat="1" ht="30" customHeight="1" x14ac:dyDescent="0.2">
      <c r="A441" s="152">
        <v>438</v>
      </c>
      <c r="B441" s="96" t="s">
        <v>37</v>
      </c>
      <c r="C441" s="177">
        <v>126674.00370713625</v>
      </c>
      <c r="D441" s="177">
        <v>28358</v>
      </c>
      <c r="E441" s="98">
        <v>41572</v>
      </c>
      <c r="F441" s="99" t="s">
        <v>38</v>
      </c>
      <c r="J441" s="126"/>
      <c r="N441" s="101"/>
    </row>
    <row r="442" spans="1:14" s="100" customFormat="1" ht="30" customHeight="1" x14ac:dyDescent="0.2">
      <c r="A442" s="152">
        <v>439</v>
      </c>
      <c r="B442" s="96" t="s">
        <v>3518</v>
      </c>
      <c r="C442" s="112">
        <v>126659.98</v>
      </c>
      <c r="D442" s="177">
        <v>31605</v>
      </c>
      <c r="E442" s="98">
        <v>42678</v>
      </c>
      <c r="F442" s="99" t="s">
        <v>3460</v>
      </c>
      <c r="J442" s="126"/>
      <c r="N442" s="101"/>
    </row>
    <row r="443" spans="1:14" s="100" customFormat="1" ht="30" customHeight="1" x14ac:dyDescent="0.2">
      <c r="A443" s="152">
        <v>440</v>
      </c>
      <c r="B443" s="96" t="s">
        <v>3598</v>
      </c>
      <c r="C443" s="112">
        <v>126300.4</v>
      </c>
      <c r="D443" s="177">
        <v>26505</v>
      </c>
      <c r="E443" s="123">
        <v>42524</v>
      </c>
      <c r="F443" s="99" t="s">
        <v>3464</v>
      </c>
      <c r="G443" s="182"/>
      <c r="J443" s="126"/>
      <c r="K443" s="182"/>
      <c r="N443" s="101"/>
    </row>
    <row r="444" spans="1:14" s="100" customFormat="1" ht="30" customHeight="1" x14ac:dyDescent="0.2">
      <c r="A444" s="152">
        <v>441</v>
      </c>
      <c r="B444" s="96" t="s">
        <v>1042</v>
      </c>
      <c r="C444" s="176">
        <v>126205.68813716405</v>
      </c>
      <c r="D444" s="176">
        <v>35304</v>
      </c>
      <c r="E444" s="106">
        <v>39472</v>
      </c>
      <c r="F444" s="99" t="s">
        <v>1908</v>
      </c>
      <c r="N444" s="101"/>
    </row>
    <row r="445" spans="1:14" s="100" customFormat="1" ht="30" customHeight="1" x14ac:dyDescent="0.2">
      <c r="A445" s="152">
        <v>442</v>
      </c>
      <c r="B445" s="96" t="s">
        <v>707</v>
      </c>
      <c r="C445" s="179">
        <v>126083.75810936053</v>
      </c>
      <c r="D445" s="179">
        <v>34194</v>
      </c>
      <c r="E445" s="106">
        <v>39507</v>
      </c>
      <c r="F445" s="99" t="s">
        <v>1610</v>
      </c>
      <c r="N445" s="101"/>
    </row>
    <row r="446" spans="1:14" s="100" customFormat="1" ht="30" customHeight="1" x14ac:dyDescent="0.2">
      <c r="A446" s="152">
        <v>443</v>
      </c>
      <c r="B446" s="96" t="s">
        <v>3784</v>
      </c>
      <c r="C446" s="97">
        <v>125796.12</v>
      </c>
      <c r="D446" s="97">
        <v>28159</v>
      </c>
      <c r="E446" s="102">
        <v>43000</v>
      </c>
      <c r="F446" s="99" t="s">
        <v>3464</v>
      </c>
      <c r="N446" s="101"/>
    </row>
    <row r="447" spans="1:14" s="100" customFormat="1" ht="30" customHeight="1" x14ac:dyDescent="0.2">
      <c r="A447" s="152">
        <v>444</v>
      </c>
      <c r="B447" s="96" t="s">
        <v>525</v>
      </c>
      <c r="C447" s="179">
        <v>125307.66334569045</v>
      </c>
      <c r="D447" s="179">
        <v>36204</v>
      </c>
      <c r="E447" s="106">
        <v>39738</v>
      </c>
      <c r="F447" s="99" t="s">
        <v>1610</v>
      </c>
      <c r="N447" s="101"/>
    </row>
    <row r="448" spans="1:14" s="100" customFormat="1" ht="30" customHeight="1" x14ac:dyDescent="0.2">
      <c r="A448" s="152">
        <v>445</v>
      </c>
      <c r="B448" s="96" t="s">
        <v>3900</v>
      </c>
      <c r="C448" s="97">
        <v>125046.98</v>
      </c>
      <c r="D448" s="97">
        <v>23771</v>
      </c>
      <c r="E448" s="102">
        <v>42797</v>
      </c>
      <c r="F448" s="99" t="s">
        <v>119</v>
      </c>
      <c r="N448" s="101"/>
    </row>
    <row r="449" spans="1:14" s="100" customFormat="1" ht="30" customHeight="1" x14ac:dyDescent="0.2">
      <c r="A449" s="152">
        <v>446</v>
      </c>
      <c r="B449" s="96" t="s">
        <v>4112</v>
      </c>
      <c r="C449" s="97">
        <v>124999.09</v>
      </c>
      <c r="D449" s="97">
        <v>20475</v>
      </c>
      <c r="E449" s="102" t="s">
        <v>4111</v>
      </c>
      <c r="F449" s="99" t="s">
        <v>3718</v>
      </c>
      <c r="N449" s="101"/>
    </row>
    <row r="450" spans="1:14" s="100" customFormat="1" ht="30" customHeight="1" x14ac:dyDescent="0.2">
      <c r="A450" s="152">
        <v>447</v>
      </c>
      <c r="B450" s="96" t="s">
        <v>4406</v>
      </c>
      <c r="C450" s="97">
        <v>124840.29</v>
      </c>
      <c r="D450" s="97">
        <v>29367</v>
      </c>
      <c r="E450" s="102" t="s">
        <v>4585</v>
      </c>
      <c r="F450" s="99" t="s">
        <v>725</v>
      </c>
      <c r="N450" s="101"/>
    </row>
    <row r="451" spans="1:14" s="100" customFormat="1" ht="30" customHeight="1" x14ac:dyDescent="0.2">
      <c r="A451" s="152">
        <v>448</v>
      </c>
      <c r="B451" s="96" t="s">
        <v>40</v>
      </c>
      <c r="C451" s="177">
        <v>124815.80166821131</v>
      </c>
      <c r="D451" s="177">
        <v>28434</v>
      </c>
      <c r="E451" s="98">
        <v>41607</v>
      </c>
      <c r="F451" s="99" t="s">
        <v>2922</v>
      </c>
      <c r="N451" s="101"/>
    </row>
    <row r="452" spans="1:14" s="100" customFormat="1" ht="30" customHeight="1" x14ac:dyDescent="0.2">
      <c r="A452" s="152">
        <v>449</v>
      </c>
      <c r="B452" s="96" t="s">
        <v>3664</v>
      </c>
      <c r="C452" s="112">
        <v>124592.1</v>
      </c>
      <c r="D452" s="177">
        <v>25031</v>
      </c>
      <c r="E452" s="123">
        <v>42412</v>
      </c>
      <c r="F452" s="99" t="s">
        <v>3464</v>
      </c>
      <c r="N452" s="101"/>
    </row>
    <row r="453" spans="1:14" s="100" customFormat="1" ht="30" customHeight="1" x14ac:dyDescent="0.2">
      <c r="A453" s="152">
        <v>450</v>
      </c>
      <c r="B453" s="96" t="s">
        <v>295</v>
      </c>
      <c r="C453" s="112">
        <v>124287.94601482854</v>
      </c>
      <c r="D453" s="112">
        <v>36952</v>
      </c>
      <c r="E453" s="106">
        <v>39038</v>
      </c>
      <c r="F453" s="99" t="s">
        <v>2934</v>
      </c>
      <c r="N453" s="101"/>
    </row>
    <row r="454" spans="1:14" s="100" customFormat="1" ht="30" customHeight="1" x14ac:dyDescent="0.2">
      <c r="A454" s="152">
        <v>451</v>
      </c>
      <c r="B454" s="103" t="s">
        <v>1536</v>
      </c>
      <c r="C454" s="176">
        <v>124272.47451343837</v>
      </c>
      <c r="D454" s="176">
        <v>47112</v>
      </c>
      <c r="E454" s="104">
        <v>36749</v>
      </c>
      <c r="F454" s="105" t="s">
        <v>1433</v>
      </c>
      <c r="N454" s="101"/>
    </row>
    <row r="455" spans="1:14" s="100" customFormat="1" ht="30" customHeight="1" x14ac:dyDescent="0.2">
      <c r="A455" s="152">
        <v>452</v>
      </c>
      <c r="B455" s="96" t="s">
        <v>3206</v>
      </c>
      <c r="C455" s="177">
        <v>123783.37000000001</v>
      </c>
      <c r="D455" s="177">
        <v>33703</v>
      </c>
      <c r="E455" s="98">
        <v>42139</v>
      </c>
      <c r="F455" s="99" t="s">
        <v>3187</v>
      </c>
      <c r="N455" s="101"/>
    </row>
    <row r="456" spans="1:14" s="100" customFormat="1" ht="30" customHeight="1" x14ac:dyDescent="0.2">
      <c r="A456" s="152">
        <v>453</v>
      </c>
      <c r="B456" s="122" t="s">
        <v>2348</v>
      </c>
      <c r="C456" s="112">
        <v>123279.30954587582</v>
      </c>
      <c r="D456" s="112">
        <v>37677</v>
      </c>
      <c r="E456" s="111">
        <v>39360</v>
      </c>
      <c r="F456" s="105" t="s">
        <v>2934</v>
      </c>
      <c r="N456" s="101"/>
    </row>
    <row r="457" spans="1:14" s="100" customFormat="1" ht="30" customHeight="1" x14ac:dyDescent="0.2">
      <c r="A457" s="152">
        <v>454</v>
      </c>
      <c r="B457" s="96" t="s">
        <v>3827</v>
      </c>
      <c r="C457" s="97">
        <v>123272.95</v>
      </c>
      <c r="D457" s="97">
        <v>23597</v>
      </c>
      <c r="E457" s="102">
        <v>42916</v>
      </c>
      <c r="F457" s="99" t="s">
        <v>3365</v>
      </c>
      <c r="J457" s="126"/>
      <c r="N457" s="101"/>
    </row>
    <row r="458" spans="1:14" s="100" customFormat="1" ht="30" customHeight="1" x14ac:dyDescent="0.2">
      <c r="A458" s="152">
        <v>455</v>
      </c>
      <c r="B458" s="103" t="s">
        <v>1653</v>
      </c>
      <c r="C458" s="112">
        <v>123135.13670064876</v>
      </c>
      <c r="D458" s="112">
        <v>36012</v>
      </c>
      <c r="E458" s="111">
        <v>38023</v>
      </c>
      <c r="F458" s="105" t="s">
        <v>1908</v>
      </c>
      <c r="J458" s="126"/>
      <c r="N458" s="101"/>
    </row>
    <row r="459" spans="1:14" s="100" customFormat="1" ht="30" customHeight="1" x14ac:dyDescent="0.2">
      <c r="A459" s="152">
        <v>456</v>
      </c>
      <c r="B459" s="96" t="s">
        <v>214</v>
      </c>
      <c r="C459" s="177">
        <v>123113.27038924932</v>
      </c>
      <c r="D459" s="177">
        <v>25714</v>
      </c>
      <c r="E459" s="98">
        <v>41397</v>
      </c>
      <c r="F459" s="99" t="s">
        <v>2642</v>
      </c>
      <c r="J459" s="126"/>
      <c r="N459" s="101"/>
    </row>
    <row r="460" spans="1:14" s="100" customFormat="1" ht="30" customHeight="1" x14ac:dyDescent="0.2">
      <c r="A460" s="152">
        <v>457</v>
      </c>
      <c r="B460" s="96" t="s">
        <v>865</v>
      </c>
      <c r="C460" s="112">
        <v>122795.02722428176</v>
      </c>
      <c r="D460" s="112">
        <v>33982</v>
      </c>
      <c r="E460" s="98">
        <v>40886</v>
      </c>
      <c r="F460" s="99" t="s">
        <v>2934</v>
      </c>
      <c r="J460" s="126"/>
      <c r="N460" s="101"/>
    </row>
    <row r="461" spans="1:14" s="100" customFormat="1" ht="30" customHeight="1" x14ac:dyDescent="0.2">
      <c r="A461" s="152">
        <v>458</v>
      </c>
      <c r="B461" s="103" t="s">
        <v>1530</v>
      </c>
      <c r="C461" s="176">
        <v>122133.34105653383</v>
      </c>
      <c r="D461" s="176">
        <v>49153</v>
      </c>
      <c r="E461" s="111">
        <v>36889</v>
      </c>
      <c r="F461" s="105" t="s">
        <v>1306</v>
      </c>
      <c r="J461" s="126"/>
      <c r="N461" s="101"/>
    </row>
    <row r="462" spans="1:14" s="100" customFormat="1" ht="30" customHeight="1" x14ac:dyDescent="0.2">
      <c r="A462" s="152">
        <v>459</v>
      </c>
      <c r="B462" s="96" t="s">
        <v>958</v>
      </c>
      <c r="C462" s="180">
        <v>121994.03382761817</v>
      </c>
      <c r="D462" s="180">
        <v>31718</v>
      </c>
      <c r="E462" s="106">
        <v>39787</v>
      </c>
      <c r="F462" s="99" t="s">
        <v>551</v>
      </c>
      <c r="G462" s="94"/>
      <c r="J462" s="126"/>
      <c r="N462" s="101"/>
    </row>
    <row r="463" spans="1:14" s="100" customFormat="1" ht="30" customHeight="1" x14ac:dyDescent="0.2">
      <c r="A463" s="152">
        <v>460</v>
      </c>
      <c r="B463" s="96" t="s">
        <v>3665</v>
      </c>
      <c r="C463" s="112">
        <v>121935.64</v>
      </c>
      <c r="D463" s="177">
        <v>27433</v>
      </c>
      <c r="E463" s="123">
        <v>42412</v>
      </c>
      <c r="F463" s="99" t="s">
        <v>3183</v>
      </c>
      <c r="G463" s="94"/>
      <c r="J463" s="126"/>
      <c r="N463" s="101"/>
    </row>
    <row r="464" spans="1:14" s="100" customFormat="1" ht="30" customHeight="1" x14ac:dyDescent="0.2">
      <c r="A464" s="152">
        <v>461</v>
      </c>
      <c r="B464" s="103" t="s">
        <v>1197</v>
      </c>
      <c r="C464" s="176">
        <v>121543.09545875811</v>
      </c>
      <c r="D464" s="176">
        <v>57285</v>
      </c>
      <c r="E464" s="111">
        <v>36966</v>
      </c>
      <c r="F464" s="105" t="s">
        <v>1433</v>
      </c>
      <c r="J464" s="126"/>
      <c r="N464" s="101"/>
    </row>
    <row r="465" spans="1:14" s="100" customFormat="1" ht="30" customHeight="1" x14ac:dyDescent="0.2">
      <c r="A465" s="152">
        <v>462</v>
      </c>
      <c r="B465" s="96" t="s">
        <v>484</v>
      </c>
      <c r="C465" s="178">
        <v>121421.74467099167</v>
      </c>
      <c r="D465" s="178">
        <v>32554</v>
      </c>
      <c r="E465" s="98">
        <v>41026</v>
      </c>
      <c r="F465" s="99" t="s">
        <v>488</v>
      </c>
      <c r="J465" s="126"/>
      <c r="N465" s="101"/>
    </row>
    <row r="466" spans="1:14" s="100" customFormat="1" ht="30" customHeight="1" x14ac:dyDescent="0.2">
      <c r="A466" s="152">
        <v>463</v>
      </c>
      <c r="B466" s="96" t="s">
        <v>3612</v>
      </c>
      <c r="C466" s="112">
        <v>121392.92</v>
      </c>
      <c r="D466" s="177">
        <v>22356</v>
      </c>
      <c r="E466" s="120">
        <v>42496</v>
      </c>
      <c r="F466" s="99" t="s">
        <v>3181</v>
      </c>
      <c r="J466" s="126"/>
      <c r="N466" s="101"/>
    </row>
    <row r="467" spans="1:14" s="100" customFormat="1" ht="30" customHeight="1" x14ac:dyDescent="0.2">
      <c r="A467" s="152">
        <v>464</v>
      </c>
      <c r="B467" s="107" t="s">
        <v>800</v>
      </c>
      <c r="C467" s="179">
        <v>121271.43188137164</v>
      </c>
      <c r="D467" s="179">
        <v>52048</v>
      </c>
      <c r="E467" s="119">
        <v>36105</v>
      </c>
      <c r="F467" s="105" t="s">
        <v>1818</v>
      </c>
      <c r="J467" s="126"/>
      <c r="N467" s="101"/>
    </row>
    <row r="468" spans="1:14" s="100" customFormat="1" ht="30" customHeight="1" x14ac:dyDescent="0.2">
      <c r="A468" s="152">
        <v>465</v>
      </c>
      <c r="B468" s="96" t="s">
        <v>4314</v>
      </c>
      <c r="C468" s="97">
        <v>121148.23</v>
      </c>
      <c r="D468" s="97">
        <v>20321</v>
      </c>
      <c r="E468" s="102" t="s">
        <v>4553</v>
      </c>
      <c r="F468" s="99" t="s">
        <v>725</v>
      </c>
      <c r="J468" s="126"/>
      <c r="N468" s="101"/>
    </row>
    <row r="469" spans="1:14" s="100" customFormat="1" ht="30" customHeight="1" x14ac:dyDescent="0.2">
      <c r="A469" s="152">
        <v>466</v>
      </c>
      <c r="B469" s="107" t="s">
        <v>1533</v>
      </c>
      <c r="C469" s="176">
        <v>121037.70852641335</v>
      </c>
      <c r="D469" s="176">
        <v>40657</v>
      </c>
      <c r="E469" s="111">
        <v>38093</v>
      </c>
      <c r="F469" s="105" t="s">
        <v>552</v>
      </c>
      <c r="J469" s="126"/>
      <c r="N469" s="101"/>
    </row>
    <row r="470" spans="1:14" s="100" customFormat="1" ht="30" customHeight="1" x14ac:dyDescent="0.2">
      <c r="A470" s="152">
        <v>467</v>
      </c>
      <c r="B470" s="96" t="s">
        <v>3021</v>
      </c>
      <c r="C470" s="177">
        <v>120981.81475903615</v>
      </c>
      <c r="D470" s="177">
        <v>25408</v>
      </c>
      <c r="E470" s="98">
        <v>41915</v>
      </c>
      <c r="F470" s="99" t="s">
        <v>3178</v>
      </c>
      <c r="N470" s="101"/>
    </row>
    <row r="471" spans="1:14" s="100" customFormat="1" ht="30" customHeight="1" x14ac:dyDescent="0.2">
      <c r="A471" s="152">
        <v>468</v>
      </c>
      <c r="B471" s="103" t="s">
        <v>1156</v>
      </c>
      <c r="C471" s="176">
        <v>120849.16589434662</v>
      </c>
      <c r="D471" s="176">
        <v>36307</v>
      </c>
      <c r="E471" s="111">
        <v>37351</v>
      </c>
      <c r="F471" s="105" t="s">
        <v>1818</v>
      </c>
      <c r="N471" s="101"/>
    </row>
    <row r="472" spans="1:14" s="100" customFormat="1" ht="30" customHeight="1" x14ac:dyDescent="0.2">
      <c r="A472" s="152">
        <v>469</v>
      </c>
      <c r="B472" s="96" t="s">
        <v>4278</v>
      </c>
      <c r="C472" s="97">
        <v>120454.36</v>
      </c>
      <c r="D472" s="97">
        <v>22413</v>
      </c>
      <c r="E472" s="102" t="s">
        <v>4578</v>
      </c>
      <c r="F472" s="99" t="s">
        <v>4579</v>
      </c>
      <c r="N472" s="101"/>
    </row>
    <row r="473" spans="1:14" s="100" customFormat="1" ht="30" customHeight="1" x14ac:dyDescent="0.2">
      <c r="A473" s="152">
        <v>470</v>
      </c>
      <c r="B473" s="96" t="s">
        <v>2286</v>
      </c>
      <c r="C473" s="176">
        <v>120101.36700648749</v>
      </c>
      <c r="D473" s="176">
        <v>33893</v>
      </c>
      <c r="E473" s="106">
        <v>39430</v>
      </c>
      <c r="F473" s="99" t="s">
        <v>1908</v>
      </c>
      <c r="N473" s="101"/>
    </row>
    <row r="474" spans="1:14" s="100" customFormat="1" ht="30" customHeight="1" x14ac:dyDescent="0.2">
      <c r="A474" s="152">
        <v>471</v>
      </c>
      <c r="B474" s="96" t="s">
        <v>3022</v>
      </c>
      <c r="C474" s="177">
        <v>119910.01506024097</v>
      </c>
      <c r="D474" s="177">
        <v>22802</v>
      </c>
      <c r="E474" s="98">
        <v>41775</v>
      </c>
      <c r="F474" s="99" t="s">
        <v>2869</v>
      </c>
      <c r="N474" s="101"/>
    </row>
    <row r="475" spans="1:14" s="100" customFormat="1" ht="30" customHeight="1" x14ac:dyDescent="0.2">
      <c r="A475" s="152">
        <v>472</v>
      </c>
      <c r="B475" s="96" t="s">
        <v>2883</v>
      </c>
      <c r="C475" s="178">
        <v>119909.92817423541</v>
      </c>
      <c r="D475" s="178">
        <v>26795</v>
      </c>
      <c r="E475" s="98">
        <v>41579</v>
      </c>
      <c r="F475" s="99" t="s">
        <v>2884</v>
      </c>
      <c r="N475" s="101"/>
    </row>
    <row r="476" spans="1:14" s="100" customFormat="1" ht="30" customHeight="1" x14ac:dyDescent="0.2">
      <c r="A476" s="152">
        <v>473</v>
      </c>
      <c r="B476" s="107" t="s">
        <v>1578</v>
      </c>
      <c r="C476" s="179">
        <v>119804.79610750696</v>
      </c>
      <c r="D476" s="179">
        <v>51880</v>
      </c>
      <c r="E476" s="119">
        <v>36042</v>
      </c>
      <c r="F476" s="105" t="s">
        <v>1433</v>
      </c>
      <c r="N476" s="101"/>
    </row>
    <row r="477" spans="1:14" s="100" customFormat="1" ht="30" customHeight="1" x14ac:dyDescent="0.2">
      <c r="A477" s="152">
        <v>474</v>
      </c>
      <c r="B477" s="103" t="s">
        <v>253</v>
      </c>
      <c r="C477" s="176">
        <v>119801.26274328082</v>
      </c>
      <c r="D477" s="176">
        <v>42486</v>
      </c>
      <c r="E477" s="111">
        <v>36959</v>
      </c>
      <c r="F477" s="105" t="s">
        <v>552</v>
      </c>
      <c r="N477" s="101"/>
    </row>
    <row r="478" spans="1:14" s="100" customFormat="1" ht="30" customHeight="1" x14ac:dyDescent="0.2">
      <c r="A478" s="152">
        <v>475</v>
      </c>
      <c r="B478" s="103" t="s">
        <v>2180</v>
      </c>
      <c r="C478" s="112">
        <v>118939.1218721038</v>
      </c>
      <c r="D478" s="112">
        <v>37853</v>
      </c>
      <c r="E478" s="111">
        <v>37659</v>
      </c>
      <c r="F478" s="105" t="s">
        <v>1818</v>
      </c>
      <c r="N478" s="101"/>
    </row>
    <row r="479" spans="1:14" s="100" customFormat="1" ht="30" customHeight="1" x14ac:dyDescent="0.2">
      <c r="A479" s="152">
        <v>476</v>
      </c>
      <c r="B479" s="96" t="s">
        <v>687</v>
      </c>
      <c r="C479" s="179">
        <v>118928.26112140872</v>
      </c>
      <c r="D479" s="179">
        <v>26186</v>
      </c>
      <c r="E479" s="98">
        <v>40858</v>
      </c>
      <c r="F479" s="99" t="s">
        <v>688</v>
      </c>
      <c r="N479" s="101"/>
    </row>
    <row r="480" spans="1:14" s="100" customFormat="1" ht="30" customHeight="1" x14ac:dyDescent="0.2">
      <c r="A480" s="152">
        <v>477</v>
      </c>
      <c r="B480" s="96" t="s">
        <v>2657</v>
      </c>
      <c r="C480" s="177">
        <v>118712.78382761817</v>
      </c>
      <c r="D480" s="177">
        <v>26030</v>
      </c>
      <c r="E480" s="98">
        <v>41166</v>
      </c>
      <c r="F480" s="99" t="s">
        <v>2922</v>
      </c>
      <c r="N480" s="101"/>
    </row>
    <row r="481" spans="1:14" s="100" customFormat="1" ht="30" customHeight="1" x14ac:dyDescent="0.2">
      <c r="A481" s="152">
        <v>478</v>
      </c>
      <c r="B481" s="103" t="s">
        <v>2627</v>
      </c>
      <c r="C481" s="179">
        <v>118600.12164040779</v>
      </c>
      <c r="D481" s="179">
        <v>35695</v>
      </c>
      <c r="E481" s="111">
        <v>39542</v>
      </c>
      <c r="F481" s="105" t="s">
        <v>2642</v>
      </c>
      <c r="N481" s="101"/>
    </row>
    <row r="482" spans="1:14" s="100" customFormat="1" ht="30" customHeight="1" x14ac:dyDescent="0.2">
      <c r="A482" s="152">
        <v>479</v>
      </c>
      <c r="B482" s="96" t="s">
        <v>4329</v>
      </c>
      <c r="C482" s="97">
        <v>118498.46</v>
      </c>
      <c r="D482" s="97">
        <v>18708</v>
      </c>
      <c r="E482" s="102" t="s">
        <v>4561</v>
      </c>
      <c r="F482" s="99" t="s">
        <v>725</v>
      </c>
      <c r="N482" s="101"/>
    </row>
    <row r="483" spans="1:14" s="100" customFormat="1" ht="30" customHeight="1" x14ac:dyDescent="0.2">
      <c r="A483" s="152">
        <v>480</v>
      </c>
      <c r="B483" s="96" t="s">
        <v>3414</v>
      </c>
      <c r="C483" s="112">
        <v>118352.31</v>
      </c>
      <c r="D483" s="177">
        <v>21384</v>
      </c>
      <c r="E483" s="98">
        <v>42286</v>
      </c>
      <c r="F483" s="99" t="s">
        <v>2934</v>
      </c>
      <c r="N483" s="101"/>
    </row>
    <row r="484" spans="1:14" s="100" customFormat="1" ht="30" customHeight="1" x14ac:dyDescent="0.2">
      <c r="A484" s="152">
        <v>481</v>
      </c>
      <c r="B484" s="96" t="s">
        <v>2</v>
      </c>
      <c r="C484" s="177">
        <v>118262.56950880446</v>
      </c>
      <c r="D484" s="177">
        <v>31598</v>
      </c>
      <c r="E484" s="98">
        <v>41621</v>
      </c>
      <c r="F484" s="99" t="s">
        <v>2981</v>
      </c>
      <c r="N484" s="101"/>
    </row>
    <row r="485" spans="1:14" s="100" customFormat="1" ht="30" customHeight="1" x14ac:dyDescent="0.2">
      <c r="A485" s="152">
        <v>482</v>
      </c>
      <c r="B485" s="96" t="s">
        <v>777</v>
      </c>
      <c r="C485" s="178">
        <v>118098.35495829472</v>
      </c>
      <c r="D485" s="178">
        <v>24207</v>
      </c>
      <c r="E485" s="98">
        <v>41033</v>
      </c>
      <c r="F485" s="99" t="s">
        <v>908</v>
      </c>
      <c r="N485" s="101"/>
    </row>
    <row r="486" spans="1:14" s="100" customFormat="1" ht="30" customHeight="1" x14ac:dyDescent="0.2">
      <c r="A486" s="152">
        <v>483</v>
      </c>
      <c r="B486" s="96" t="s">
        <v>3023</v>
      </c>
      <c r="C486" s="177">
        <v>118087.11770157554</v>
      </c>
      <c r="D486" s="177">
        <v>26441</v>
      </c>
      <c r="E486" s="98">
        <v>41712</v>
      </c>
      <c r="F486" s="99" t="s">
        <v>119</v>
      </c>
      <c r="N486" s="101"/>
    </row>
    <row r="487" spans="1:14" s="100" customFormat="1" ht="30" customHeight="1" x14ac:dyDescent="0.2">
      <c r="A487" s="152">
        <v>484</v>
      </c>
      <c r="B487" s="96" t="s">
        <v>3751</v>
      </c>
      <c r="C487" s="97">
        <v>117533.04</v>
      </c>
      <c r="D487" s="97">
        <v>20633</v>
      </c>
      <c r="E487" s="102">
        <v>43056</v>
      </c>
      <c r="F487" s="99" t="s">
        <v>3464</v>
      </c>
      <c r="N487" s="101"/>
    </row>
    <row r="488" spans="1:14" s="100" customFormat="1" ht="30" customHeight="1" x14ac:dyDescent="0.2">
      <c r="A488" s="152">
        <v>485</v>
      </c>
      <c r="B488" s="96" t="s">
        <v>2354</v>
      </c>
      <c r="C488" s="179">
        <v>117431.79448563485</v>
      </c>
      <c r="D488" s="179">
        <v>24694</v>
      </c>
      <c r="E488" s="111">
        <v>40480</v>
      </c>
      <c r="F488" s="105" t="s">
        <v>405</v>
      </c>
      <c r="N488" s="101"/>
    </row>
    <row r="489" spans="1:14" s="100" customFormat="1" ht="30" customHeight="1" x14ac:dyDescent="0.2">
      <c r="A489" s="152">
        <v>486</v>
      </c>
      <c r="B489" s="96" t="s">
        <v>4054</v>
      </c>
      <c r="C489" s="97">
        <v>117402</v>
      </c>
      <c r="D489" s="97">
        <v>25623</v>
      </c>
      <c r="E489" s="102">
        <v>43154</v>
      </c>
      <c r="F489" s="99" t="s">
        <v>545</v>
      </c>
      <c r="G489" s="94"/>
      <c r="J489" s="126"/>
      <c r="N489" s="101"/>
    </row>
    <row r="490" spans="1:14" s="100" customFormat="1" ht="30" customHeight="1" x14ac:dyDescent="0.2">
      <c r="A490" s="152">
        <v>487</v>
      </c>
      <c r="B490" s="153" t="s">
        <v>2862</v>
      </c>
      <c r="C490" s="112">
        <v>117348.81835032438</v>
      </c>
      <c r="D490" s="112">
        <v>34340</v>
      </c>
      <c r="E490" s="106">
        <v>39199</v>
      </c>
      <c r="F490" s="99" t="s">
        <v>1023</v>
      </c>
      <c r="J490" s="126"/>
      <c r="N490" s="101"/>
    </row>
    <row r="491" spans="1:14" s="100" customFormat="1" ht="30" customHeight="1" x14ac:dyDescent="0.2">
      <c r="A491" s="152">
        <v>488</v>
      </c>
      <c r="B491" s="96" t="s">
        <v>770</v>
      </c>
      <c r="C491" s="179">
        <v>116908.66832715478</v>
      </c>
      <c r="D491" s="179">
        <v>30284</v>
      </c>
      <c r="E491" s="106">
        <v>40893</v>
      </c>
      <c r="F491" s="99" t="s">
        <v>1871</v>
      </c>
      <c r="G491" s="94"/>
      <c r="J491" s="126"/>
      <c r="N491" s="101"/>
    </row>
    <row r="492" spans="1:14" s="100" customFormat="1" ht="30" customHeight="1" x14ac:dyDescent="0.2">
      <c r="A492" s="152">
        <v>489</v>
      </c>
      <c r="B492" s="103" t="s">
        <v>3336</v>
      </c>
      <c r="C492" s="177">
        <v>116357.61</v>
      </c>
      <c r="D492" s="112">
        <v>24436</v>
      </c>
      <c r="E492" s="111">
        <v>42216</v>
      </c>
      <c r="F492" s="105" t="s">
        <v>3179</v>
      </c>
      <c r="J492" s="126"/>
      <c r="N492" s="101"/>
    </row>
    <row r="493" spans="1:14" s="100" customFormat="1" ht="30" customHeight="1" x14ac:dyDescent="0.2">
      <c r="A493" s="152">
        <v>490</v>
      </c>
      <c r="B493" s="96" t="s">
        <v>4473</v>
      </c>
      <c r="C493" s="97">
        <v>116290.15</v>
      </c>
      <c r="D493" s="97">
        <v>20542</v>
      </c>
      <c r="E493" s="102" t="s">
        <v>4615</v>
      </c>
      <c r="F493" s="99" t="s">
        <v>3709</v>
      </c>
      <c r="N493" s="101"/>
    </row>
    <row r="494" spans="1:14" s="100" customFormat="1" ht="30" customHeight="1" x14ac:dyDescent="0.2">
      <c r="A494" s="152">
        <v>491</v>
      </c>
      <c r="B494" s="96" t="s">
        <v>3024</v>
      </c>
      <c r="C494" s="177">
        <v>116145.44717330862</v>
      </c>
      <c r="D494" s="177">
        <v>26178</v>
      </c>
      <c r="E494" s="98">
        <v>41691</v>
      </c>
      <c r="F494" s="99" t="s">
        <v>545</v>
      </c>
      <c r="N494" s="101"/>
    </row>
    <row r="495" spans="1:14" s="100" customFormat="1" ht="30" customHeight="1" x14ac:dyDescent="0.2">
      <c r="A495" s="152">
        <v>492</v>
      </c>
      <c r="B495" s="103" t="s">
        <v>918</v>
      </c>
      <c r="C495" s="112">
        <v>116079.99304911956</v>
      </c>
      <c r="D495" s="112">
        <v>33889</v>
      </c>
      <c r="E495" s="111">
        <v>38786</v>
      </c>
      <c r="F495" s="105" t="s">
        <v>639</v>
      </c>
      <c r="N495" s="101"/>
    </row>
    <row r="496" spans="1:14" s="100" customFormat="1" ht="30" customHeight="1" x14ac:dyDescent="0.2">
      <c r="A496" s="152">
        <v>493</v>
      </c>
      <c r="B496" s="103" t="s">
        <v>897</v>
      </c>
      <c r="C496" s="176">
        <v>115864.51575532902</v>
      </c>
      <c r="D496" s="176">
        <v>43101</v>
      </c>
      <c r="E496" s="111">
        <v>37127</v>
      </c>
      <c r="F496" s="105" t="s">
        <v>1818</v>
      </c>
      <c r="N496" s="101"/>
    </row>
    <row r="497" spans="1:14" s="100" customFormat="1" ht="30" customHeight="1" x14ac:dyDescent="0.2">
      <c r="A497" s="152">
        <v>494</v>
      </c>
      <c r="B497" s="103" t="s">
        <v>517</v>
      </c>
      <c r="C497" s="176">
        <v>115812.96339202966</v>
      </c>
      <c r="D497" s="176">
        <v>40696</v>
      </c>
      <c r="E497" s="111">
        <v>37197</v>
      </c>
      <c r="F497" s="105" t="s">
        <v>1818</v>
      </c>
      <c r="N497" s="101"/>
    </row>
    <row r="498" spans="1:14" s="100" customFormat="1" ht="30" customHeight="1" x14ac:dyDescent="0.2">
      <c r="A498" s="152">
        <v>495</v>
      </c>
      <c r="B498" s="96" t="s">
        <v>3482</v>
      </c>
      <c r="C498" s="112">
        <v>115513.88999999998</v>
      </c>
      <c r="D498" s="177">
        <v>27511</v>
      </c>
      <c r="E498" s="98">
        <v>42734</v>
      </c>
      <c r="F498" s="118" t="s">
        <v>725</v>
      </c>
      <c r="N498" s="101"/>
    </row>
    <row r="499" spans="1:14" s="100" customFormat="1" ht="30" customHeight="1" x14ac:dyDescent="0.2">
      <c r="A499" s="152">
        <v>496</v>
      </c>
      <c r="B499" s="103" t="s">
        <v>947</v>
      </c>
      <c r="C499" s="112">
        <v>115249.76830398518</v>
      </c>
      <c r="D499" s="112">
        <v>41615</v>
      </c>
      <c r="E499" s="111">
        <v>38436</v>
      </c>
      <c r="F499" s="105" t="s">
        <v>696</v>
      </c>
      <c r="N499" s="101"/>
    </row>
    <row r="500" spans="1:14" s="100" customFormat="1" ht="30" customHeight="1" x14ac:dyDescent="0.2">
      <c r="A500" s="152">
        <v>497</v>
      </c>
      <c r="B500" s="103" t="s">
        <v>1564</v>
      </c>
      <c r="C500" s="112">
        <v>114897.47451343837</v>
      </c>
      <c r="D500" s="112">
        <v>39545</v>
      </c>
      <c r="E500" s="111">
        <v>37246</v>
      </c>
      <c r="F500" s="105" t="s">
        <v>1818</v>
      </c>
      <c r="N500" s="101"/>
    </row>
    <row r="501" spans="1:14" s="100" customFormat="1" ht="30" customHeight="1" x14ac:dyDescent="0.2">
      <c r="A501" s="152">
        <v>498</v>
      </c>
      <c r="B501" s="96" t="s">
        <v>3640</v>
      </c>
      <c r="C501" s="112">
        <v>114565.83</v>
      </c>
      <c r="D501" s="177">
        <v>22944</v>
      </c>
      <c r="E501" s="123">
        <v>42447</v>
      </c>
      <c r="F501" s="99" t="s">
        <v>3183</v>
      </c>
      <c r="N501" s="101"/>
    </row>
    <row r="502" spans="1:14" s="100" customFormat="1" ht="30" customHeight="1" x14ac:dyDescent="0.2">
      <c r="A502" s="152">
        <v>499</v>
      </c>
      <c r="B502" s="96" t="s">
        <v>3726</v>
      </c>
      <c r="C502" s="97">
        <v>114477</v>
      </c>
      <c r="D502" s="97">
        <v>19908</v>
      </c>
      <c r="E502" s="102">
        <v>43091</v>
      </c>
      <c r="F502" s="99" t="s">
        <v>545</v>
      </c>
      <c r="N502" s="101"/>
    </row>
    <row r="503" spans="1:14" s="100" customFormat="1" ht="30" customHeight="1" x14ac:dyDescent="0.2">
      <c r="A503" s="152">
        <v>500</v>
      </c>
      <c r="B503" s="96" t="s">
        <v>2953</v>
      </c>
      <c r="C503" s="180">
        <v>114394.40454124189</v>
      </c>
      <c r="D503" s="180">
        <v>27014</v>
      </c>
      <c r="E503" s="111">
        <v>40410</v>
      </c>
      <c r="F503" s="105" t="s">
        <v>1871</v>
      </c>
      <c r="N503" s="101"/>
    </row>
    <row r="504" spans="1:14" s="100" customFormat="1" ht="30" customHeight="1" x14ac:dyDescent="0.2">
      <c r="A504" s="152">
        <v>501</v>
      </c>
      <c r="B504" s="96" t="s">
        <v>310</v>
      </c>
      <c r="C504" s="178">
        <v>114313.2530120482</v>
      </c>
      <c r="D504" s="178">
        <v>28880</v>
      </c>
      <c r="E504" s="98">
        <v>41376</v>
      </c>
      <c r="F504" s="99" t="s">
        <v>311</v>
      </c>
      <c r="N504" s="101"/>
    </row>
    <row r="505" spans="1:14" s="100" customFormat="1" ht="30" customHeight="1" x14ac:dyDescent="0.2">
      <c r="A505" s="152">
        <v>502</v>
      </c>
      <c r="B505" s="96" t="s">
        <v>441</v>
      </c>
      <c r="C505" s="179">
        <v>114257.12465245598</v>
      </c>
      <c r="D505" s="179">
        <v>24311</v>
      </c>
      <c r="E505" s="98">
        <v>40977</v>
      </c>
      <c r="F505" s="99" t="s">
        <v>442</v>
      </c>
      <c r="N505" s="101"/>
    </row>
    <row r="506" spans="1:14" s="100" customFormat="1" ht="30" customHeight="1" x14ac:dyDescent="0.2">
      <c r="A506" s="152">
        <v>503</v>
      </c>
      <c r="B506" s="96" t="s">
        <v>4107</v>
      </c>
      <c r="C506" s="97">
        <v>114135</v>
      </c>
      <c r="D506" s="97">
        <v>19736</v>
      </c>
      <c r="E506" s="102" t="s">
        <v>4106</v>
      </c>
      <c r="F506" s="99" t="s">
        <v>545</v>
      </c>
      <c r="N506" s="101"/>
    </row>
    <row r="507" spans="1:14" s="100" customFormat="1" ht="30" customHeight="1" x14ac:dyDescent="0.2">
      <c r="A507" s="152">
        <v>504</v>
      </c>
      <c r="B507" s="96" t="s">
        <v>3904</v>
      </c>
      <c r="C507" s="97">
        <v>113903.12</v>
      </c>
      <c r="D507" s="97">
        <v>23039</v>
      </c>
      <c r="E507" s="102">
        <v>42790</v>
      </c>
      <c r="F507" s="99" t="s">
        <v>3462</v>
      </c>
      <c r="N507" s="101"/>
    </row>
    <row r="508" spans="1:14" s="100" customFormat="1" ht="30" customHeight="1" x14ac:dyDescent="0.2">
      <c r="A508" s="152">
        <v>505</v>
      </c>
      <c r="B508" s="107" t="s">
        <v>1691</v>
      </c>
      <c r="C508" s="179">
        <v>113723.35495829472</v>
      </c>
      <c r="D508" s="179">
        <v>43674</v>
      </c>
      <c r="E508" s="119">
        <v>36518</v>
      </c>
      <c r="F508" s="105" t="s">
        <v>1818</v>
      </c>
      <c r="N508" s="101"/>
    </row>
    <row r="509" spans="1:14" s="100" customFormat="1" ht="30" customHeight="1" x14ac:dyDescent="0.2">
      <c r="A509" s="152">
        <v>506</v>
      </c>
      <c r="B509" s="103" t="s">
        <v>1499</v>
      </c>
      <c r="C509" s="176">
        <v>112990.61631139946</v>
      </c>
      <c r="D509" s="176">
        <v>42451</v>
      </c>
      <c r="E509" s="111">
        <v>36819</v>
      </c>
      <c r="F509" s="105" t="s">
        <v>640</v>
      </c>
      <c r="N509" s="101"/>
    </row>
    <row r="510" spans="1:14" s="100" customFormat="1" ht="30" customHeight="1" x14ac:dyDescent="0.2">
      <c r="A510" s="152">
        <v>507</v>
      </c>
      <c r="B510" s="96" t="s">
        <v>4332</v>
      </c>
      <c r="C510" s="97">
        <v>112842.56</v>
      </c>
      <c r="D510" s="97">
        <v>17534</v>
      </c>
      <c r="E510" s="102" t="s">
        <v>4562</v>
      </c>
      <c r="F510" s="99" t="s">
        <v>4555</v>
      </c>
      <c r="N510" s="101"/>
    </row>
    <row r="511" spans="1:14" s="100" customFormat="1" ht="30" customHeight="1" x14ac:dyDescent="0.2">
      <c r="A511" s="152">
        <v>508</v>
      </c>
      <c r="B511" s="96" t="s">
        <v>3816</v>
      </c>
      <c r="C511" s="97">
        <v>112752</v>
      </c>
      <c r="D511" s="97">
        <v>19485</v>
      </c>
      <c r="E511" s="102">
        <v>42944</v>
      </c>
      <c r="F511" s="99" t="s">
        <v>725</v>
      </c>
      <c r="N511" s="101"/>
    </row>
    <row r="512" spans="1:14" s="100" customFormat="1" ht="30" customHeight="1" x14ac:dyDescent="0.2">
      <c r="A512" s="152">
        <v>509</v>
      </c>
      <c r="B512" s="96" t="s">
        <v>2059</v>
      </c>
      <c r="C512" s="179">
        <v>112365.06603336423</v>
      </c>
      <c r="D512" s="179">
        <v>29031</v>
      </c>
      <c r="E512" s="106">
        <v>39745</v>
      </c>
      <c r="F512" s="99" t="s">
        <v>515</v>
      </c>
      <c r="N512" s="101"/>
    </row>
    <row r="513" spans="1:14" s="100" customFormat="1" ht="30" customHeight="1" x14ac:dyDescent="0.2">
      <c r="A513" s="152">
        <v>510</v>
      </c>
      <c r="B513" s="96" t="s">
        <v>2860</v>
      </c>
      <c r="C513" s="180">
        <v>112360.25834105654</v>
      </c>
      <c r="D513" s="180">
        <v>30584</v>
      </c>
      <c r="E513" s="106">
        <v>39388</v>
      </c>
      <c r="F513" s="99" t="s">
        <v>1853</v>
      </c>
      <c r="N513" s="101"/>
    </row>
    <row r="514" spans="1:14" s="100" customFormat="1" ht="30" customHeight="1" x14ac:dyDescent="0.2">
      <c r="A514" s="152">
        <v>511</v>
      </c>
      <c r="B514" s="103" t="s">
        <v>1941</v>
      </c>
      <c r="C514" s="176">
        <v>111994.94613067656</v>
      </c>
      <c r="D514" s="176">
        <v>29566</v>
      </c>
      <c r="E514" s="111" t="s">
        <v>2172</v>
      </c>
      <c r="F514" s="105" t="s">
        <v>1908</v>
      </c>
      <c r="N514" s="101"/>
    </row>
    <row r="515" spans="1:14" s="100" customFormat="1" ht="30" customHeight="1" x14ac:dyDescent="0.2">
      <c r="A515" s="152">
        <v>512</v>
      </c>
      <c r="B515" s="96" t="s">
        <v>350</v>
      </c>
      <c r="C515" s="179">
        <v>111953.05259499537</v>
      </c>
      <c r="D515" s="179">
        <v>28750</v>
      </c>
      <c r="E515" s="98">
        <v>40977</v>
      </c>
      <c r="F515" s="99" t="s">
        <v>399</v>
      </c>
      <c r="N515" s="101"/>
    </row>
    <row r="516" spans="1:14" s="100" customFormat="1" ht="30" customHeight="1" x14ac:dyDescent="0.2">
      <c r="A516" s="152">
        <v>513</v>
      </c>
      <c r="B516" s="96" t="s">
        <v>407</v>
      </c>
      <c r="C516" s="178">
        <v>111721.9358202039</v>
      </c>
      <c r="D516" s="178">
        <v>27694</v>
      </c>
      <c r="E516" s="98">
        <v>41509</v>
      </c>
      <c r="F516" s="99" t="s">
        <v>409</v>
      </c>
      <c r="N516" s="101"/>
    </row>
    <row r="517" spans="1:14" s="100" customFormat="1" ht="30" customHeight="1" x14ac:dyDescent="0.2">
      <c r="A517" s="152">
        <v>514</v>
      </c>
      <c r="B517" s="96" t="s">
        <v>2247</v>
      </c>
      <c r="C517" s="179">
        <v>111585.81441149213</v>
      </c>
      <c r="D517" s="179">
        <v>29664</v>
      </c>
      <c r="E517" s="106">
        <v>39724</v>
      </c>
      <c r="F517" s="99" t="s">
        <v>422</v>
      </c>
      <c r="N517" s="101"/>
    </row>
    <row r="518" spans="1:14" s="100" customFormat="1" ht="30" customHeight="1" x14ac:dyDescent="0.2">
      <c r="A518" s="152">
        <v>515</v>
      </c>
      <c r="B518" s="96" t="s">
        <v>3605</v>
      </c>
      <c r="C518" s="112">
        <v>111477.13</v>
      </c>
      <c r="D518" s="177">
        <v>20821</v>
      </c>
      <c r="E518" s="98">
        <v>42510</v>
      </c>
      <c r="F518" s="99" t="s">
        <v>119</v>
      </c>
      <c r="N518" s="101"/>
    </row>
    <row r="519" spans="1:14" s="100" customFormat="1" ht="30" customHeight="1" x14ac:dyDescent="0.2">
      <c r="A519" s="152">
        <v>516</v>
      </c>
      <c r="B519" s="96" t="s">
        <v>276</v>
      </c>
      <c r="C519" s="178">
        <v>111192.22080630214</v>
      </c>
      <c r="D519" s="178">
        <v>29563</v>
      </c>
      <c r="E519" s="98">
        <v>41509</v>
      </c>
      <c r="F519" s="99" t="s">
        <v>2878</v>
      </c>
      <c r="N519" s="101"/>
    </row>
    <row r="520" spans="1:14" s="100" customFormat="1" ht="30" customHeight="1" x14ac:dyDescent="0.2">
      <c r="A520" s="152">
        <v>517</v>
      </c>
      <c r="B520" s="103" t="s">
        <v>1847</v>
      </c>
      <c r="C520" s="179">
        <v>110895.46165430955</v>
      </c>
      <c r="D520" s="179">
        <v>27711</v>
      </c>
      <c r="E520" s="111">
        <v>39983</v>
      </c>
      <c r="F520" s="105" t="s">
        <v>2642</v>
      </c>
      <c r="N520" s="101"/>
    </row>
    <row r="521" spans="1:14" s="100" customFormat="1" ht="30" customHeight="1" x14ac:dyDescent="0.2">
      <c r="A521" s="152">
        <v>518</v>
      </c>
      <c r="B521" s="96" t="s">
        <v>3677</v>
      </c>
      <c r="C521" s="112">
        <v>110861.91</v>
      </c>
      <c r="D521" s="177">
        <v>22975</v>
      </c>
      <c r="E521" s="123">
        <v>42391</v>
      </c>
      <c r="F521" s="99" t="s">
        <v>725</v>
      </c>
      <c r="J521" s="126"/>
      <c r="N521" s="101"/>
    </row>
    <row r="522" spans="1:14" s="100" customFormat="1" ht="30" customHeight="1" x14ac:dyDescent="0.2">
      <c r="A522" s="152">
        <v>519</v>
      </c>
      <c r="B522" s="103" t="s">
        <v>2334</v>
      </c>
      <c r="C522" s="179">
        <v>110678.00046339203</v>
      </c>
      <c r="D522" s="179">
        <v>27871</v>
      </c>
      <c r="E522" s="111">
        <v>39829</v>
      </c>
      <c r="F522" s="105" t="s">
        <v>1610</v>
      </c>
      <c r="J522" s="126"/>
      <c r="N522" s="101"/>
    </row>
    <row r="523" spans="1:14" s="100" customFormat="1" ht="30" customHeight="1" x14ac:dyDescent="0.2">
      <c r="A523" s="152">
        <v>520</v>
      </c>
      <c r="B523" s="96" t="s">
        <v>3675</v>
      </c>
      <c r="C523" s="112">
        <v>110503.64</v>
      </c>
      <c r="D523" s="177">
        <v>26258</v>
      </c>
      <c r="E523" s="123">
        <v>42398</v>
      </c>
      <c r="F523" s="118" t="s">
        <v>725</v>
      </c>
      <c r="J523" s="126"/>
      <c r="N523" s="101"/>
    </row>
    <row r="524" spans="1:14" s="100" customFormat="1" ht="30" customHeight="1" x14ac:dyDescent="0.2">
      <c r="A524" s="152">
        <v>521</v>
      </c>
      <c r="B524" s="96" t="s">
        <v>2434</v>
      </c>
      <c r="C524" s="179">
        <v>110405.17840593142</v>
      </c>
      <c r="D524" s="179">
        <v>40629</v>
      </c>
      <c r="E524" s="106">
        <v>39129</v>
      </c>
      <c r="F524" s="99" t="s">
        <v>1871</v>
      </c>
      <c r="J524" s="126"/>
      <c r="N524" s="101"/>
    </row>
    <row r="525" spans="1:14" s="100" customFormat="1" ht="30" customHeight="1" x14ac:dyDescent="0.2">
      <c r="A525" s="152">
        <v>522</v>
      </c>
      <c r="B525" s="96" t="s">
        <v>686</v>
      </c>
      <c r="C525" s="178">
        <v>110371.72729379055</v>
      </c>
      <c r="D525" s="178">
        <v>35942</v>
      </c>
      <c r="E525" s="111">
        <v>40620</v>
      </c>
      <c r="F525" s="105" t="s">
        <v>1871</v>
      </c>
      <c r="G525" s="94"/>
      <c r="J525" s="126"/>
      <c r="N525" s="101"/>
    </row>
    <row r="526" spans="1:14" s="100" customFormat="1" ht="30" customHeight="1" x14ac:dyDescent="0.2">
      <c r="A526" s="152">
        <v>523</v>
      </c>
      <c r="B526" s="96" t="s">
        <v>165</v>
      </c>
      <c r="C526" s="178">
        <v>110210.26413345691</v>
      </c>
      <c r="D526" s="178">
        <v>29628</v>
      </c>
      <c r="E526" s="98">
        <v>41327</v>
      </c>
      <c r="F526" s="99" t="s">
        <v>2981</v>
      </c>
      <c r="J526" s="126"/>
      <c r="N526" s="101"/>
    </row>
    <row r="527" spans="1:14" s="100" customFormat="1" ht="30" customHeight="1" x14ac:dyDescent="0.2">
      <c r="A527" s="152">
        <v>524</v>
      </c>
      <c r="B527" s="96" t="s">
        <v>2687</v>
      </c>
      <c r="C527" s="112">
        <v>110187.26830398517</v>
      </c>
      <c r="D527" s="112">
        <v>36723</v>
      </c>
      <c r="E527" s="106">
        <v>39318</v>
      </c>
      <c r="F527" s="99" t="s">
        <v>1853</v>
      </c>
      <c r="J527" s="126"/>
      <c r="N527" s="101"/>
    </row>
    <row r="528" spans="1:14" s="100" customFormat="1" ht="30" customHeight="1" x14ac:dyDescent="0.2">
      <c r="A528" s="152">
        <v>525</v>
      </c>
      <c r="B528" s="96" t="s">
        <v>69</v>
      </c>
      <c r="C528" s="178">
        <v>109935.70435588509</v>
      </c>
      <c r="D528" s="178">
        <v>28248</v>
      </c>
      <c r="E528" s="98">
        <v>41222</v>
      </c>
      <c r="F528" s="99" t="s">
        <v>2473</v>
      </c>
      <c r="N528" s="101"/>
    </row>
    <row r="529" spans="1:14" s="100" customFormat="1" ht="30" customHeight="1" x14ac:dyDescent="0.2">
      <c r="A529" s="152">
        <v>526</v>
      </c>
      <c r="B529" s="107" t="s">
        <v>1140</v>
      </c>
      <c r="C529" s="176">
        <v>109905.8734939759</v>
      </c>
      <c r="D529" s="176">
        <v>39090</v>
      </c>
      <c r="E529" s="111">
        <v>37527</v>
      </c>
      <c r="F529" s="105" t="s">
        <v>1818</v>
      </c>
      <c r="N529" s="101"/>
    </row>
    <row r="530" spans="1:14" s="100" customFormat="1" ht="30" customHeight="1" x14ac:dyDescent="0.2">
      <c r="A530" s="152">
        <v>527</v>
      </c>
      <c r="B530" s="96" t="s">
        <v>3025</v>
      </c>
      <c r="C530" s="177">
        <v>109892.98540315108</v>
      </c>
      <c r="D530" s="177">
        <v>23958</v>
      </c>
      <c r="E530" s="98">
        <v>41845</v>
      </c>
      <c r="F530" s="99" t="s">
        <v>2934</v>
      </c>
      <c r="N530" s="101"/>
    </row>
    <row r="531" spans="1:14" s="100" customFormat="1" ht="30" customHeight="1" x14ac:dyDescent="0.2">
      <c r="A531" s="152">
        <v>528</v>
      </c>
      <c r="B531" s="96" t="s">
        <v>4166</v>
      </c>
      <c r="C531" s="97">
        <v>109815.12000000001</v>
      </c>
      <c r="D531" s="97">
        <v>22503</v>
      </c>
      <c r="E531" s="102">
        <v>43448</v>
      </c>
      <c r="F531" s="99" t="s">
        <v>3365</v>
      </c>
      <c r="N531" s="101"/>
    </row>
    <row r="532" spans="1:14" s="100" customFormat="1" ht="30" customHeight="1" x14ac:dyDescent="0.2">
      <c r="A532" s="152">
        <v>529</v>
      </c>
      <c r="B532" s="96" t="s">
        <v>960</v>
      </c>
      <c r="C532" s="179">
        <v>109267.95644114922</v>
      </c>
      <c r="D532" s="179">
        <v>36686</v>
      </c>
      <c r="E532" s="106">
        <v>39206</v>
      </c>
      <c r="F532" s="99" t="s">
        <v>2934</v>
      </c>
      <c r="N532" s="101"/>
    </row>
    <row r="533" spans="1:14" s="100" customFormat="1" ht="30" customHeight="1" x14ac:dyDescent="0.2">
      <c r="A533" s="152">
        <v>530</v>
      </c>
      <c r="B533" s="96" t="s">
        <v>2248</v>
      </c>
      <c r="C533" s="179">
        <v>109097.10959221501</v>
      </c>
      <c r="D533" s="179">
        <v>30942</v>
      </c>
      <c r="E533" s="106">
        <v>39493</v>
      </c>
      <c r="F533" s="99" t="s">
        <v>1610</v>
      </c>
      <c r="N533" s="101"/>
    </row>
    <row r="534" spans="1:14" s="100" customFormat="1" ht="30" customHeight="1" x14ac:dyDescent="0.2">
      <c r="A534" s="152">
        <v>531</v>
      </c>
      <c r="B534" s="96" t="s">
        <v>3799</v>
      </c>
      <c r="C534" s="97">
        <f>108823+266</f>
        <v>109089</v>
      </c>
      <c r="D534" s="97">
        <f>25664+148</f>
        <v>25812</v>
      </c>
      <c r="E534" s="102">
        <v>42972</v>
      </c>
      <c r="F534" s="99" t="s">
        <v>3187</v>
      </c>
      <c r="N534" s="101"/>
    </row>
    <row r="535" spans="1:14" s="100" customFormat="1" ht="30" customHeight="1" x14ac:dyDescent="0.2">
      <c r="A535" s="152">
        <v>532</v>
      </c>
      <c r="B535" s="96" t="s">
        <v>866</v>
      </c>
      <c r="C535" s="178">
        <v>108894.38716404077</v>
      </c>
      <c r="D535" s="178">
        <v>27824</v>
      </c>
      <c r="E535" s="98">
        <v>40830</v>
      </c>
      <c r="F535" s="99" t="s">
        <v>685</v>
      </c>
      <c r="N535" s="101"/>
    </row>
    <row r="536" spans="1:14" s="100" customFormat="1" ht="30" customHeight="1" x14ac:dyDescent="0.2">
      <c r="A536" s="152">
        <v>533</v>
      </c>
      <c r="B536" s="103" t="s">
        <v>1231</v>
      </c>
      <c r="C536" s="179">
        <v>108643.68049119556</v>
      </c>
      <c r="D536" s="179">
        <v>42853</v>
      </c>
      <c r="E536" s="111">
        <v>38464</v>
      </c>
      <c r="F536" s="105" t="s">
        <v>636</v>
      </c>
      <c r="N536" s="101"/>
    </row>
    <row r="537" spans="1:14" s="100" customFormat="1" ht="30" customHeight="1" x14ac:dyDescent="0.2">
      <c r="A537" s="152">
        <v>534</v>
      </c>
      <c r="B537" s="96" t="s">
        <v>3026</v>
      </c>
      <c r="C537" s="177">
        <v>108602.73690917518</v>
      </c>
      <c r="D537" s="177">
        <v>21265</v>
      </c>
      <c r="E537" s="98">
        <v>41691</v>
      </c>
      <c r="F537" s="99" t="s">
        <v>725</v>
      </c>
      <c r="N537" s="101"/>
    </row>
    <row r="538" spans="1:14" s="100" customFormat="1" ht="30" customHeight="1" x14ac:dyDescent="0.2">
      <c r="A538" s="152">
        <v>535</v>
      </c>
      <c r="B538" s="96" t="s">
        <v>2347</v>
      </c>
      <c r="C538" s="179">
        <v>108449.08480074143</v>
      </c>
      <c r="D538" s="179">
        <v>28689</v>
      </c>
      <c r="E538" s="106">
        <v>39570</v>
      </c>
      <c r="F538" s="99" t="s">
        <v>2934</v>
      </c>
      <c r="N538" s="101"/>
    </row>
    <row r="539" spans="1:14" s="100" customFormat="1" ht="30" customHeight="1" x14ac:dyDescent="0.2">
      <c r="A539" s="152">
        <v>536</v>
      </c>
      <c r="B539" s="96" t="s">
        <v>1398</v>
      </c>
      <c r="C539" s="180">
        <v>108143.65152919371</v>
      </c>
      <c r="D539" s="180">
        <v>27352</v>
      </c>
      <c r="E539" s="111">
        <v>40151</v>
      </c>
      <c r="F539" s="105" t="s">
        <v>1853</v>
      </c>
      <c r="N539" s="101"/>
    </row>
    <row r="540" spans="1:14" s="100" customFormat="1" ht="30" customHeight="1" x14ac:dyDescent="0.2">
      <c r="A540" s="152">
        <v>537</v>
      </c>
      <c r="B540" s="103" t="s">
        <v>2055</v>
      </c>
      <c r="C540" s="112">
        <v>107937.73169601485</v>
      </c>
      <c r="D540" s="112">
        <v>31651</v>
      </c>
      <c r="E540" s="111">
        <v>39703</v>
      </c>
      <c r="F540" s="105" t="s">
        <v>516</v>
      </c>
      <c r="N540" s="101"/>
    </row>
    <row r="541" spans="1:14" s="100" customFormat="1" ht="30" customHeight="1" x14ac:dyDescent="0.2">
      <c r="A541" s="152">
        <v>538</v>
      </c>
      <c r="B541" s="103" t="s">
        <v>1880</v>
      </c>
      <c r="C541" s="176">
        <v>107721.26969416127</v>
      </c>
      <c r="D541" s="176">
        <v>29116</v>
      </c>
      <c r="E541" s="111">
        <v>39647</v>
      </c>
      <c r="F541" s="105" t="s">
        <v>2934</v>
      </c>
      <c r="N541" s="101"/>
    </row>
    <row r="542" spans="1:14" s="100" customFormat="1" ht="30" customHeight="1" x14ac:dyDescent="0.2">
      <c r="A542" s="152">
        <v>539</v>
      </c>
      <c r="B542" s="96" t="s">
        <v>4210</v>
      </c>
      <c r="C542" s="97">
        <v>107648.67000000001</v>
      </c>
      <c r="D542" s="97">
        <v>23814</v>
      </c>
      <c r="E542" s="102">
        <v>43378</v>
      </c>
      <c r="F542" s="99" t="s">
        <v>725</v>
      </c>
      <c r="N542" s="101"/>
    </row>
    <row r="543" spans="1:14" s="100" customFormat="1" ht="30" customHeight="1" x14ac:dyDescent="0.2">
      <c r="A543" s="152">
        <v>540</v>
      </c>
      <c r="B543" s="103" t="s">
        <v>1979</v>
      </c>
      <c r="C543" s="176">
        <v>107494.93164967564</v>
      </c>
      <c r="D543" s="176">
        <v>29750</v>
      </c>
      <c r="E543" s="111">
        <v>39654</v>
      </c>
      <c r="F543" s="105" t="s">
        <v>1908</v>
      </c>
      <c r="N543" s="101"/>
    </row>
    <row r="544" spans="1:14" s="100" customFormat="1" ht="30" customHeight="1" x14ac:dyDescent="0.2">
      <c r="A544" s="152">
        <v>541</v>
      </c>
      <c r="B544" s="96" t="s">
        <v>1982</v>
      </c>
      <c r="C544" s="179">
        <v>107131.89295644115</v>
      </c>
      <c r="D544" s="179">
        <v>23486</v>
      </c>
      <c r="E544" s="111">
        <v>40536</v>
      </c>
      <c r="F544" s="105" t="s">
        <v>2642</v>
      </c>
      <c r="N544" s="101"/>
    </row>
    <row r="545" spans="1:14" s="100" customFormat="1" ht="30" customHeight="1" x14ac:dyDescent="0.2">
      <c r="A545" s="152">
        <v>542</v>
      </c>
      <c r="B545" s="96" t="s">
        <v>1694</v>
      </c>
      <c r="C545" s="176">
        <v>106952.90778498611</v>
      </c>
      <c r="D545" s="176">
        <v>26917</v>
      </c>
      <c r="E545" s="111">
        <v>40018</v>
      </c>
      <c r="F545" s="105" t="s">
        <v>405</v>
      </c>
      <c r="N545" s="101"/>
    </row>
    <row r="546" spans="1:14" s="100" customFormat="1" ht="30" customHeight="1" x14ac:dyDescent="0.2">
      <c r="A546" s="152">
        <v>543</v>
      </c>
      <c r="B546" s="103" t="s">
        <v>1693</v>
      </c>
      <c r="C546" s="179">
        <v>106940.88855421687</v>
      </c>
      <c r="D546" s="179">
        <v>21461</v>
      </c>
      <c r="E546" s="111">
        <v>39836</v>
      </c>
      <c r="F546" s="105" t="s">
        <v>1158</v>
      </c>
      <c r="N546" s="101"/>
    </row>
    <row r="547" spans="1:14" s="100" customFormat="1" ht="30" customHeight="1" x14ac:dyDescent="0.2">
      <c r="A547" s="152">
        <v>544</v>
      </c>
      <c r="B547" s="96" t="s">
        <v>2726</v>
      </c>
      <c r="C547" s="179">
        <v>106933.06881371641</v>
      </c>
      <c r="D547" s="179">
        <v>28087</v>
      </c>
      <c r="E547" s="111">
        <v>40235</v>
      </c>
      <c r="F547" s="105" t="s">
        <v>405</v>
      </c>
      <c r="N547" s="101"/>
    </row>
    <row r="548" spans="1:14" s="100" customFormat="1" ht="30" customHeight="1" x14ac:dyDescent="0.2">
      <c r="A548" s="152">
        <v>545</v>
      </c>
      <c r="B548" s="122" t="s">
        <v>2435</v>
      </c>
      <c r="C548" s="179">
        <v>106922.38183503243</v>
      </c>
      <c r="D548" s="179">
        <v>30170</v>
      </c>
      <c r="E548" s="111">
        <v>39374</v>
      </c>
      <c r="F548" s="105" t="s">
        <v>1871</v>
      </c>
      <c r="N548" s="101"/>
    </row>
    <row r="549" spans="1:14" s="100" customFormat="1" ht="30" customHeight="1" x14ac:dyDescent="0.2">
      <c r="A549" s="152">
        <v>546</v>
      </c>
      <c r="B549" s="96" t="s">
        <v>3838</v>
      </c>
      <c r="C549" s="97">
        <v>106829.34000000001</v>
      </c>
      <c r="D549" s="97">
        <v>20713</v>
      </c>
      <c r="E549" s="102">
        <v>42888</v>
      </c>
      <c r="F549" s="99" t="s">
        <v>3464</v>
      </c>
      <c r="N549" s="101"/>
    </row>
    <row r="550" spans="1:14" s="100" customFormat="1" ht="30" customHeight="1" x14ac:dyDescent="0.2">
      <c r="A550" s="152">
        <v>547</v>
      </c>
      <c r="B550" s="96" t="s">
        <v>2806</v>
      </c>
      <c r="C550" s="178">
        <v>106659.67910101947</v>
      </c>
      <c r="D550" s="178">
        <v>22809</v>
      </c>
      <c r="E550" s="98">
        <v>41271</v>
      </c>
      <c r="F550" s="99" t="s">
        <v>1853</v>
      </c>
      <c r="G550" s="94"/>
      <c r="N550" s="101"/>
    </row>
    <row r="551" spans="1:14" s="100" customFormat="1" ht="30" customHeight="1" x14ac:dyDescent="0.2">
      <c r="A551" s="152">
        <v>548</v>
      </c>
      <c r="B551" s="96" t="s">
        <v>1258</v>
      </c>
      <c r="C551" s="179">
        <v>106558.96663577386</v>
      </c>
      <c r="D551" s="179">
        <v>32796</v>
      </c>
      <c r="E551" s="106">
        <v>39031</v>
      </c>
      <c r="F551" s="99" t="s">
        <v>637</v>
      </c>
      <c r="N551" s="101"/>
    </row>
    <row r="552" spans="1:14" s="100" customFormat="1" ht="30" customHeight="1" x14ac:dyDescent="0.2">
      <c r="A552" s="152">
        <v>549</v>
      </c>
      <c r="B552" s="103" t="s">
        <v>1834</v>
      </c>
      <c r="C552" s="112">
        <v>106410.44949026877</v>
      </c>
      <c r="D552" s="112">
        <v>32014</v>
      </c>
      <c r="E552" s="111">
        <v>37589</v>
      </c>
      <c r="F552" s="105" t="s">
        <v>1987</v>
      </c>
      <c r="N552" s="101"/>
    </row>
    <row r="553" spans="1:14" s="100" customFormat="1" ht="30" customHeight="1" x14ac:dyDescent="0.2">
      <c r="A553" s="152">
        <v>550</v>
      </c>
      <c r="B553" s="96" t="s">
        <v>2634</v>
      </c>
      <c r="C553" s="112">
        <v>106374.65245597776</v>
      </c>
      <c r="D553" s="112">
        <v>37405</v>
      </c>
      <c r="E553" s="106">
        <v>39073</v>
      </c>
      <c r="F553" s="99" t="s">
        <v>1908</v>
      </c>
      <c r="G553" s="94"/>
      <c r="N553" s="101"/>
    </row>
    <row r="554" spans="1:14" s="100" customFormat="1" ht="30" customHeight="1" x14ac:dyDescent="0.2">
      <c r="A554" s="152">
        <v>551</v>
      </c>
      <c r="B554" s="96" t="s">
        <v>2096</v>
      </c>
      <c r="C554" s="176">
        <v>106246.69833178869</v>
      </c>
      <c r="D554" s="176">
        <v>30914</v>
      </c>
      <c r="E554" s="106">
        <v>39675</v>
      </c>
      <c r="F554" s="99" t="s">
        <v>1908</v>
      </c>
      <c r="G554" s="94"/>
      <c r="N554" s="101"/>
    </row>
    <row r="555" spans="1:14" s="100" customFormat="1" ht="30" customHeight="1" x14ac:dyDescent="0.2">
      <c r="A555" s="152">
        <v>552</v>
      </c>
      <c r="B555" s="96" t="s">
        <v>4122</v>
      </c>
      <c r="C555" s="97">
        <v>106227.31999999999</v>
      </c>
      <c r="D555" s="97">
        <v>17901</v>
      </c>
      <c r="E555" s="102" t="s">
        <v>4123</v>
      </c>
      <c r="F555" s="99" t="s">
        <v>3365</v>
      </c>
      <c r="N555" s="101"/>
    </row>
    <row r="556" spans="1:14" s="100" customFormat="1" ht="30" customHeight="1" x14ac:dyDescent="0.2">
      <c r="A556" s="152">
        <v>553</v>
      </c>
      <c r="B556" s="96" t="s">
        <v>3027</v>
      </c>
      <c r="C556" s="177">
        <v>106047.55560704356</v>
      </c>
      <c r="D556" s="177">
        <v>36377</v>
      </c>
      <c r="E556" s="98">
        <v>41922</v>
      </c>
      <c r="F556" s="99" t="s">
        <v>3185</v>
      </c>
      <c r="N556" s="101"/>
    </row>
    <row r="557" spans="1:14" s="100" customFormat="1" ht="30" customHeight="1" x14ac:dyDescent="0.2">
      <c r="A557" s="152">
        <v>554</v>
      </c>
      <c r="B557" s="96" t="s">
        <v>67</v>
      </c>
      <c r="C557" s="178">
        <v>105981.2326227989</v>
      </c>
      <c r="D557" s="178">
        <v>21698</v>
      </c>
      <c r="E557" s="98">
        <v>40998</v>
      </c>
      <c r="F557" s="99" t="s">
        <v>347</v>
      </c>
      <c r="G557" s="94"/>
      <c r="N557" s="101"/>
    </row>
    <row r="558" spans="1:14" s="100" customFormat="1" ht="30" customHeight="1" x14ac:dyDescent="0.2">
      <c r="A558" s="152">
        <v>555</v>
      </c>
      <c r="B558" s="96" t="s">
        <v>3846</v>
      </c>
      <c r="C558" s="97">
        <v>105888.08999999998</v>
      </c>
      <c r="D558" s="97">
        <v>20000</v>
      </c>
      <c r="E558" s="102">
        <v>42867</v>
      </c>
      <c r="F558" s="99" t="s">
        <v>119</v>
      </c>
      <c r="N558" s="101"/>
    </row>
    <row r="559" spans="1:14" s="100" customFormat="1" ht="30" customHeight="1" x14ac:dyDescent="0.2">
      <c r="A559" s="152">
        <v>556</v>
      </c>
      <c r="B559" s="96" t="s">
        <v>3654</v>
      </c>
      <c r="C559" s="112">
        <v>105460.85</v>
      </c>
      <c r="D559" s="177">
        <v>18520</v>
      </c>
      <c r="E559" s="123">
        <v>42426</v>
      </c>
      <c r="F559" s="99" t="s">
        <v>725</v>
      </c>
      <c r="N559" s="101"/>
    </row>
    <row r="560" spans="1:14" s="100" customFormat="1" ht="30" customHeight="1" x14ac:dyDescent="0.2">
      <c r="A560" s="152">
        <v>557</v>
      </c>
      <c r="B560" s="96" t="s">
        <v>2281</v>
      </c>
      <c r="C560" s="112">
        <v>105445.2328544949</v>
      </c>
      <c r="D560" s="112">
        <v>17936</v>
      </c>
      <c r="E560" s="106">
        <v>39073</v>
      </c>
      <c r="F560" s="99" t="s">
        <v>696</v>
      </c>
      <c r="N560" s="101"/>
    </row>
    <row r="561" spans="1:14" s="100" customFormat="1" ht="30" customHeight="1" x14ac:dyDescent="0.2">
      <c r="A561" s="152">
        <v>558</v>
      </c>
      <c r="B561" s="96" t="s">
        <v>3777</v>
      </c>
      <c r="C561" s="97">
        <v>105214</v>
      </c>
      <c r="D561" s="97">
        <v>25241</v>
      </c>
      <c r="E561" s="102">
        <v>43014</v>
      </c>
      <c r="F561" s="99" t="s">
        <v>725</v>
      </c>
      <c r="N561" s="101"/>
    </row>
    <row r="562" spans="1:14" s="100" customFormat="1" ht="30" customHeight="1" x14ac:dyDescent="0.2">
      <c r="A562" s="152">
        <v>559</v>
      </c>
      <c r="B562" s="96" t="s">
        <v>3481</v>
      </c>
      <c r="C562" s="112">
        <v>105187</v>
      </c>
      <c r="D562" s="177">
        <v>25088</v>
      </c>
      <c r="E562" s="98">
        <v>42734</v>
      </c>
      <c r="F562" s="99" t="s">
        <v>545</v>
      </c>
      <c r="N562" s="101"/>
    </row>
    <row r="563" spans="1:14" s="100" customFormat="1" ht="30" customHeight="1" x14ac:dyDescent="0.2">
      <c r="A563" s="152">
        <v>560</v>
      </c>
      <c r="B563" s="96" t="s">
        <v>2564</v>
      </c>
      <c r="C563" s="178">
        <v>105153.20898980538</v>
      </c>
      <c r="D563" s="178">
        <v>27912</v>
      </c>
      <c r="E563" s="98">
        <v>41166</v>
      </c>
      <c r="F563" s="99" t="s">
        <v>2988</v>
      </c>
      <c r="J563" s="126"/>
      <c r="N563" s="101"/>
    </row>
    <row r="564" spans="1:14" s="100" customFormat="1" ht="30" customHeight="1" x14ac:dyDescent="0.2">
      <c r="A564" s="152">
        <v>561</v>
      </c>
      <c r="B564" s="96" t="s">
        <v>2553</v>
      </c>
      <c r="C564" s="179">
        <v>105047.06325301205</v>
      </c>
      <c r="D564" s="179">
        <v>25254</v>
      </c>
      <c r="E564" s="111">
        <v>40207</v>
      </c>
      <c r="F564" s="105" t="s">
        <v>405</v>
      </c>
      <c r="G564" s="94"/>
      <c r="J564" s="126"/>
      <c r="N564" s="101"/>
    </row>
    <row r="565" spans="1:14" s="100" customFormat="1" ht="30" customHeight="1" x14ac:dyDescent="0.2">
      <c r="A565" s="152">
        <v>562</v>
      </c>
      <c r="B565" s="96" t="s">
        <v>3941</v>
      </c>
      <c r="C565" s="97">
        <v>105004.52</v>
      </c>
      <c r="D565" s="97">
        <v>24288</v>
      </c>
      <c r="E565" s="102">
        <v>43140</v>
      </c>
      <c r="F565" s="99" t="s">
        <v>725</v>
      </c>
      <c r="J565" s="126"/>
      <c r="N565" s="101"/>
    </row>
    <row r="566" spans="1:14" s="100" customFormat="1" ht="30" customHeight="1" x14ac:dyDescent="0.2">
      <c r="A566" s="152">
        <v>563</v>
      </c>
      <c r="B566" s="96" t="s">
        <v>3028</v>
      </c>
      <c r="C566" s="177">
        <v>104936.54425393885</v>
      </c>
      <c r="D566" s="177">
        <v>23041</v>
      </c>
      <c r="E566" s="98">
        <v>41887</v>
      </c>
      <c r="F566" s="99" t="s">
        <v>119</v>
      </c>
      <c r="J566" s="126"/>
      <c r="N566" s="101"/>
    </row>
    <row r="567" spans="1:14" s="100" customFormat="1" ht="30" customHeight="1" x14ac:dyDescent="0.2">
      <c r="A567" s="152">
        <v>564</v>
      </c>
      <c r="B567" s="96" t="s">
        <v>4055</v>
      </c>
      <c r="C567" s="97">
        <v>104935.72</v>
      </c>
      <c r="D567" s="97">
        <v>20293</v>
      </c>
      <c r="E567" s="102">
        <v>43154</v>
      </c>
      <c r="F567" s="99" t="s">
        <v>3464</v>
      </c>
      <c r="J567" s="126"/>
      <c r="N567" s="101"/>
    </row>
    <row r="568" spans="1:14" s="100" customFormat="1" ht="30" customHeight="1" x14ac:dyDescent="0.2">
      <c r="A568" s="152">
        <v>565</v>
      </c>
      <c r="B568" s="96" t="s">
        <v>3535</v>
      </c>
      <c r="C568" s="112">
        <v>104891.8</v>
      </c>
      <c r="D568" s="177">
        <v>21580</v>
      </c>
      <c r="E568" s="123">
        <v>42643</v>
      </c>
      <c r="F568" s="118" t="s">
        <v>3177</v>
      </c>
      <c r="N568" s="101"/>
    </row>
    <row r="569" spans="1:14" s="100" customFormat="1" ht="30" customHeight="1" x14ac:dyDescent="0.2">
      <c r="A569" s="152">
        <v>566</v>
      </c>
      <c r="B569" s="96" t="s">
        <v>4525</v>
      </c>
      <c r="C569" s="97">
        <v>104837.54000000001</v>
      </c>
      <c r="D569" s="97">
        <v>17933</v>
      </c>
      <c r="E569" s="102" t="s">
        <v>4603</v>
      </c>
      <c r="F569" s="99" t="s">
        <v>3456</v>
      </c>
      <c r="N569" s="101"/>
    </row>
    <row r="570" spans="1:14" s="100" customFormat="1" ht="30" customHeight="1" x14ac:dyDescent="0.2">
      <c r="A570" s="152">
        <v>567</v>
      </c>
      <c r="B570" s="96" t="s">
        <v>4434</v>
      </c>
      <c r="C570" s="97">
        <v>104745.00000000001</v>
      </c>
      <c r="D570" s="97">
        <v>19348</v>
      </c>
      <c r="E570" s="102" t="s">
        <v>4595</v>
      </c>
      <c r="F570" s="99" t="s">
        <v>4548</v>
      </c>
      <c r="N570" s="101"/>
    </row>
    <row r="571" spans="1:14" s="100" customFormat="1" ht="30" customHeight="1" x14ac:dyDescent="0.2">
      <c r="A571" s="152">
        <v>568</v>
      </c>
      <c r="B571" s="103" t="s">
        <v>1657</v>
      </c>
      <c r="C571" s="179">
        <v>104387.5405468026</v>
      </c>
      <c r="D571" s="179">
        <v>32456</v>
      </c>
      <c r="E571" s="111">
        <v>38513</v>
      </c>
      <c r="F571" s="105" t="s">
        <v>640</v>
      </c>
      <c r="N571" s="101"/>
    </row>
    <row r="572" spans="1:14" s="100" customFormat="1" ht="30" customHeight="1" x14ac:dyDescent="0.2">
      <c r="A572" s="152">
        <v>569</v>
      </c>
      <c r="B572" s="96" t="s">
        <v>104</v>
      </c>
      <c r="C572" s="178">
        <v>104180.25949953661</v>
      </c>
      <c r="D572" s="178">
        <v>24152</v>
      </c>
      <c r="E572" s="98">
        <v>41334</v>
      </c>
      <c r="F572" s="99" t="s">
        <v>261</v>
      </c>
      <c r="N572" s="101"/>
    </row>
    <row r="573" spans="1:14" s="100" customFormat="1" ht="30" customHeight="1" x14ac:dyDescent="0.2">
      <c r="A573" s="152">
        <v>570</v>
      </c>
      <c r="B573" s="96" t="s">
        <v>1841</v>
      </c>
      <c r="C573" s="176">
        <v>104165.74953660797</v>
      </c>
      <c r="D573" s="176">
        <v>28973</v>
      </c>
      <c r="E573" s="106">
        <v>39535</v>
      </c>
      <c r="F573" s="99" t="s">
        <v>1908</v>
      </c>
      <c r="N573" s="101"/>
    </row>
    <row r="574" spans="1:14" s="100" customFormat="1" ht="30" customHeight="1" x14ac:dyDescent="0.2">
      <c r="A574" s="152">
        <v>571</v>
      </c>
      <c r="B574" s="96" t="s">
        <v>677</v>
      </c>
      <c r="C574" s="179">
        <v>104101.45389249305</v>
      </c>
      <c r="D574" s="179">
        <v>27346</v>
      </c>
      <c r="E574" s="111">
        <v>40585</v>
      </c>
      <c r="F574" s="105" t="s">
        <v>1610</v>
      </c>
      <c r="N574" s="101"/>
    </row>
    <row r="575" spans="1:14" s="100" customFormat="1" ht="30" customHeight="1" x14ac:dyDescent="0.2">
      <c r="A575" s="152">
        <v>572</v>
      </c>
      <c r="B575" s="96" t="s">
        <v>679</v>
      </c>
      <c r="C575" s="179">
        <v>104043.0983549583</v>
      </c>
      <c r="D575" s="179">
        <v>30786</v>
      </c>
      <c r="E575" s="119">
        <v>40746</v>
      </c>
      <c r="F575" s="99" t="s">
        <v>683</v>
      </c>
      <c r="N575" s="101"/>
    </row>
    <row r="576" spans="1:14" s="100" customFormat="1" ht="30" customHeight="1" x14ac:dyDescent="0.2">
      <c r="A576" s="152">
        <v>573</v>
      </c>
      <c r="B576" s="103" t="s">
        <v>1202</v>
      </c>
      <c r="C576" s="112">
        <v>103987.95180722891</v>
      </c>
      <c r="D576" s="112">
        <v>38530</v>
      </c>
      <c r="E576" s="111">
        <v>38506</v>
      </c>
      <c r="F576" s="105" t="s">
        <v>696</v>
      </c>
      <c r="N576" s="101"/>
    </row>
    <row r="577" spans="1:14" s="100" customFormat="1" ht="30" customHeight="1" x14ac:dyDescent="0.2">
      <c r="A577" s="152">
        <v>574</v>
      </c>
      <c r="B577" s="96" t="s">
        <v>272</v>
      </c>
      <c r="C577" s="178">
        <v>103973.08850787768</v>
      </c>
      <c r="D577" s="178">
        <v>29222</v>
      </c>
      <c r="E577" s="98">
        <v>41515</v>
      </c>
      <c r="F577" s="99" t="s">
        <v>2649</v>
      </c>
      <c r="N577" s="101"/>
    </row>
    <row r="578" spans="1:14" s="100" customFormat="1" ht="30" customHeight="1" x14ac:dyDescent="0.2">
      <c r="A578" s="152">
        <v>575</v>
      </c>
      <c r="B578" s="96" t="s">
        <v>3055</v>
      </c>
      <c r="C578" s="177">
        <v>103920</v>
      </c>
      <c r="D578" s="177">
        <v>22431</v>
      </c>
      <c r="E578" s="98">
        <v>41999</v>
      </c>
      <c r="F578" s="99" t="s">
        <v>3177</v>
      </c>
      <c r="N578" s="101"/>
    </row>
    <row r="579" spans="1:14" s="100" customFormat="1" ht="30" customHeight="1" x14ac:dyDescent="0.2">
      <c r="A579" s="152">
        <v>576</v>
      </c>
      <c r="B579" s="96" t="s">
        <v>3262</v>
      </c>
      <c r="C579" s="177">
        <v>103742.77785912882</v>
      </c>
      <c r="D579" s="177">
        <v>21367</v>
      </c>
      <c r="E579" s="98">
        <v>41985</v>
      </c>
      <c r="F579" s="99" t="s">
        <v>119</v>
      </c>
      <c r="N579" s="101"/>
    </row>
    <row r="580" spans="1:14" s="100" customFormat="1" ht="30" customHeight="1" x14ac:dyDescent="0.2">
      <c r="A580" s="152">
        <v>577</v>
      </c>
      <c r="B580" s="96" t="s">
        <v>4337</v>
      </c>
      <c r="C580" s="97">
        <v>103691.94</v>
      </c>
      <c r="D580" s="97">
        <v>17123</v>
      </c>
      <c r="E580" s="102" t="s">
        <v>4564</v>
      </c>
      <c r="F580" s="99" t="s">
        <v>725</v>
      </c>
      <c r="N580" s="101"/>
    </row>
    <row r="581" spans="1:14" s="100" customFormat="1" ht="30" customHeight="1" x14ac:dyDescent="0.2">
      <c r="A581" s="152">
        <v>578</v>
      </c>
      <c r="B581" s="96" t="s">
        <v>3888</v>
      </c>
      <c r="C581" s="97">
        <v>102864.63</v>
      </c>
      <c r="D581" s="97">
        <v>19692</v>
      </c>
      <c r="E581" s="102">
        <v>42818</v>
      </c>
      <c r="F581" s="99" t="s">
        <v>3365</v>
      </c>
      <c r="N581" s="101"/>
    </row>
    <row r="582" spans="1:14" s="100" customFormat="1" ht="30" customHeight="1" x14ac:dyDescent="0.2">
      <c r="A582" s="152">
        <v>579</v>
      </c>
      <c r="B582" s="96" t="s">
        <v>3908</v>
      </c>
      <c r="C582" s="97">
        <v>102664.46999999999</v>
      </c>
      <c r="D582" s="97">
        <v>18338</v>
      </c>
      <c r="E582" s="102">
        <v>42783</v>
      </c>
      <c r="F582" s="99" t="s">
        <v>3456</v>
      </c>
      <c r="N582" s="101"/>
    </row>
    <row r="583" spans="1:14" s="100" customFormat="1" ht="30" customHeight="1" x14ac:dyDescent="0.2">
      <c r="A583" s="152">
        <v>580</v>
      </c>
      <c r="B583" s="183" t="s">
        <v>3388</v>
      </c>
      <c r="C583" s="112">
        <v>102643.22</v>
      </c>
      <c r="D583" s="177">
        <v>19134</v>
      </c>
      <c r="E583" s="98">
        <v>42342</v>
      </c>
      <c r="F583" s="99" t="s">
        <v>3178</v>
      </c>
      <c r="N583" s="101"/>
    </row>
    <row r="584" spans="1:14" s="100" customFormat="1" ht="30" customHeight="1" x14ac:dyDescent="0.2">
      <c r="A584" s="152">
        <v>581</v>
      </c>
      <c r="B584" s="96" t="s">
        <v>678</v>
      </c>
      <c r="C584" s="177">
        <v>102468.72103799816</v>
      </c>
      <c r="D584" s="177">
        <v>25291</v>
      </c>
      <c r="E584" s="98">
        <v>41495</v>
      </c>
      <c r="F584" s="99" t="s">
        <v>2922</v>
      </c>
      <c r="G584" s="94"/>
      <c r="N584" s="101"/>
    </row>
    <row r="585" spans="1:14" s="100" customFormat="1" ht="30" customHeight="1" x14ac:dyDescent="0.2">
      <c r="A585" s="152">
        <v>582</v>
      </c>
      <c r="B585" s="96" t="s">
        <v>65</v>
      </c>
      <c r="C585" s="179">
        <v>102391.97173308619</v>
      </c>
      <c r="D585" s="179">
        <v>26998</v>
      </c>
      <c r="E585" s="98">
        <v>40949</v>
      </c>
      <c r="F585" s="99" t="s">
        <v>66</v>
      </c>
      <c r="N585" s="101"/>
    </row>
    <row r="586" spans="1:14" s="100" customFormat="1" ht="30" customHeight="1" x14ac:dyDescent="0.2">
      <c r="A586" s="152">
        <v>583</v>
      </c>
      <c r="B586" s="96" t="s">
        <v>3029</v>
      </c>
      <c r="C586" s="177">
        <v>102274.79158943467</v>
      </c>
      <c r="D586" s="177">
        <v>27548</v>
      </c>
      <c r="E586" s="98">
        <v>41866</v>
      </c>
      <c r="F586" s="99" t="s">
        <v>2033</v>
      </c>
      <c r="N586" s="101"/>
    </row>
    <row r="587" spans="1:14" s="100" customFormat="1" ht="30" customHeight="1" x14ac:dyDescent="0.2">
      <c r="A587" s="152">
        <v>584</v>
      </c>
      <c r="B587" s="103" t="s">
        <v>1938</v>
      </c>
      <c r="C587" s="176">
        <v>102148.11167747914</v>
      </c>
      <c r="D587" s="176">
        <v>40020</v>
      </c>
      <c r="E587" s="111">
        <v>36917</v>
      </c>
      <c r="F587" s="105" t="s">
        <v>1818</v>
      </c>
      <c r="N587" s="101"/>
    </row>
    <row r="588" spans="1:14" s="100" customFormat="1" ht="30" customHeight="1" x14ac:dyDescent="0.2">
      <c r="A588" s="152">
        <v>585</v>
      </c>
      <c r="B588" s="103" t="s">
        <v>1282</v>
      </c>
      <c r="C588" s="112">
        <v>101966.34615384617</v>
      </c>
      <c r="D588" s="112">
        <v>33961</v>
      </c>
      <c r="E588" s="111">
        <v>38730</v>
      </c>
      <c r="F588" s="105" t="s">
        <v>2934</v>
      </c>
      <c r="N588" s="101"/>
    </row>
    <row r="589" spans="1:14" s="100" customFormat="1" ht="30" customHeight="1" x14ac:dyDescent="0.2">
      <c r="A589" s="152">
        <v>586</v>
      </c>
      <c r="B589" s="96" t="s">
        <v>2807</v>
      </c>
      <c r="C589" s="177">
        <v>101574.98262279888</v>
      </c>
      <c r="D589" s="177">
        <v>27715</v>
      </c>
      <c r="E589" s="98">
        <v>41264</v>
      </c>
      <c r="F589" s="99" t="s">
        <v>2981</v>
      </c>
      <c r="G589" s="94"/>
      <c r="N589" s="101"/>
    </row>
    <row r="590" spans="1:14" s="100" customFormat="1" ht="30" customHeight="1" x14ac:dyDescent="0.2">
      <c r="A590" s="152">
        <v>587</v>
      </c>
      <c r="B590" s="103" t="s">
        <v>2672</v>
      </c>
      <c r="C590" s="112">
        <v>101475.20852641335</v>
      </c>
      <c r="D590" s="112">
        <v>29095</v>
      </c>
      <c r="E590" s="111">
        <v>38478</v>
      </c>
      <c r="F590" s="105" t="s">
        <v>1610</v>
      </c>
      <c r="N590" s="101"/>
    </row>
    <row r="591" spans="1:14" s="100" customFormat="1" ht="30" customHeight="1" x14ac:dyDescent="0.2">
      <c r="A591" s="152">
        <v>588</v>
      </c>
      <c r="B591" s="96" t="s">
        <v>3030</v>
      </c>
      <c r="C591" s="177">
        <v>101450.61978683967</v>
      </c>
      <c r="D591" s="177">
        <v>23444</v>
      </c>
      <c r="E591" s="98">
        <v>41712</v>
      </c>
      <c r="F591" s="99" t="s">
        <v>725</v>
      </c>
      <c r="N591" s="101"/>
    </row>
    <row r="592" spans="1:14" s="100" customFormat="1" ht="30" customHeight="1" x14ac:dyDescent="0.2">
      <c r="A592" s="152">
        <v>589</v>
      </c>
      <c r="B592" s="96" t="s">
        <v>2197</v>
      </c>
      <c r="C592" s="179">
        <v>101410.71014828546</v>
      </c>
      <c r="D592" s="179">
        <v>27271</v>
      </c>
      <c r="E592" s="111">
        <v>40221</v>
      </c>
      <c r="F592" s="105" t="s">
        <v>1908</v>
      </c>
      <c r="G592" s="94"/>
      <c r="N592" s="101"/>
    </row>
    <row r="593" spans="1:17" s="100" customFormat="1" ht="30" customHeight="1" x14ac:dyDescent="0.2">
      <c r="A593" s="152">
        <v>590</v>
      </c>
      <c r="B593" s="96" t="s">
        <v>3207</v>
      </c>
      <c r="C593" s="177">
        <v>100881.62</v>
      </c>
      <c r="D593" s="177">
        <v>18123</v>
      </c>
      <c r="E593" s="98">
        <v>42041</v>
      </c>
      <c r="F593" s="99" t="s">
        <v>3178</v>
      </c>
      <c r="N593" s="101"/>
    </row>
    <row r="594" spans="1:17" s="100" customFormat="1" ht="30" customHeight="1" x14ac:dyDescent="0.2">
      <c r="A594" s="152">
        <v>591</v>
      </c>
      <c r="B594" s="96" t="s">
        <v>3208</v>
      </c>
      <c r="C594" s="177">
        <v>100804.45999999999</v>
      </c>
      <c r="D594" s="177">
        <v>26430</v>
      </c>
      <c r="E594" s="98">
        <v>42048</v>
      </c>
      <c r="F594" s="99" t="s">
        <v>725</v>
      </c>
      <c r="N594" s="101"/>
    </row>
    <row r="595" spans="1:17" s="100" customFormat="1" ht="30" customHeight="1" x14ac:dyDescent="0.2">
      <c r="A595" s="152">
        <v>592</v>
      </c>
      <c r="B595" s="96" t="s">
        <v>2549</v>
      </c>
      <c r="C595" s="179">
        <v>100706.23841519926</v>
      </c>
      <c r="D595" s="179">
        <v>27333</v>
      </c>
      <c r="E595" s="106">
        <v>39569</v>
      </c>
      <c r="F595" s="99" t="s">
        <v>1871</v>
      </c>
      <c r="N595" s="101"/>
    </row>
    <row r="596" spans="1:17" s="100" customFormat="1" ht="30" customHeight="1" x14ac:dyDescent="0.2">
      <c r="A596" s="152">
        <v>593</v>
      </c>
      <c r="B596" s="153" t="s">
        <v>3410</v>
      </c>
      <c r="C596" s="112">
        <v>100687.86</v>
      </c>
      <c r="D596" s="177">
        <v>21438</v>
      </c>
      <c r="E596" s="98" t="s">
        <v>3372</v>
      </c>
      <c r="F596" s="99" t="s">
        <v>3179</v>
      </c>
      <c r="N596" s="101"/>
    </row>
    <row r="597" spans="1:17" s="100" customFormat="1" ht="30" customHeight="1" x14ac:dyDescent="0.2">
      <c r="A597" s="152">
        <v>594</v>
      </c>
      <c r="B597" s="96" t="s">
        <v>1981</v>
      </c>
      <c r="C597" s="179">
        <v>100686.97868396663</v>
      </c>
      <c r="D597" s="179">
        <v>25065</v>
      </c>
      <c r="E597" s="111">
        <v>40452</v>
      </c>
      <c r="F597" s="105" t="s">
        <v>1908</v>
      </c>
      <c r="N597" s="101"/>
    </row>
    <row r="598" spans="1:17" s="100" customFormat="1" ht="30" customHeight="1" x14ac:dyDescent="0.2">
      <c r="A598" s="152">
        <v>595</v>
      </c>
      <c r="B598" s="103" t="s">
        <v>1888</v>
      </c>
      <c r="C598" s="179">
        <v>100548.09140407786</v>
      </c>
      <c r="D598" s="179">
        <v>26434</v>
      </c>
      <c r="E598" s="111">
        <v>39885</v>
      </c>
      <c r="F598" s="105" t="s">
        <v>1610</v>
      </c>
      <c r="N598" s="101"/>
    </row>
    <row r="599" spans="1:17" s="100" customFormat="1" ht="30" customHeight="1" x14ac:dyDescent="0.2">
      <c r="A599" s="152">
        <v>596</v>
      </c>
      <c r="B599" s="103" t="s">
        <v>2339</v>
      </c>
      <c r="C599" s="176">
        <v>100516.10287303058</v>
      </c>
      <c r="D599" s="176">
        <v>29969</v>
      </c>
      <c r="E599" s="111">
        <v>37316</v>
      </c>
      <c r="F599" s="105" t="s">
        <v>1818</v>
      </c>
      <c r="N599" s="101"/>
    </row>
    <row r="600" spans="1:17" s="100" customFormat="1" ht="30" customHeight="1" x14ac:dyDescent="0.2">
      <c r="A600" s="152">
        <v>597</v>
      </c>
      <c r="B600" s="96" t="s">
        <v>3766</v>
      </c>
      <c r="C600" s="97">
        <v>100330.7</v>
      </c>
      <c r="D600" s="97">
        <v>18720</v>
      </c>
      <c r="E600" s="102">
        <v>43035</v>
      </c>
      <c r="F600" s="99" t="s">
        <v>725</v>
      </c>
      <c r="N600" s="101"/>
    </row>
    <row r="601" spans="1:17" s="100" customFormat="1" ht="30" customHeight="1" x14ac:dyDescent="0.2">
      <c r="A601" s="152">
        <v>598</v>
      </c>
      <c r="B601" s="110" t="s">
        <v>3375</v>
      </c>
      <c r="C601" s="112">
        <v>100160.03</v>
      </c>
      <c r="D601" s="177">
        <v>17602</v>
      </c>
      <c r="E601" s="98">
        <v>42363</v>
      </c>
      <c r="F601" s="99" t="s">
        <v>725</v>
      </c>
      <c r="N601" s="101"/>
    </row>
    <row r="602" spans="1:17" s="100" customFormat="1" ht="30" customHeight="1" x14ac:dyDescent="0.2">
      <c r="A602" s="152">
        <v>599</v>
      </c>
      <c r="B602" s="96" t="s">
        <v>3970</v>
      </c>
      <c r="C602" s="97">
        <v>100045.6</v>
      </c>
      <c r="D602" s="97">
        <v>21457</v>
      </c>
      <c r="E602" s="102">
        <v>43252</v>
      </c>
      <c r="F602" s="99" t="s">
        <v>3940</v>
      </c>
      <c r="N602" s="101"/>
    </row>
    <row r="603" spans="1:17" s="100" customFormat="1" ht="30" customHeight="1" x14ac:dyDescent="0.2">
      <c r="A603" s="152">
        <v>600</v>
      </c>
      <c r="B603" s="103" t="s">
        <v>1589</v>
      </c>
      <c r="C603" s="112">
        <v>99874.015291936987</v>
      </c>
      <c r="D603" s="112">
        <v>32302</v>
      </c>
      <c r="E603" s="111">
        <v>37547</v>
      </c>
      <c r="F603" s="105" t="s">
        <v>1910</v>
      </c>
      <c r="G603" s="113"/>
      <c r="N603" s="101"/>
    </row>
    <row r="604" spans="1:17" s="100" customFormat="1" ht="30" customHeight="1" x14ac:dyDescent="0.2">
      <c r="A604" s="152">
        <v>601</v>
      </c>
      <c r="B604" s="96" t="s">
        <v>2686</v>
      </c>
      <c r="C604" s="112">
        <v>99868.57043558851</v>
      </c>
      <c r="D604" s="112">
        <v>29842</v>
      </c>
      <c r="E604" s="106">
        <v>39297</v>
      </c>
      <c r="F604" s="99" t="s">
        <v>728</v>
      </c>
      <c r="G604" s="94"/>
      <c r="N604" s="101"/>
      <c r="Q604" s="94"/>
    </row>
    <row r="605" spans="1:17" s="100" customFormat="1" ht="30" customHeight="1" x14ac:dyDescent="0.2">
      <c r="A605" s="152">
        <v>602</v>
      </c>
      <c r="B605" s="96" t="s">
        <v>4076</v>
      </c>
      <c r="C605" s="97">
        <v>99782.27</v>
      </c>
      <c r="D605" s="97">
        <v>18835</v>
      </c>
      <c r="E605" s="102">
        <v>43119</v>
      </c>
      <c r="F605" s="99" t="s">
        <v>119</v>
      </c>
      <c r="N605" s="101"/>
    </row>
    <row r="606" spans="1:17" s="100" customFormat="1" ht="30" customHeight="1" x14ac:dyDescent="0.2">
      <c r="A606" s="152">
        <v>603</v>
      </c>
      <c r="B606" s="103" t="s">
        <v>2463</v>
      </c>
      <c r="C606" s="112">
        <v>99727.757182576461</v>
      </c>
      <c r="D606" s="112">
        <v>34937</v>
      </c>
      <c r="E606" s="111">
        <v>37225</v>
      </c>
      <c r="F606" s="105" t="s">
        <v>645</v>
      </c>
      <c r="G606" s="94"/>
      <c r="N606" s="101"/>
      <c r="Q606" s="94"/>
    </row>
    <row r="607" spans="1:17" s="100" customFormat="1" ht="30" customHeight="1" x14ac:dyDescent="0.2">
      <c r="A607" s="152">
        <v>604</v>
      </c>
      <c r="B607" s="96" t="s">
        <v>2257</v>
      </c>
      <c r="C607" s="179">
        <v>99682.286839666354</v>
      </c>
      <c r="D607" s="179">
        <v>26150</v>
      </c>
      <c r="E607" s="111">
        <v>40396</v>
      </c>
      <c r="F607" s="105" t="s">
        <v>608</v>
      </c>
      <c r="J607" s="126"/>
      <c r="N607" s="101"/>
      <c r="Q607" s="94"/>
    </row>
    <row r="608" spans="1:17" s="100" customFormat="1" ht="30" customHeight="1" x14ac:dyDescent="0.2">
      <c r="A608" s="152">
        <v>605</v>
      </c>
      <c r="B608" s="96" t="s">
        <v>1112</v>
      </c>
      <c r="C608" s="112">
        <v>99657.553290083408</v>
      </c>
      <c r="D608" s="112">
        <v>37907</v>
      </c>
      <c r="E608" s="106">
        <v>39178</v>
      </c>
      <c r="F608" s="99" t="s">
        <v>551</v>
      </c>
      <c r="J608" s="126"/>
      <c r="N608" s="101"/>
      <c r="Q608" s="94"/>
    </row>
    <row r="609" spans="1:14" s="100" customFormat="1" ht="30" customHeight="1" x14ac:dyDescent="0.2">
      <c r="A609" s="152">
        <v>606</v>
      </c>
      <c r="B609" s="103" t="s">
        <v>1692</v>
      </c>
      <c r="C609" s="176">
        <v>99655.641797961085</v>
      </c>
      <c r="D609" s="176">
        <v>40966</v>
      </c>
      <c r="E609" s="111">
        <v>36833</v>
      </c>
      <c r="F609" s="105" t="s">
        <v>1818</v>
      </c>
      <c r="J609" s="126"/>
      <c r="N609" s="101"/>
    </row>
    <row r="610" spans="1:14" s="100" customFormat="1" ht="30" customHeight="1" x14ac:dyDescent="0.2">
      <c r="A610" s="152">
        <v>607</v>
      </c>
      <c r="B610" s="96" t="s">
        <v>385</v>
      </c>
      <c r="C610" s="178">
        <v>99577.661607970353</v>
      </c>
      <c r="D610" s="178">
        <v>27253</v>
      </c>
      <c r="E610" s="98">
        <v>40956</v>
      </c>
      <c r="F610" s="99" t="s">
        <v>64</v>
      </c>
      <c r="G610" s="94"/>
      <c r="J610" s="126"/>
      <c r="N610" s="101"/>
    </row>
    <row r="611" spans="1:14" s="100" customFormat="1" ht="30" customHeight="1" x14ac:dyDescent="0.2">
      <c r="A611" s="152">
        <v>608</v>
      </c>
      <c r="B611" s="96" t="s">
        <v>3901</v>
      </c>
      <c r="C611" s="97">
        <v>99323.470000000016</v>
      </c>
      <c r="D611" s="97">
        <v>20215</v>
      </c>
      <c r="E611" s="102">
        <v>42797</v>
      </c>
      <c r="F611" s="99" t="s">
        <v>3187</v>
      </c>
      <c r="G611" s="94"/>
      <c r="J611" s="126"/>
      <c r="N611" s="101"/>
    </row>
    <row r="612" spans="1:14" s="100" customFormat="1" ht="30" customHeight="1" x14ac:dyDescent="0.2">
      <c r="A612" s="152">
        <v>609</v>
      </c>
      <c r="B612" s="107" t="s">
        <v>1096</v>
      </c>
      <c r="C612" s="97">
        <v>99092.910101946254</v>
      </c>
      <c r="D612" s="97">
        <v>35709</v>
      </c>
      <c r="E612" s="111">
        <v>36938</v>
      </c>
      <c r="F612" s="105" t="s">
        <v>1818</v>
      </c>
      <c r="J612" s="126"/>
      <c r="N612" s="101"/>
    </row>
    <row r="613" spans="1:14" s="100" customFormat="1" ht="30" customHeight="1" x14ac:dyDescent="0.2">
      <c r="A613" s="152">
        <v>610</v>
      </c>
      <c r="B613" s="96" t="s">
        <v>2123</v>
      </c>
      <c r="C613" s="112">
        <v>98770.736793327145</v>
      </c>
      <c r="D613" s="112">
        <v>29083</v>
      </c>
      <c r="E613" s="106">
        <v>39129</v>
      </c>
      <c r="F613" s="99" t="s">
        <v>2934</v>
      </c>
      <c r="J613" s="126"/>
      <c r="N613" s="101"/>
    </row>
    <row r="614" spans="1:14" s="100" customFormat="1" ht="30" customHeight="1" x14ac:dyDescent="0.2">
      <c r="A614" s="152">
        <v>611</v>
      </c>
      <c r="B614" s="96" t="s">
        <v>3425</v>
      </c>
      <c r="C614" s="112">
        <v>98640</v>
      </c>
      <c r="D614" s="177">
        <v>24255</v>
      </c>
      <c r="E614" s="98">
        <v>42265</v>
      </c>
      <c r="F614" s="99" t="s">
        <v>545</v>
      </c>
      <c r="J614" s="126"/>
      <c r="N614" s="101"/>
    </row>
    <row r="615" spans="1:14" s="100" customFormat="1" ht="30" customHeight="1" x14ac:dyDescent="0.2">
      <c r="A615" s="152">
        <v>612</v>
      </c>
      <c r="B615" s="96" t="s">
        <v>3404</v>
      </c>
      <c r="C615" s="112">
        <v>98284.069999999992</v>
      </c>
      <c r="D615" s="177">
        <v>21477</v>
      </c>
      <c r="E615" s="98">
        <v>42307</v>
      </c>
      <c r="F615" s="99" t="s">
        <v>725</v>
      </c>
      <c r="J615" s="126"/>
      <c r="N615" s="101"/>
    </row>
    <row r="616" spans="1:14" s="100" customFormat="1" ht="30" customHeight="1" x14ac:dyDescent="0.2">
      <c r="A616" s="152">
        <v>613</v>
      </c>
      <c r="B616" s="96" t="s">
        <v>3800</v>
      </c>
      <c r="C616" s="97">
        <v>98264.569999999992</v>
      </c>
      <c r="D616" s="97">
        <v>18628</v>
      </c>
      <c r="E616" s="102">
        <v>42972</v>
      </c>
      <c r="F616" s="99" t="s">
        <v>3456</v>
      </c>
      <c r="J616" s="126"/>
      <c r="N616" s="101"/>
    </row>
    <row r="617" spans="1:14" s="100" customFormat="1" ht="30" customHeight="1" x14ac:dyDescent="0.2">
      <c r="A617" s="152">
        <v>614</v>
      </c>
      <c r="B617" s="122" t="s">
        <v>1879</v>
      </c>
      <c r="C617" s="112">
        <v>98072.11538461539</v>
      </c>
      <c r="D617" s="112">
        <v>28675</v>
      </c>
      <c r="E617" s="111">
        <v>39367</v>
      </c>
      <c r="F617" s="99" t="s">
        <v>544</v>
      </c>
      <c r="G617" s="94"/>
      <c r="J617" s="126"/>
      <c r="N617" s="101"/>
    </row>
    <row r="618" spans="1:14" s="100" customFormat="1" ht="30" customHeight="1" x14ac:dyDescent="0.2">
      <c r="A618" s="152">
        <v>615</v>
      </c>
      <c r="B618" s="96" t="s">
        <v>3825</v>
      </c>
      <c r="C618" s="97">
        <v>97884.709999999992</v>
      </c>
      <c r="D618" s="97">
        <v>18431</v>
      </c>
      <c r="E618" s="102">
        <v>42923</v>
      </c>
      <c r="F618" s="99" t="s">
        <v>3365</v>
      </c>
      <c r="G618" s="94"/>
      <c r="J618" s="126"/>
      <c r="N618" s="101"/>
    </row>
    <row r="619" spans="1:14" s="100" customFormat="1" ht="30" customHeight="1" x14ac:dyDescent="0.2">
      <c r="A619" s="152">
        <v>616</v>
      </c>
      <c r="B619" s="96" t="s">
        <v>110</v>
      </c>
      <c r="C619" s="177">
        <v>97842.070203892508</v>
      </c>
      <c r="D619" s="177">
        <v>25750</v>
      </c>
      <c r="E619" s="98">
        <v>41292</v>
      </c>
      <c r="F619" s="99" t="s">
        <v>2851</v>
      </c>
      <c r="J619" s="126"/>
      <c r="N619" s="101"/>
    </row>
    <row r="620" spans="1:14" s="100" customFormat="1" ht="30" customHeight="1" x14ac:dyDescent="0.2">
      <c r="A620" s="152">
        <v>617</v>
      </c>
      <c r="B620" s="96" t="s">
        <v>198</v>
      </c>
      <c r="C620" s="179">
        <v>97795.702038924937</v>
      </c>
      <c r="D620" s="179">
        <v>20875</v>
      </c>
      <c r="E620" s="98">
        <v>40559</v>
      </c>
      <c r="F620" s="99" t="s">
        <v>384</v>
      </c>
      <c r="J620" s="126"/>
      <c r="N620" s="101"/>
    </row>
    <row r="621" spans="1:14" s="100" customFormat="1" ht="30" customHeight="1" x14ac:dyDescent="0.2">
      <c r="A621" s="152">
        <v>618</v>
      </c>
      <c r="B621" s="96" t="s">
        <v>3578</v>
      </c>
      <c r="C621" s="112">
        <v>97782.19</v>
      </c>
      <c r="D621" s="177">
        <v>19169</v>
      </c>
      <c r="E621" s="98">
        <v>42573</v>
      </c>
      <c r="F621" s="99" t="s">
        <v>3464</v>
      </c>
      <c r="G621" s="94"/>
      <c r="J621" s="126"/>
      <c r="N621" s="101"/>
    </row>
    <row r="622" spans="1:14" s="100" customFormat="1" ht="30" customHeight="1" x14ac:dyDescent="0.2">
      <c r="A622" s="152">
        <v>619</v>
      </c>
      <c r="B622" s="96" t="s">
        <v>3031</v>
      </c>
      <c r="C622" s="177">
        <v>97704.471733086189</v>
      </c>
      <c r="D622" s="177">
        <v>23971</v>
      </c>
      <c r="E622" s="98">
        <v>41663</v>
      </c>
      <c r="F622" s="99" t="s">
        <v>545</v>
      </c>
      <c r="G622" s="94"/>
      <c r="J622" s="126"/>
      <c r="N622" s="101"/>
    </row>
    <row r="623" spans="1:14" s="100" customFormat="1" ht="30" customHeight="1" x14ac:dyDescent="0.2">
      <c r="A623" s="152">
        <v>620</v>
      </c>
      <c r="B623" s="103" t="s">
        <v>2099</v>
      </c>
      <c r="C623" s="176">
        <v>97645.389249304921</v>
      </c>
      <c r="D623" s="176">
        <v>45417</v>
      </c>
      <c r="E623" s="111">
        <v>36875</v>
      </c>
      <c r="F623" s="105" t="s">
        <v>1818</v>
      </c>
      <c r="N623" s="101"/>
    </row>
    <row r="624" spans="1:14" s="100" customFormat="1" ht="30" customHeight="1" x14ac:dyDescent="0.2">
      <c r="A624" s="152">
        <v>621</v>
      </c>
      <c r="B624" s="96" t="s">
        <v>410</v>
      </c>
      <c r="C624" s="179">
        <v>97423.540315106584</v>
      </c>
      <c r="D624" s="179">
        <v>19839</v>
      </c>
      <c r="E624" s="98">
        <v>41467</v>
      </c>
      <c r="F624" s="99" t="s">
        <v>2878</v>
      </c>
      <c r="G624" s="94"/>
      <c r="N624" s="101"/>
    </row>
    <row r="625" spans="1:14" s="100" customFormat="1" ht="30" customHeight="1" x14ac:dyDescent="0.2">
      <c r="A625" s="152">
        <v>622</v>
      </c>
      <c r="B625" s="103" t="s">
        <v>1552</v>
      </c>
      <c r="C625" s="176">
        <v>97327.096848934205</v>
      </c>
      <c r="D625" s="176">
        <v>31290</v>
      </c>
      <c r="E625" s="111">
        <v>37302</v>
      </c>
      <c r="F625" s="105" t="s">
        <v>1908</v>
      </c>
      <c r="N625" s="101"/>
    </row>
    <row r="626" spans="1:14" s="100" customFormat="1" ht="30" customHeight="1" x14ac:dyDescent="0.2">
      <c r="A626" s="152">
        <v>623</v>
      </c>
      <c r="B626" s="107" t="s">
        <v>957</v>
      </c>
      <c r="C626" s="176">
        <v>97208.063021316033</v>
      </c>
      <c r="D626" s="176">
        <v>44002</v>
      </c>
      <c r="E626" s="119">
        <v>36539</v>
      </c>
      <c r="F626" s="105" t="s">
        <v>646</v>
      </c>
      <c r="N626" s="101"/>
    </row>
    <row r="627" spans="1:14" s="100" customFormat="1" ht="30" customHeight="1" x14ac:dyDescent="0.2">
      <c r="A627" s="152">
        <v>624</v>
      </c>
      <c r="B627" s="96" t="s">
        <v>3032</v>
      </c>
      <c r="C627" s="177">
        <v>97204.147358665432</v>
      </c>
      <c r="D627" s="177">
        <v>24193</v>
      </c>
      <c r="E627" s="98">
        <v>41810</v>
      </c>
      <c r="F627" s="99" t="s">
        <v>119</v>
      </c>
      <c r="N627" s="101"/>
    </row>
    <row r="628" spans="1:14" s="100" customFormat="1" ht="30" customHeight="1" x14ac:dyDescent="0.2">
      <c r="A628" s="152">
        <v>625</v>
      </c>
      <c r="B628" s="103" t="s">
        <v>2237</v>
      </c>
      <c r="C628" s="179">
        <v>96958.772590361448</v>
      </c>
      <c r="D628" s="179">
        <v>27139</v>
      </c>
      <c r="E628" s="111">
        <v>39850</v>
      </c>
      <c r="F628" s="105" t="s">
        <v>2642</v>
      </c>
      <c r="N628" s="101"/>
    </row>
    <row r="629" spans="1:14" s="100" customFormat="1" ht="30" customHeight="1" x14ac:dyDescent="0.2">
      <c r="A629" s="152">
        <v>626</v>
      </c>
      <c r="B629" s="103" t="s">
        <v>1289</v>
      </c>
      <c r="C629" s="112">
        <v>96932.055143651538</v>
      </c>
      <c r="D629" s="112">
        <v>31055</v>
      </c>
      <c r="E629" s="111">
        <v>37848</v>
      </c>
      <c r="F629" s="105" t="s">
        <v>1433</v>
      </c>
      <c r="N629" s="101"/>
    </row>
    <row r="630" spans="1:14" s="100" customFormat="1" ht="30" customHeight="1" x14ac:dyDescent="0.2">
      <c r="A630" s="152">
        <v>627</v>
      </c>
      <c r="B630" s="103" t="s">
        <v>2439</v>
      </c>
      <c r="C630" s="112">
        <v>96367.469879518074</v>
      </c>
      <c r="D630" s="112">
        <v>31740</v>
      </c>
      <c r="E630" s="111">
        <v>38541</v>
      </c>
      <c r="F630" s="105" t="s">
        <v>696</v>
      </c>
      <c r="N630" s="101"/>
    </row>
    <row r="631" spans="1:14" s="100" customFormat="1" ht="30" customHeight="1" x14ac:dyDescent="0.2">
      <c r="A631" s="152">
        <v>628</v>
      </c>
      <c r="B631" s="103" t="s">
        <v>1068</v>
      </c>
      <c r="C631" s="112">
        <v>96353.683966635785</v>
      </c>
      <c r="D631" s="112">
        <v>37697</v>
      </c>
      <c r="E631" s="111">
        <v>38870</v>
      </c>
      <c r="F631" s="105" t="s">
        <v>696</v>
      </c>
      <c r="G631" s="94"/>
      <c r="N631" s="101"/>
    </row>
    <row r="632" spans="1:14" s="100" customFormat="1" ht="30" customHeight="1" x14ac:dyDescent="0.2">
      <c r="A632" s="152">
        <v>629</v>
      </c>
      <c r="B632" s="103" t="s">
        <v>1078</v>
      </c>
      <c r="C632" s="112">
        <v>96183.097775718255</v>
      </c>
      <c r="D632" s="112">
        <v>33982</v>
      </c>
      <c r="E632" s="111">
        <v>37554</v>
      </c>
      <c r="F632" s="105" t="s">
        <v>1987</v>
      </c>
      <c r="N632" s="101"/>
    </row>
    <row r="633" spans="1:14" s="100" customFormat="1" ht="30" customHeight="1" x14ac:dyDescent="0.2">
      <c r="A633" s="152">
        <v>630</v>
      </c>
      <c r="B633" s="96" t="s">
        <v>3767</v>
      </c>
      <c r="C633" s="97">
        <v>96128.87000000001</v>
      </c>
      <c r="D633" s="97">
        <v>17114</v>
      </c>
      <c r="E633" s="102">
        <v>43035</v>
      </c>
      <c r="F633" s="99" t="s">
        <v>725</v>
      </c>
      <c r="G633" s="94"/>
      <c r="N633" s="101"/>
    </row>
    <row r="634" spans="1:14" s="100" customFormat="1" ht="30" customHeight="1" x14ac:dyDescent="0.2">
      <c r="A634" s="152">
        <v>631</v>
      </c>
      <c r="B634" s="103" t="s">
        <v>1270</v>
      </c>
      <c r="C634" s="179">
        <v>96068.697868396674</v>
      </c>
      <c r="D634" s="179">
        <v>32561</v>
      </c>
      <c r="E634" s="111">
        <v>38954</v>
      </c>
      <c r="F634" s="105" t="s">
        <v>2934</v>
      </c>
      <c r="N634" s="101"/>
    </row>
    <row r="635" spans="1:14" s="100" customFormat="1" ht="30" customHeight="1" x14ac:dyDescent="0.2">
      <c r="A635" s="152">
        <v>632</v>
      </c>
      <c r="B635" s="96" t="s">
        <v>4326</v>
      </c>
      <c r="C635" s="97">
        <v>95803.430000000008</v>
      </c>
      <c r="D635" s="97">
        <v>19929</v>
      </c>
      <c r="E635" s="102" t="s">
        <v>4560</v>
      </c>
      <c r="F635" s="99" t="s">
        <v>725</v>
      </c>
      <c r="N635" s="101"/>
    </row>
    <row r="636" spans="1:14" s="100" customFormat="1" ht="30" customHeight="1" x14ac:dyDescent="0.2">
      <c r="A636" s="152">
        <v>633</v>
      </c>
      <c r="B636" s="96" t="s">
        <v>2639</v>
      </c>
      <c r="C636" s="179">
        <v>95751.998378127901</v>
      </c>
      <c r="D636" s="179">
        <v>28550</v>
      </c>
      <c r="E636" s="106">
        <v>39619</v>
      </c>
      <c r="F636" s="99" t="s">
        <v>2642</v>
      </c>
      <c r="N636" s="101"/>
    </row>
    <row r="637" spans="1:14" s="100" customFormat="1" ht="30" customHeight="1" x14ac:dyDescent="0.2">
      <c r="A637" s="152">
        <v>634</v>
      </c>
      <c r="B637" s="103" t="s">
        <v>1895</v>
      </c>
      <c r="C637" s="176">
        <v>95542.516218721052</v>
      </c>
      <c r="D637" s="176">
        <v>25806</v>
      </c>
      <c r="E637" s="111">
        <v>39934</v>
      </c>
      <c r="F637" s="105" t="s">
        <v>1908</v>
      </c>
      <c r="N637" s="101"/>
    </row>
    <row r="638" spans="1:14" s="100" customFormat="1" ht="30" customHeight="1" x14ac:dyDescent="0.2">
      <c r="A638" s="152">
        <v>635</v>
      </c>
      <c r="B638" s="96" t="s">
        <v>71</v>
      </c>
      <c r="C638" s="177">
        <v>95408.291821130682</v>
      </c>
      <c r="D638" s="112">
        <v>21384</v>
      </c>
      <c r="E638" s="98">
        <v>41341</v>
      </c>
      <c r="F638" s="99" t="s">
        <v>162</v>
      </c>
      <c r="N638" s="101"/>
    </row>
    <row r="639" spans="1:14" s="100" customFormat="1" ht="30" customHeight="1" x14ac:dyDescent="0.2">
      <c r="A639" s="152">
        <v>636</v>
      </c>
      <c r="B639" s="96" t="s">
        <v>3584</v>
      </c>
      <c r="C639" s="112">
        <v>95405.2</v>
      </c>
      <c r="D639" s="177">
        <v>17356</v>
      </c>
      <c r="E639" s="98">
        <v>42559</v>
      </c>
      <c r="F639" s="99" t="s">
        <v>3464</v>
      </c>
      <c r="N639" s="101"/>
    </row>
    <row r="640" spans="1:14" s="100" customFormat="1" ht="30" customHeight="1" x14ac:dyDescent="0.2">
      <c r="A640" s="152">
        <v>637</v>
      </c>
      <c r="B640" s="110" t="s">
        <v>3378</v>
      </c>
      <c r="C640" s="184">
        <v>95385</v>
      </c>
      <c r="D640" s="177">
        <v>17334</v>
      </c>
      <c r="E640" s="98">
        <v>42363</v>
      </c>
      <c r="F640" s="99" t="s">
        <v>545</v>
      </c>
      <c r="N640" s="101"/>
    </row>
    <row r="641" spans="1:14" s="100" customFormat="1" ht="30" customHeight="1" x14ac:dyDescent="0.2">
      <c r="A641" s="152">
        <v>638</v>
      </c>
      <c r="B641" s="96" t="s">
        <v>3033</v>
      </c>
      <c r="C641" s="177">
        <v>95359.209916589447</v>
      </c>
      <c r="D641" s="177">
        <v>20820</v>
      </c>
      <c r="E641" s="98">
        <v>41887</v>
      </c>
      <c r="F641" s="99" t="s">
        <v>2934</v>
      </c>
      <c r="N641" s="101"/>
    </row>
    <row r="642" spans="1:14" s="100" customFormat="1" ht="30" customHeight="1" x14ac:dyDescent="0.2">
      <c r="A642" s="152">
        <v>639</v>
      </c>
      <c r="B642" s="96" t="s">
        <v>3926</v>
      </c>
      <c r="C642" s="97">
        <v>95297.48</v>
      </c>
      <c r="D642" s="97">
        <v>19387</v>
      </c>
      <c r="E642" s="102">
        <v>42748</v>
      </c>
      <c r="F642" s="99" t="s">
        <v>119</v>
      </c>
      <c r="G642" s="94"/>
      <c r="N642" s="101"/>
    </row>
    <row r="643" spans="1:14" s="100" customFormat="1" ht="30" customHeight="1" x14ac:dyDescent="0.2">
      <c r="A643" s="152">
        <v>640</v>
      </c>
      <c r="B643" s="107" t="s">
        <v>1867</v>
      </c>
      <c r="C643" s="179">
        <v>94823.911028730305</v>
      </c>
      <c r="D643" s="179">
        <v>45305</v>
      </c>
      <c r="E643" s="119">
        <v>35965</v>
      </c>
      <c r="F643" s="105" t="s">
        <v>1910</v>
      </c>
      <c r="N643" s="101"/>
    </row>
    <row r="644" spans="1:14" s="100" customFormat="1" ht="30" customHeight="1" x14ac:dyDescent="0.2">
      <c r="A644" s="152">
        <v>641</v>
      </c>
      <c r="B644" s="96" t="s">
        <v>3962</v>
      </c>
      <c r="C644" s="97">
        <v>94796.15</v>
      </c>
      <c r="D644" s="97">
        <v>18184</v>
      </c>
      <c r="E644" s="102">
        <v>43266</v>
      </c>
      <c r="F644" s="99" t="s">
        <v>3187</v>
      </c>
      <c r="N644" s="101"/>
    </row>
    <row r="645" spans="1:14" s="100" customFormat="1" ht="30" customHeight="1" x14ac:dyDescent="0.2">
      <c r="A645" s="152">
        <v>642</v>
      </c>
      <c r="B645" s="96" t="s">
        <v>264</v>
      </c>
      <c r="C645" s="178">
        <v>94770.693350324378</v>
      </c>
      <c r="D645" s="178">
        <v>23817</v>
      </c>
      <c r="E645" s="98">
        <v>41320</v>
      </c>
      <c r="F645" s="99" t="s">
        <v>257</v>
      </c>
      <c r="G645" s="94"/>
      <c r="N645" s="101"/>
    </row>
    <row r="646" spans="1:14" s="100" customFormat="1" ht="30" customHeight="1" x14ac:dyDescent="0.2">
      <c r="A646" s="152">
        <v>643</v>
      </c>
      <c r="B646" s="107" t="s">
        <v>910</v>
      </c>
      <c r="C646" s="179">
        <v>94726.598702502321</v>
      </c>
      <c r="D646" s="179">
        <v>42127</v>
      </c>
      <c r="E646" s="119">
        <v>36273</v>
      </c>
      <c r="F646" s="105" t="s">
        <v>1818</v>
      </c>
      <c r="N646" s="101"/>
    </row>
    <row r="647" spans="1:14" s="100" customFormat="1" ht="30" customHeight="1" x14ac:dyDescent="0.2">
      <c r="A647" s="152">
        <v>644</v>
      </c>
      <c r="B647" s="96" t="s">
        <v>2703</v>
      </c>
      <c r="C647" s="178">
        <v>94333.294717330864</v>
      </c>
      <c r="D647" s="178">
        <v>33727</v>
      </c>
      <c r="E647" s="111">
        <v>40634</v>
      </c>
      <c r="F647" s="105" t="s">
        <v>1853</v>
      </c>
      <c r="N647" s="101"/>
    </row>
    <row r="648" spans="1:14" s="100" customFormat="1" ht="30" customHeight="1" x14ac:dyDescent="0.2">
      <c r="A648" s="152">
        <v>645</v>
      </c>
      <c r="B648" s="96" t="s">
        <v>2344</v>
      </c>
      <c r="C648" s="178">
        <v>93874.971037998155</v>
      </c>
      <c r="D648" s="178">
        <v>23480</v>
      </c>
      <c r="E648" s="98">
        <v>40896</v>
      </c>
      <c r="F648" s="99" t="s">
        <v>2345</v>
      </c>
      <c r="N648" s="101"/>
    </row>
    <row r="649" spans="1:14" s="100" customFormat="1" ht="30" customHeight="1" x14ac:dyDescent="0.2">
      <c r="A649" s="152">
        <v>646</v>
      </c>
      <c r="B649" s="96" t="s">
        <v>3209</v>
      </c>
      <c r="C649" s="177">
        <v>93748.2</v>
      </c>
      <c r="D649" s="177">
        <v>19658</v>
      </c>
      <c r="E649" s="98">
        <v>42111</v>
      </c>
      <c r="F649" s="99" t="s">
        <v>3185</v>
      </c>
      <c r="N649" s="101"/>
    </row>
    <row r="650" spans="1:14" s="100" customFormat="1" ht="30" customHeight="1" x14ac:dyDescent="0.2">
      <c r="A650" s="152">
        <v>647</v>
      </c>
      <c r="B650" s="96" t="s">
        <v>4220</v>
      </c>
      <c r="C650" s="97">
        <v>93499.67</v>
      </c>
      <c r="D650" s="97">
        <v>17492</v>
      </c>
      <c r="E650" s="102">
        <v>43364</v>
      </c>
      <c r="F650" s="99" t="s">
        <v>725</v>
      </c>
      <c r="N650" s="101"/>
    </row>
    <row r="651" spans="1:14" s="100" customFormat="1" ht="30" customHeight="1" x14ac:dyDescent="0.2">
      <c r="A651" s="152">
        <v>648</v>
      </c>
      <c r="B651" s="107" t="s">
        <v>1099</v>
      </c>
      <c r="C651" s="179">
        <v>93451.112140871177</v>
      </c>
      <c r="D651" s="179">
        <v>42415</v>
      </c>
      <c r="E651" s="119">
        <v>36462</v>
      </c>
      <c r="F651" s="105" t="s">
        <v>1818</v>
      </c>
      <c r="G651" s="94"/>
      <c r="N651" s="101"/>
    </row>
    <row r="652" spans="1:14" s="100" customFormat="1" ht="30" customHeight="1" x14ac:dyDescent="0.2">
      <c r="A652" s="152">
        <v>649</v>
      </c>
      <c r="B652" s="96" t="s">
        <v>4124</v>
      </c>
      <c r="C652" s="97">
        <v>93381.79</v>
      </c>
      <c r="D652" s="97">
        <v>15336</v>
      </c>
      <c r="E652" s="102" t="s">
        <v>4123</v>
      </c>
      <c r="F652" s="99" t="s">
        <v>3456</v>
      </c>
      <c r="N652" s="101"/>
    </row>
    <row r="653" spans="1:14" s="100" customFormat="1" ht="30" customHeight="1" x14ac:dyDescent="0.2">
      <c r="A653" s="152">
        <v>650</v>
      </c>
      <c r="B653" s="96" t="s">
        <v>4456</v>
      </c>
      <c r="C653" s="97">
        <v>93293.35</v>
      </c>
      <c r="D653" s="97">
        <v>20860</v>
      </c>
      <c r="E653" s="102" t="s">
        <v>4599</v>
      </c>
      <c r="F653" s="99" t="s">
        <v>4590</v>
      </c>
      <c r="N653" s="101"/>
    </row>
    <row r="654" spans="1:14" s="100" customFormat="1" ht="30" customHeight="1" x14ac:dyDescent="0.2">
      <c r="A654" s="152">
        <v>651</v>
      </c>
      <c r="B654" s="96" t="s">
        <v>2945</v>
      </c>
      <c r="C654" s="178">
        <v>93290.517840593151</v>
      </c>
      <c r="D654" s="178">
        <v>22246</v>
      </c>
      <c r="E654" s="98">
        <v>41299</v>
      </c>
      <c r="F654" s="99" t="s">
        <v>2946</v>
      </c>
      <c r="N654" s="101"/>
    </row>
    <row r="655" spans="1:14" s="100" customFormat="1" ht="30" customHeight="1" x14ac:dyDescent="0.2">
      <c r="A655" s="152">
        <v>652</v>
      </c>
      <c r="B655" s="103" t="s">
        <v>2266</v>
      </c>
      <c r="C655" s="112">
        <v>93275.486561631144</v>
      </c>
      <c r="D655" s="112">
        <v>27921</v>
      </c>
      <c r="E655" s="111">
        <v>38723</v>
      </c>
      <c r="F655" s="105" t="s">
        <v>556</v>
      </c>
      <c r="N655" s="101"/>
    </row>
    <row r="656" spans="1:14" s="100" customFormat="1" ht="30" customHeight="1" x14ac:dyDescent="0.2">
      <c r="A656" s="152">
        <v>653</v>
      </c>
      <c r="B656" s="96" t="s">
        <v>4</v>
      </c>
      <c r="C656" s="178">
        <v>93262</v>
      </c>
      <c r="D656" s="178">
        <v>28232</v>
      </c>
      <c r="E656" s="98">
        <v>41593</v>
      </c>
      <c r="F656" s="99" t="s">
        <v>2988</v>
      </c>
      <c r="N656" s="101"/>
    </row>
    <row r="657" spans="1:17" s="100" customFormat="1" ht="30" customHeight="1" x14ac:dyDescent="0.2">
      <c r="A657" s="152">
        <v>654</v>
      </c>
      <c r="B657" s="96" t="s">
        <v>51</v>
      </c>
      <c r="C657" s="178">
        <v>93075.764596848938</v>
      </c>
      <c r="D657" s="178">
        <v>19637</v>
      </c>
      <c r="E657" s="98">
        <v>41593</v>
      </c>
      <c r="F657" s="99" t="s">
        <v>908</v>
      </c>
      <c r="N657" s="101"/>
    </row>
    <row r="658" spans="1:17" s="100" customFormat="1" ht="30" customHeight="1" x14ac:dyDescent="0.2">
      <c r="A658" s="152">
        <v>655</v>
      </c>
      <c r="B658" s="96" t="s">
        <v>1079</v>
      </c>
      <c r="C658" s="179">
        <v>92412.998146431884</v>
      </c>
      <c r="D658" s="179">
        <v>29088</v>
      </c>
      <c r="E658" s="106">
        <v>39017</v>
      </c>
      <c r="F658" s="99" t="s">
        <v>544</v>
      </c>
      <c r="N658" s="101"/>
    </row>
    <row r="659" spans="1:17" s="100" customFormat="1" ht="30" customHeight="1" x14ac:dyDescent="0.2">
      <c r="A659" s="152">
        <v>656</v>
      </c>
      <c r="B659" s="96" t="s">
        <v>3575</v>
      </c>
      <c r="C659" s="112">
        <v>92192.83</v>
      </c>
      <c r="D659" s="177">
        <v>18860</v>
      </c>
      <c r="E659" s="98">
        <v>42580</v>
      </c>
      <c r="F659" s="99" t="s">
        <v>725</v>
      </c>
      <c r="N659" s="101"/>
    </row>
    <row r="660" spans="1:17" s="100" customFormat="1" ht="30" customHeight="1" x14ac:dyDescent="0.2">
      <c r="A660" s="152">
        <v>657</v>
      </c>
      <c r="B660" s="96" t="s">
        <v>956</v>
      </c>
      <c r="C660" s="178">
        <v>92155.016218721052</v>
      </c>
      <c r="D660" s="178">
        <v>26074</v>
      </c>
      <c r="E660" s="119">
        <v>40732</v>
      </c>
      <c r="F660" s="99" t="s">
        <v>2869</v>
      </c>
      <c r="N660" s="101"/>
    </row>
    <row r="661" spans="1:17" s="100" customFormat="1" ht="30" customHeight="1" x14ac:dyDescent="0.2">
      <c r="A661" s="152">
        <v>658</v>
      </c>
      <c r="B661" s="96" t="s">
        <v>2717</v>
      </c>
      <c r="C661" s="179">
        <v>92073.259383688594</v>
      </c>
      <c r="D661" s="179">
        <v>24140</v>
      </c>
      <c r="E661" s="111">
        <v>40536</v>
      </c>
      <c r="F661" s="105" t="s">
        <v>405</v>
      </c>
      <c r="N661" s="101"/>
    </row>
    <row r="662" spans="1:17" s="100" customFormat="1" ht="30" customHeight="1" x14ac:dyDescent="0.2">
      <c r="A662" s="152">
        <v>659</v>
      </c>
      <c r="B662" s="96" t="s">
        <v>3521</v>
      </c>
      <c r="C662" s="112">
        <v>91996.97</v>
      </c>
      <c r="D662" s="177">
        <v>18730</v>
      </c>
      <c r="E662" s="98">
        <v>42671</v>
      </c>
      <c r="F662" s="99" t="s">
        <v>3456</v>
      </c>
      <c r="N662" s="101"/>
    </row>
    <row r="663" spans="1:17" s="100" customFormat="1" ht="30" customHeight="1" x14ac:dyDescent="0.2">
      <c r="A663" s="152">
        <v>660</v>
      </c>
      <c r="B663" s="96" t="s">
        <v>4094</v>
      </c>
      <c r="C663" s="97">
        <v>91805.19</v>
      </c>
      <c r="D663" s="97">
        <v>17517</v>
      </c>
      <c r="E663" s="102">
        <v>43252</v>
      </c>
      <c r="F663" s="99" t="s">
        <v>725</v>
      </c>
      <c r="N663" s="101"/>
    </row>
    <row r="664" spans="1:17" s="100" customFormat="1" ht="30" customHeight="1" x14ac:dyDescent="0.2">
      <c r="A664" s="152">
        <v>661</v>
      </c>
      <c r="B664" s="96" t="s">
        <v>3210</v>
      </c>
      <c r="C664" s="177">
        <v>91796.53</v>
      </c>
      <c r="D664" s="177">
        <v>19799</v>
      </c>
      <c r="E664" s="98">
        <v>42062</v>
      </c>
      <c r="F664" s="99" t="s">
        <v>3178</v>
      </c>
      <c r="N664" s="101"/>
    </row>
    <row r="665" spans="1:17" s="100" customFormat="1" ht="30" customHeight="1" x14ac:dyDescent="0.2">
      <c r="A665" s="152">
        <v>662</v>
      </c>
      <c r="B665" s="96" t="s">
        <v>4156</v>
      </c>
      <c r="C665" s="97">
        <v>91763.77</v>
      </c>
      <c r="D665" s="97">
        <v>15284</v>
      </c>
      <c r="E665" s="102" t="s">
        <v>4155</v>
      </c>
      <c r="F665" s="99" t="s">
        <v>3456</v>
      </c>
      <c r="N665" s="101"/>
    </row>
    <row r="666" spans="1:17" s="100" customFormat="1" ht="30" customHeight="1" x14ac:dyDescent="0.2">
      <c r="A666" s="152">
        <v>663</v>
      </c>
      <c r="B666" s="96" t="s">
        <v>3894</v>
      </c>
      <c r="C666" s="97">
        <v>91683</v>
      </c>
      <c r="D666" s="97">
        <v>21617</v>
      </c>
      <c r="E666" s="102">
        <v>42804</v>
      </c>
      <c r="F666" s="99" t="s">
        <v>545</v>
      </c>
      <c r="N666" s="101"/>
    </row>
    <row r="667" spans="1:17" s="100" customFormat="1" ht="30" customHeight="1" x14ac:dyDescent="0.2">
      <c r="A667" s="152">
        <v>664</v>
      </c>
      <c r="B667" s="96" t="s">
        <v>3626</v>
      </c>
      <c r="C667" s="112">
        <v>91526.17</v>
      </c>
      <c r="D667" s="177">
        <v>18271</v>
      </c>
      <c r="E667" s="123">
        <v>42475</v>
      </c>
      <c r="F667" s="99" t="s">
        <v>3181</v>
      </c>
      <c r="G667" s="94"/>
      <c r="N667" s="101"/>
    </row>
    <row r="668" spans="1:17" s="100" customFormat="1" ht="30" customHeight="1" x14ac:dyDescent="0.2">
      <c r="A668" s="152">
        <v>665</v>
      </c>
      <c r="B668" s="96" t="s">
        <v>4288</v>
      </c>
      <c r="C668" s="97">
        <v>91510.040000000008</v>
      </c>
      <c r="D668" s="97">
        <v>16620</v>
      </c>
      <c r="E668" s="102" t="s">
        <v>4600</v>
      </c>
      <c r="F668" s="99" t="s">
        <v>3464</v>
      </c>
      <c r="N668" s="101"/>
    </row>
    <row r="669" spans="1:17" s="100" customFormat="1" ht="30" customHeight="1" x14ac:dyDescent="0.2">
      <c r="A669" s="152">
        <v>666</v>
      </c>
      <c r="B669" s="96" t="s">
        <v>2366</v>
      </c>
      <c r="C669" s="112">
        <v>91457.802363299357</v>
      </c>
      <c r="D669" s="112">
        <v>27212</v>
      </c>
      <c r="E669" s="111">
        <v>40438</v>
      </c>
      <c r="F669" s="105" t="s">
        <v>1312</v>
      </c>
      <c r="N669" s="101"/>
    </row>
    <row r="670" spans="1:17" s="100" customFormat="1" ht="30" customHeight="1" x14ac:dyDescent="0.2">
      <c r="A670" s="152">
        <v>667</v>
      </c>
      <c r="B670" s="96" t="s">
        <v>3071</v>
      </c>
      <c r="C670" s="177">
        <v>91276.324355885081</v>
      </c>
      <c r="D670" s="177">
        <v>17232</v>
      </c>
      <c r="E670" s="98">
        <v>41999</v>
      </c>
      <c r="F670" s="99" t="s">
        <v>3185</v>
      </c>
      <c r="N670" s="101"/>
    </row>
    <row r="671" spans="1:17" s="100" customFormat="1" ht="30" customHeight="1" x14ac:dyDescent="0.2">
      <c r="A671" s="152">
        <v>668</v>
      </c>
      <c r="B671" s="96" t="s">
        <v>593</v>
      </c>
      <c r="C671" s="177">
        <v>91169.196014828543</v>
      </c>
      <c r="D671" s="112">
        <v>33072</v>
      </c>
      <c r="E671" s="98">
        <v>40797</v>
      </c>
      <c r="F671" s="105" t="s">
        <v>2642</v>
      </c>
      <c r="N671" s="101"/>
    </row>
    <row r="672" spans="1:17" s="94" customFormat="1" ht="30" customHeight="1" x14ac:dyDescent="0.2">
      <c r="A672" s="152">
        <v>669</v>
      </c>
      <c r="B672" s="96" t="s">
        <v>594</v>
      </c>
      <c r="C672" s="169">
        <v>91165.86538461539</v>
      </c>
      <c r="D672" s="169">
        <v>19607</v>
      </c>
      <c r="E672" s="161">
        <v>40606</v>
      </c>
      <c r="F672" s="185" t="s">
        <v>1312</v>
      </c>
      <c r="G672" s="100"/>
      <c r="H672" s="100"/>
      <c r="I672" s="100"/>
      <c r="J672" s="100"/>
      <c r="K672" s="100"/>
      <c r="L672" s="100"/>
      <c r="M672" s="100"/>
      <c r="N672" s="101"/>
      <c r="O672" s="100"/>
      <c r="P672" s="100"/>
      <c r="Q672" s="100"/>
    </row>
    <row r="673" spans="1:17" s="100" customFormat="1" ht="30" customHeight="1" x14ac:dyDescent="0.2">
      <c r="A673" s="152">
        <v>670</v>
      </c>
      <c r="B673" s="96" t="s">
        <v>2643</v>
      </c>
      <c r="C673" s="176">
        <v>91092.041241890634</v>
      </c>
      <c r="D673" s="176">
        <v>26825</v>
      </c>
      <c r="E673" s="106">
        <v>39108</v>
      </c>
      <c r="F673" s="186" t="s">
        <v>1908</v>
      </c>
      <c r="N673" s="101"/>
    </row>
    <row r="674" spans="1:17" s="94" customFormat="1" ht="30" customHeight="1" x14ac:dyDescent="0.2">
      <c r="A674" s="152">
        <v>671</v>
      </c>
      <c r="B674" s="103" t="s">
        <v>2636</v>
      </c>
      <c r="C674" s="112">
        <v>91037.766450417053</v>
      </c>
      <c r="D674" s="112">
        <v>23944</v>
      </c>
      <c r="E674" s="111">
        <v>39752</v>
      </c>
      <c r="F674" s="187" t="s">
        <v>608</v>
      </c>
      <c r="G674" s="100"/>
      <c r="H674" s="100"/>
      <c r="I674" s="100"/>
      <c r="J674" s="100"/>
      <c r="K674" s="100"/>
      <c r="L674" s="100"/>
      <c r="M674" s="100"/>
      <c r="N674" s="101"/>
      <c r="O674" s="100"/>
      <c r="P674" s="100"/>
      <c r="Q674" s="100"/>
    </row>
    <row r="675" spans="1:17" s="94" customFormat="1" ht="30" customHeight="1" x14ac:dyDescent="0.2">
      <c r="A675" s="152">
        <v>672</v>
      </c>
      <c r="B675" s="153" t="s">
        <v>778</v>
      </c>
      <c r="C675" s="179">
        <v>90725.703776645052</v>
      </c>
      <c r="D675" s="179">
        <v>23575</v>
      </c>
      <c r="E675" s="158">
        <v>40886</v>
      </c>
      <c r="F675" s="188" t="s">
        <v>2944</v>
      </c>
      <c r="G675" s="100"/>
      <c r="H675" s="100"/>
      <c r="I675" s="100"/>
      <c r="J675" s="100"/>
      <c r="K675" s="100"/>
      <c r="L675" s="100"/>
      <c r="M675" s="100"/>
      <c r="N675" s="101"/>
      <c r="O675" s="100"/>
      <c r="P675" s="100"/>
      <c r="Q675" s="100"/>
    </row>
    <row r="676" spans="1:17" s="94" customFormat="1" ht="30" customHeight="1" x14ac:dyDescent="0.2">
      <c r="A676" s="152">
        <v>673</v>
      </c>
      <c r="B676" s="96" t="s">
        <v>2194</v>
      </c>
      <c r="C676" s="179">
        <v>90598.499768303984</v>
      </c>
      <c r="D676" s="179">
        <v>24252</v>
      </c>
      <c r="E676" s="106">
        <v>39514</v>
      </c>
      <c r="F676" s="186" t="s">
        <v>557</v>
      </c>
      <c r="G676" s="100"/>
      <c r="H676" s="100"/>
      <c r="I676" s="100"/>
      <c r="J676" s="100"/>
      <c r="K676" s="100"/>
      <c r="L676" s="100"/>
      <c r="M676" s="100"/>
      <c r="N676" s="101"/>
      <c r="O676" s="100"/>
      <c r="P676" s="100"/>
      <c r="Q676" s="100"/>
    </row>
    <row r="677" spans="1:17" s="100" customFormat="1" ht="30" customHeight="1" x14ac:dyDescent="0.2">
      <c r="A677" s="152">
        <v>674</v>
      </c>
      <c r="B677" s="103" t="s">
        <v>1609</v>
      </c>
      <c r="C677" s="176">
        <v>90512.917052826699</v>
      </c>
      <c r="D677" s="176">
        <v>30680</v>
      </c>
      <c r="E677" s="111">
        <v>37442</v>
      </c>
      <c r="F677" s="187" t="s">
        <v>1818</v>
      </c>
      <c r="N677" s="101"/>
    </row>
    <row r="678" spans="1:17" s="100" customFormat="1" ht="30" customHeight="1" x14ac:dyDescent="0.2">
      <c r="A678" s="152">
        <v>675</v>
      </c>
      <c r="B678" s="96" t="s">
        <v>3643</v>
      </c>
      <c r="C678" s="112">
        <v>90269.69</v>
      </c>
      <c r="D678" s="177">
        <v>18858</v>
      </c>
      <c r="E678" s="123">
        <v>42440</v>
      </c>
      <c r="F678" s="186" t="s">
        <v>3365</v>
      </c>
      <c r="N678" s="101"/>
    </row>
    <row r="679" spans="1:17" s="100" customFormat="1" ht="30" customHeight="1" x14ac:dyDescent="0.2">
      <c r="A679" s="152">
        <v>676</v>
      </c>
      <c r="B679" s="96" t="s">
        <v>4301</v>
      </c>
      <c r="C679" s="97">
        <v>90139.23</v>
      </c>
      <c r="D679" s="97">
        <v>14599</v>
      </c>
      <c r="E679" s="102" t="s">
        <v>4550</v>
      </c>
      <c r="F679" s="186" t="s">
        <v>725</v>
      </c>
      <c r="N679" s="101"/>
    </row>
    <row r="680" spans="1:17" s="100" customFormat="1" ht="30" customHeight="1" x14ac:dyDescent="0.2">
      <c r="A680" s="152">
        <v>677</v>
      </c>
      <c r="B680" s="96" t="s">
        <v>267</v>
      </c>
      <c r="C680" s="179">
        <v>89877.780352177942</v>
      </c>
      <c r="D680" s="179">
        <v>22191</v>
      </c>
      <c r="E680" s="98">
        <v>41523</v>
      </c>
      <c r="F680" s="186" t="s">
        <v>2869</v>
      </c>
      <c r="G680" s="94"/>
      <c r="N680" s="101"/>
    </row>
    <row r="681" spans="1:17" s="100" customFormat="1" ht="30" customHeight="1" x14ac:dyDescent="0.2">
      <c r="A681" s="152">
        <v>678</v>
      </c>
      <c r="B681" s="96" t="s">
        <v>2283</v>
      </c>
      <c r="C681" s="179">
        <v>89865.616311399441</v>
      </c>
      <c r="D681" s="179">
        <v>25766</v>
      </c>
      <c r="E681" s="106">
        <v>39689</v>
      </c>
      <c r="F681" s="186" t="s">
        <v>1610</v>
      </c>
      <c r="N681" s="101"/>
    </row>
    <row r="682" spans="1:17" s="100" customFormat="1" ht="30" customHeight="1" x14ac:dyDescent="0.2">
      <c r="A682" s="152">
        <v>679</v>
      </c>
      <c r="B682" s="96" t="s">
        <v>2206</v>
      </c>
      <c r="C682" s="180">
        <v>89806.389017608904</v>
      </c>
      <c r="D682" s="180">
        <v>24652</v>
      </c>
      <c r="E682" s="111">
        <v>40536</v>
      </c>
      <c r="F682" s="187" t="s">
        <v>1853</v>
      </c>
      <c r="N682" s="101"/>
    </row>
    <row r="683" spans="1:17" s="100" customFormat="1" ht="30" customHeight="1" x14ac:dyDescent="0.2">
      <c r="A683" s="152">
        <v>680</v>
      </c>
      <c r="B683" s="103" t="s">
        <v>2852</v>
      </c>
      <c r="C683" s="176">
        <v>89777.861445783143</v>
      </c>
      <c r="D683" s="176">
        <v>39908</v>
      </c>
      <c r="E683" s="104">
        <v>36602</v>
      </c>
      <c r="F683" s="187" t="s">
        <v>1818</v>
      </c>
      <c r="N683" s="101"/>
    </row>
    <row r="684" spans="1:17" s="100" customFormat="1" ht="30" customHeight="1" x14ac:dyDescent="0.2">
      <c r="A684" s="152">
        <v>681</v>
      </c>
      <c r="B684" s="96" t="s">
        <v>3847</v>
      </c>
      <c r="C684" s="97">
        <v>89740.1</v>
      </c>
      <c r="D684" s="97">
        <v>16265</v>
      </c>
      <c r="E684" s="102">
        <v>42867</v>
      </c>
      <c r="F684" s="186" t="s">
        <v>3464</v>
      </c>
      <c r="N684" s="101"/>
    </row>
    <row r="685" spans="1:17" s="100" customFormat="1" ht="30" customHeight="1" x14ac:dyDescent="0.2">
      <c r="A685" s="152">
        <v>682</v>
      </c>
      <c r="B685" s="103" t="s">
        <v>1490</v>
      </c>
      <c r="C685" s="176">
        <v>89726.598702502321</v>
      </c>
      <c r="D685" s="176">
        <v>38302</v>
      </c>
      <c r="E685" s="104">
        <v>36777</v>
      </c>
      <c r="F685" s="187" t="s">
        <v>1908</v>
      </c>
      <c r="N685" s="101"/>
    </row>
    <row r="686" spans="1:17" s="100" customFormat="1" ht="30" customHeight="1" x14ac:dyDescent="0.2">
      <c r="A686" s="152">
        <v>683</v>
      </c>
      <c r="B686" s="96" t="s">
        <v>3505</v>
      </c>
      <c r="C686" s="112">
        <v>89295.34</v>
      </c>
      <c r="D686" s="177">
        <v>17622</v>
      </c>
      <c r="E686" s="123">
        <v>42700</v>
      </c>
      <c r="F686" s="186" t="s">
        <v>3462</v>
      </c>
      <c r="G686" s="94"/>
      <c r="N686" s="101"/>
    </row>
    <row r="687" spans="1:17" s="100" customFormat="1" ht="30" customHeight="1" x14ac:dyDescent="0.2">
      <c r="A687" s="152">
        <v>684</v>
      </c>
      <c r="B687" s="96" t="s">
        <v>1835</v>
      </c>
      <c r="C687" s="179">
        <v>89252.056302131605</v>
      </c>
      <c r="D687" s="179">
        <v>24507</v>
      </c>
      <c r="E687" s="106">
        <v>39612</v>
      </c>
      <c r="F687" s="186" t="s">
        <v>1610</v>
      </c>
      <c r="N687" s="101"/>
    </row>
    <row r="688" spans="1:17" s="100" customFormat="1" ht="30" customHeight="1" x14ac:dyDescent="0.2">
      <c r="A688" s="152">
        <v>685</v>
      </c>
      <c r="B688" s="96" t="s">
        <v>3848</v>
      </c>
      <c r="C688" s="97">
        <v>89239.97</v>
      </c>
      <c r="D688" s="97">
        <v>22212</v>
      </c>
      <c r="E688" s="102">
        <v>42867</v>
      </c>
      <c r="F688" s="186" t="s">
        <v>3719</v>
      </c>
      <c r="N688" s="101"/>
    </row>
    <row r="689" spans="1:14" s="100" customFormat="1" ht="30" customHeight="1" x14ac:dyDescent="0.2">
      <c r="A689" s="152">
        <v>686</v>
      </c>
      <c r="B689" s="103" t="s">
        <v>1422</v>
      </c>
      <c r="C689" s="112">
        <v>89200.069508804445</v>
      </c>
      <c r="D689" s="112">
        <v>30125</v>
      </c>
      <c r="E689" s="111">
        <v>37981</v>
      </c>
      <c r="F689" s="187" t="s">
        <v>558</v>
      </c>
      <c r="G689" s="94"/>
      <c r="N689" s="101"/>
    </row>
    <row r="690" spans="1:14" s="100" customFormat="1" ht="30" customHeight="1" x14ac:dyDescent="0.2">
      <c r="A690" s="152">
        <v>687</v>
      </c>
      <c r="B690" s="96" t="s">
        <v>2614</v>
      </c>
      <c r="C690" s="178">
        <v>89142.151297497694</v>
      </c>
      <c r="D690" s="112">
        <v>23097</v>
      </c>
      <c r="E690" s="98">
        <v>41180</v>
      </c>
      <c r="F690" s="186" t="s">
        <v>2706</v>
      </c>
      <c r="N690" s="101"/>
    </row>
    <row r="691" spans="1:14" s="100" customFormat="1" ht="30" customHeight="1" x14ac:dyDescent="0.2">
      <c r="A691" s="152">
        <v>688</v>
      </c>
      <c r="B691" s="96" t="s">
        <v>2795</v>
      </c>
      <c r="C691" s="178">
        <v>89057.301320667291</v>
      </c>
      <c r="D691" s="178">
        <v>22659</v>
      </c>
      <c r="E691" s="98">
        <v>41278</v>
      </c>
      <c r="F691" s="186" t="s">
        <v>384</v>
      </c>
      <c r="N691" s="101"/>
    </row>
    <row r="692" spans="1:14" s="100" customFormat="1" ht="30" customHeight="1" x14ac:dyDescent="0.2">
      <c r="A692" s="152">
        <v>689</v>
      </c>
      <c r="B692" s="96" t="s">
        <v>3545</v>
      </c>
      <c r="C692" s="112">
        <v>88984.62</v>
      </c>
      <c r="D692" s="177">
        <v>16847</v>
      </c>
      <c r="E692" s="98">
        <v>42629</v>
      </c>
      <c r="F692" s="186" t="s">
        <v>3461</v>
      </c>
      <c r="G692" s="94"/>
      <c r="N692" s="101"/>
    </row>
    <row r="693" spans="1:14" s="100" customFormat="1" ht="30" customHeight="1" x14ac:dyDescent="0.2">
      <c r="A693" s="152">
        <v>690</v>
      </c>
      <c r="B693" s="96" t="s">
        <v>3034</v>
      </c>
      <c r="C693" s="177">
        <v>88825</v>
      </c>
      <c r="D693" s="177">
        <v>21949</v>
      </c>
      <c r="E693" s="98">
        <v>41691</v>
      </c>
      <c r="F693" s="186" t="s">
        <v>725</v>
      </c>
      <c r="N693" s="101"/>
    </row>
    <row r="694" spans="1:14" s="100" customFormat="1" ht="30" customHeight="1" x14ac:dyDescent="0.2">
      <c r="A694" s="152">
        <v>691</v>
      </c>
      <c r="B694" s="96" t="s">
        <v>3568</v>
      </c>
      <c r="C694" s="112">
        <v>88294.71</v>
      </c>
      <c r="D694" s="177">
        <v>19279</v>
      </c>
      <c r="E694" s="98">
        <v>42594</v>
      </c>
      <c r="F694" s="186" t="s">
        <v>725</v>
      </c>
      <c r="N694" s="101"/>
    </row>
    <row r="695" spans="1:14" s="100" customFormat="1" ht="30" customHeight="1" x14ac:dyDescent="0.2">
      <c r="A695" s="152">
        <v>692</v>
      </c>
      <c r="B695" s="96" t="s">
        <v>3914</v>
      </c>
      <c r="C695" s="97">
        <v>88235.520000000004</v>
      </c>
      <c r="D695" s="97">
        <v>16414</v>
      </c>
      <c r="E695" s="102">
        <v>42776</v>
      </c>
      <c r="F695" s="186" t="s">
        <v>725</v>
      </c>
      <c r="N695" s="101"/>
    </row>
    <row r="696" spans="1:14" s="100" customFormat="1" ht="30" customHeight="1" x14ac:dyDescent="0.2">
      <c r="A696" s="152">
        <v>693</v>
      </c>
      <c r="B696" s="96" t="s">
        <v>3955</v>
      </c>
      <c r="C696" s="97">
        <v>88161.26</v>
      </c>
      <c r="D696" s="97">
        <v>19756</v>
      </c>
      <c r="E696" s="102">
        <v>43280</v>
      </c>
      <c r="F696" s="186" t="s">
        <v>725</v>
      </c>
      <c r="N696" s="101"/>
    </row>
    <row r="697" spans="1:14" s="100" customFormat="1" ht="30" customHeight="1" x14ac:dyDescent="0.2">
      <c r="A697" s="152">
        <v>694</v>
      </c>
      <c r="B697" s="96" t="s">
        <v>157</v>
      </c>
      <c r="C697" s="177">
        <v>87977.641334569053</v>
      </c>
      <c r="D697" s="177">
        <v>21847</v>
      </c>
      <c r="E697" s="98">
        <v>41341</v>
      </c>
      <c r="F697" s="186" t="s">
        <v>164</v>
      </c>
      <c r="N697" s="101"/>
    </row>
    <row r="698" spans="1:14" s="100" customFormat="1" ht="30" customHeight="1" x14ac:dyDescent="0.2">
      <c r="A698" s="152">
        <v>695</v>
      </c>
      <c r="B698" s="96" t="s">
        <v>2097</v>
      </c>
      <c r="C698" s="179">
        <v>87974.687210379983</v>
      </c>
      <c r="D698" s="179">
        <v>24962</v>
      </c>
      <c r="E698" s="106">
        <v>39535</v>
      </c>
      <c r="F698" s="186" t="s">
        <v>1610</v>
      </c>
      <c r="N698" s="101"/>
    </row>
    <row r="699" spans="1:14" s="100" customFormat="1" ht="30" customHeight="1" x14ac:dyDescent="0.2">
      <c r="A699" s="152">
        <v>696</v>
      </c>
      <c r="B699" s="96" t="s">
        <v>3805</v>
      </c>
      <c r="C699" s="97">
        <v>87781.62</v>
      </c>
      <c r="D699" s="97">
        <v>17224</v>
      </c>
      <c r="E699" s="102">
        <v>42965</v>
      </c>
      <c r="F699" s="186" t="s">
        <v>3187</v>
      </c>
      <c r="N699" s="101"/>
    </row>
    <row r="700" spans="1:14" s="100" customFormat="1" ht="30" customHeight="1" x14ac:dyDescent="0.2">
      <c r="A700" s="152">
        <v>697</v>
      </c>
      <c r="B700" s="96" t="s">
        <v>3601</v>
      </c>
      <c r="C700" s="112">
        <v>87608.23</v>
      </c>
      <c r="D700" s="177">
        <v>18285</v>
      </c>
      <c r="E700" s="123">
        <v>42517</v>
      </c>
      <c r="F700" s="186" t="s">
        <v>3181</v>
      </c>
      <c r="N700" s="101"/>
    </row>
    <row r="701" spans="1:14" s="100" customFormat="1" ht="30" customHeight="1" x14ac:dyDescent="0.2">
      <c r="A701" s="152">
        <v>698</v>
      </c>
      <c r="B701" s="96" t="s">
        <v>41</v>
      </c>
      <c r="C701" s="177">
        <v>87568.6689063948</v>
      </c>
      <c r="D701" s="112">
        <v>21099</v>
      </c>
      <c r="E701" s="98">
        <v>41593</v>
      </c>
      <c r="F701" s="186" t="s">
        <v>102</v>
      </c>
      <c r="N701" s="101"/>
    </row>
    <row r="702" spans="1:14" s="100" customFormat="1" ht="30" customHeight="1" x14ac:dyDescent="0.2">
      <c r="A702" s="152">
        <v>699</v>
      </c>
      <c r="B702" s="103" t="s">
        <v>2438</v>
      </c>
      <c r="C702" s="176">
        <v>87198.505560704361</v>
      </c>
      <c r="D702" s="176">
        <v>27818</v>
      </c>
      <c r="E702" s="111">
        <v>37392</v>
      </c>
      <c r="F702" s="187" t="s">
        <v>1987</v>
      </c>
      <c r="N702" s="101"/>
    </row>
    <row r="703" spans="1:14" s="100" customFormat="1" ht="30" customHeight="1" x14ac:dyDescent="0.2">
      <c r="A703" s="152">
        <v>700</v>
      </c>
      <c r="B703" s="96" t="s">
        <v>2289</v>
      </c>
      <c r="C703" s="179">
        <v>86960.727525486567</v>
      </c>
      <c r="D703" s="179">
        <v>23274</v>
      </c>
      <c r="E703" s="111">
        <v>40263</v>
      </c>
      <c r="F703" s="187" t="s">
        <v>2934</v>
      </c>
      <c r="N703" s="101"/>
    </row>
    <row r="704" spans="1:14" s="100" customFormat="1" ht="30" customHeight="1" x14ac:dyDescent="0.2">
      <c r="A704" s="152">
        <v>701</v>
      </c>
      <c r="B704" s="96" t="s">
        <v>3227</v>
      </c>
      <c r="C704" s="177">
        <v>86953.9</v>
      </c>
      <c r="D704" s="177">
        <v>22261</v>
      </c>
      <c r="E704" s="98">
        <v>41999</v>
      </c>
      <c r="F704" s="186" t="s">
        <v>725</v>
      </c>
      <c r="G704" s="94"/>
      <c r="N704" s="101"/>
    </row>
    <row r="705" spans="1:14" s="100" customFormat="1" ht="30" customHeight="1" x14ac:dyDescent="0.2">
      <c r="A705" s="152">
        <v>702</v>
      </c>
      <c r="B705" s="96" t="s">
        <v>3403</v>
      </c>
      <c r="C705" s="112">
        <v>86862.47</v>
      </c>
      <c r="D705" s="177">
        <v>21830</v>
      </c>
      <c r="E705" s="98">
        <v>42314</v>
      </c>
      <c r="F705" s="186" t="s">
        <v>3180</v>
      </c>
      <c r="G705" s="94"/>
      <c r="N705" s="101"/>
    </row>
    <row r="706" spans="1:14" s="100" customFormat="1" ht="30" customHeight="1" x14ac:dyDescent="0.2">
      <c r="A706" s="152">
        <v>703</v>
      </c>
      <c r="B706" s="96" t="s">
        <v>3211</v>
      </c>
      <c r="C706" s="177">
        <v>86728</v>
      </c>
      <c r="D706" s="177">
        <v>18238</v>
      </c>
      <c r="E706" s="98">
        <v>42034</v>
      </c>
      <c r="F706" s="186" t="s">
        <v>545</v>
      </c>
      <c r="N706" s="101"/>
    </row>
    <row r="707" spans="1:14" s="100" customFormat="1" ht="30" customHeight="1" x14ac:dyDescent="0.2">
      <c r="A707" s="152">
        <v>704</v>
      </c>
      <c r="B707" s="96" t="s">
        <v>2357</v>
      </c>
      <c r="C707" s="176">
        <v>86498.059545875818</v>
      </c>
      <c r="D707" s="176">
        <v>24473</v>
      </c>
      <c r="E707" s="106">
        <v>39416</v>
      </c>
      <c r="F707" s="186" t="s">
        <v>1908</v>
      </c>
      <c r="N707" s="101"/>
    </row>
    <row r="708" spans="1:14" s="100" customFormat="1" ht="30" customHeight="1" x14ac:dyDescent="0.2">
      <c r="A708" s="152">
        <v>705</v>
      </c>
      <c r="B708" s="103" t="s">
        <v>1535</v>
      </c>
      <c r="C708" s="176">
        <v>86465.477293790551</v>
      </c>
      <c r="D708" s="176">
        <v>28952</v>
      </c>
      <c r="E708" s="111">
        <v>36980</v>
      </c>
      <c r="F708" s="187" t="s">
        <v>559</v>
      </c>
      <c r="N708" s="101"/>
    </row>
    <row r="709" spans="1:14" s="100" customFormat="1" ht="30" customHeight="1" x14ac:dyDescent="0.2">
      <c r="A709" s="152">
        <v>706</v>
      </c>
      <c r="B709" s="96" t="s">
        <v>2098</v>
      </c>
      <c r="C709" s="179">
        <v>86347.312326227999</v>
      </c>
      <c r="D709" s="179">
        <v>24102</v>
      </c>
      <c r="E709" s="106">
        <v>39724</v>
      </c>
      <c r="F709" s="186" t="s">
        <v>1871</v>
      </c>
      <c r="N709" s="101"/>
    </row>
    <row r="710" spans="1:14" s="100" customFormat="1" ht="30" customHeight="1" x14ac:dyDescent="0.2">
      <c r="A710" s="152">
        <v>707</v>
      </c>
      <c r="B710" s="107" t="s">
        <v>2102</v>
      </c>
      <c r="C710" s="97">
        <v>85775.892029657087</v>
      </c>
      <c r="D710" s="97">
        <v>38292</v>
      </c>
      <c r="E710" s="98">
        <v>35825</v>
      </c>
      <c r="F710" s="187" t="s">
        <v>537</v>
      </c>
      <c r="N710" s="101"/>
    </row>
    <row r="711" spans="1:14" s="100" customFormat="1" ht="30" customHeight="1" x14ac:dyDescent="0.2">
      <c r="A711" s="152">
        <v>708</v>
      </c>
      <c r="B711" s="96" t="s">
        <v>591</v>
      </c>
      <c r="C711" s="176">
        <v>85722.167516218731</v>
      </c>
      <c r="D711" s="176">
        <v>21592</v>
      </c>
      <c r="E711" s="106">
        <v>39801</v>
      </c>
      <c r="F711" s="186" t="s">
        <v>1908</v>
      </c>
      <c r="N711" s="101"/>
    </row>
    <row r="712" spans="1:14" s="100" customFormat="1" ht="30" customHeight="1" x14ac:dyDescent="0.2">
      <c r="A712" s="152">
        <v>709</v>
      </c>
      <c r="B712" s="96" t="s">
        <v>731</v>
      </c>
      <c r="C712" s="177">
        <v>85410.550857275259</v>
      </c>
      <c r="D712" s="177">
        <v>27498</v>
      </c>
      <c r="E712" s="98">
        <v>41012</v>
      </c>
      <c r="F712" s="186" t="s">
        <v>488</v>
      </c>
      <c r="N712" s="101"/>
    </row>
    <row r="713" spans="1:14" s="100" customFormat="1" ht="30" customHeight="1" x14ac:dyDescent="0.2">
      <c r="A713" s="152">
        <v>710</v>
      </c>
      <c r="B713" s="96" t="s">
        <v>3212</v>
      </c>
      <c r="C713" s="177">
        <v>85376.5</v>
      </c>
      <c r="D713" s="177">
        <v>19001</v>
      </c>
      <c r="E713" s="98">
        <v>42160</v>
      </c>
      <c r="F713" s="186" t="s">
        <v>2934</v>
      </c>
      <c r="N713" s="101"/>
    </row>
    <row r="714" spans="1:14" s="100" customFormat="1" ht="30" customHeight="1" x14ac:dyDescent="0.2">
      <c r="A714" s="152">
        <v>711</v>
      </c>
      <c r="B714" s="96" t="s">
        <v>3383</v>
      </c>
      <c r="C714" s="112">
        <v>85316.14</v>
      </c>
      <c r="D714" s="177">
        <v>16795</v>
      </c>
      <c r="E714" s="98">
        <v>42349</v>
      </c>
      <c r="F714" s="186" t="s">
        <v>3365</v>
      </c>
      <c r="N714" s="101"/>
    </row>
    <row r="715" spans="1:14" s="100" customFormat="1" ht="30" customHeight="1" x14ac:dyDescent="0.2">
      <c r="A715" s="152">
        <v>712</v>
      </c>
      <c r="B715" s="96" t="s">
        <v>3035</v>
      </c>
      <c r="C715" s="177">
        <v>85267</v>
      </c>
      <c r="D715" s="177">
        <v>22482</v>
      </c>
      <c r="E715" s="98">
        <v>41677</v>
      </c>
      <c r="F715" s="186" t="s">
        <v>2869</v>
      </c>
      <c r="N715" s="101"/>
    </row>
    <row r="716" spans="1:14" s="100" customFormat="1" ht="30" customHeight="1" x14ac:dyDescent="0.2">
      <c r="A716" s="152">
        <v>713</v>
      </c>
      <c r="B716" s="96" t="s">
        <v>674</v>
      </c>
      <c r="C716" s="112">
        <v>84766.855885078781</v>
      </c>
      <c r="D716" s="112">
        <v>24447</v>
      </c>
      <c r="E716" s="111">
        <v>40571</v>
      </c>
      <c r="F716" s="187" t="s">
        <v>2033</v>
      </c>
      <c r="N716" s="101"/>
    </row>
    <row r="717" spans="1:14" s="100" customFormat="1" ht="30" customHeight="1" x14ac:dyDescent="0.2">
      <c r="A717" s="152">
        <v>714</v>
      </c>
      <c r="B717" s="103" t="s">
        <v>1368</v>
      </c>
      <c r="C717" s="112">
        <v>84752.664504170534</v>
      </c>
      <c r="D717" s="112">
        <v>35194</v>
      </c>
      <c r="E717" s="111">
        <v>38219</v>
      </c>
      <c r="F717" s="187" t="s">
        <v>1610</v>
      </c>
      <c r="N717" s="101"/>
    </row>
    <row r="718" spans="1:14" s="100" customFormat="1" ht="30" customHeight="1" x14ac:dyDescent="0.2">
      <c r="A718" s="152">
        <v>715</v>
      </c>
      <c r="B718" s="96" t="s">
        <v>22</v>
      </c>
      <c r="C718" s="177">
        <v>84739.654772937909</v>
      </c>
      <c r="D718" s="177">
        <v>18706</v>
      </c>
      <c r="E718" s="98">
        <v>41635</v>
      </c>
      <c r="F718" s="186" t="s">
        <v>119</v>
      </c>
      <c r="N718" s="101"/>
    </row>
    <row r="719" spans="1:14" s="100" customFormat="1" ht="30" customHeight="1" x14ac:dyDescent="0.2">
      <c r="A719" s="152">
        <v>716</v>
      </c>
      <c r="B719" s="96" t="s">
        <v>2460</v>
      </c>
      <c r="C719" s="112">
        <v>84598.065338276181</v>
      </c>
      <c r="D719" s="112">
        <v>26794</v>
      </c>
      <c r="E719" s="106">
        <v>39262</v>
      </c>
      <c r="F719" s="186" t="s">
        <v>1853</v>
      </c>
      <c r="G719" s="94"/>
      <c r="N719" s="101"/>
    </row>
    <row r="720" spans="1:14" s="100" customFormat="1" ht="30" customHeight="1" x14ac:dyDescent="0.2">
      <c r="A720" s="152">
        <v>717</v>
      </c>
      <c r="B720" s="96" t="s">
        <v>3621</v>
      </c>
      <c r="C720" s="112">
        <v>84498</v>
      </c>
      <c r="D720" s="177">
        <v>14750</v>
      </c>
      <c r="E720" s="98">
        <v>42482</v>
      </c>
      <c r="F720" s="186" t="s">
        <v>545</v>
      </c>
      <c r="N720" s="101"/>
    </row>
    <row r="721" spans="1:14" s="100" customFormat="1" ht="30" customHeight="1" x14ac:dyDescent="0.2">
      <c r="A721" s="152">
        <v>718</v>
      </c>
      <c r="B721" s="96" t="s">
        <v>236</v>
      </c>
      <c r="C721" s="178">
        <v>84470.284986098239</v>
      </c>
      <c r="D721" s="178">
        <v>21337</v>
      </c>
      <c r="E721" s="98">
        <v>41313</v>
      </c>
      <c r="F721" s="186" t="s">
        <v>1853</v>
      </c>
      <c r="N721" s="101"/>
    </row>
    <row r="722" spans="1:14" s="100" customFormat="1" ht="30" customHeight="1" x14ac:dyDescent="0.2">
      <c r="A722" s="152">
        <v>719</v>
      </c>
      <c r="B722" s="153" t="s">
        <v>3036</v>
      </c>
      <c r="C722" s="177">
        <v>84435.950532900839</v>
      </c>
      <c r="D722" s="177">
        <v>22153</v>
      </c>
      <c r="E722" s="98">
        <v>41838</v>
      </c>
      <c r="F722" s="186" t="s">
        <v>545</v>
      </c>
      <c r="N722" s="101"/>
    </row>
    <row r="723" spans="1:14" s="100" customFormat="1" ht="30" customHeight="1" x14ac:dyDescent="0.2">
      <c r="A723" s="152">
        <v>720</v>
      </c>
      <c r="B723" s="107" t="s">
        <v>803</v>
      </c>
      <c r="C723" s="97">
        <v>84193.987488415209</v>
      </c>
      <c r="D723" s="97">
        <v>38661</v>
      </c>
      <c r="E723" s="98">
        <v>36119</v>
      </c>
      <c r="F723" s="187" t="s">
        <v>1987</v>
      </c>
      <c r="N723" s="101"/>
    </row>
    <row r="724" spans="1:14" s="100" customFormat="1" ht="30" customHeight="1" x14ac:dyDescent="0.2">
      <c r="A724" s="152">
        <v>721</v>
      </c>
      <c r="B724" s="103" t="s">
        <v>1785</v>
      </c>
      <c r="C724" s="179">
        <v>83967.01227988879</v>
      </c>
      <c r="D724" s="179">
        <v>24005</v>
      </c>
      <c r="E724" s="111">
        <v>38352</v>
      </c>
      <c r="F724" s="187" t="s">
        <v>468</v>
      </c>
      <c r="N724" s="101"/>
    </row>
    <row r="725" spans="1:14" s="100" customFormat="1" ht="30" customHeight="1" x14ac:dyDescent="0.2">
      <c r="A725" s="152">
        <v>722</v>
      </c>
      <c r="B725" s="96" t="s">
        <v>3037</v>
      </c>
      <c r="C725" s="177">
        <v>83924.003707136231</v>
      </c>
      <c r="D725" s="177">
        <v>19771</v>
      </c>
      <c r="E725" s="98">
        <v>41761</v>
      </c>
      <c r="F725" s="186" t="s">
        <v>119</v>
      </c>
      <c r="N725" s="101"/>
    </row>
    <row r="726" spans="1:14" s="100" customFormat="1" ht="30" customHeight="1" x14ac:dyDescent="0.2">
      <c r="A726" s="152">
        <v>723</v>
      </c>
      <c r="B726" s="96" t="s">
        <v>2195</v>
      </c>
      <c r="C726" s="179">
        <v>83854.697636700657</v>
      </c>
      <c r="D726" s="179">
        <v>23969</v>
      </c>
      <c r="E726" s="106">
        <v>39493</v>
      </c>
      <c r="F726" s="186" t="s">
        <v>1871</v>
      </c>
      <c r="N726" s="101"/>
    </row>
    <row r="727" spans="1:14" s="100" customFormat="1" ht="30" customHeight="1" x14ac:dyDescent="0.2">
      <c r="A727" s="152">
        <v>724</v>
      </c>
      <c r="B727" s="153" t="s">
        <v>3433</v>
      </c>
      <c r="C727" s="112">
        <v>83411.8</v>
      </c>
      <c r="D727" s="177">
        <v>18996</v>
      </c>
      <c r="E727" s="98">
        <v>42244</v>
      </c>
      <c r="F727" s="186" t="s">
        <v>3178</v>
      </c>
      <c r="N727" s="101"/>
    </row>
    <row r="728" spans="1:14" s="100" customFormat="1" ht="30" customHeight="1" x14ac:dyDescent="0.2">
      <c r="A728" s="152">
        <v>725</v>
      </c>
      <c r="B728" s="96" t="s">
        <v>3695</v>
      </c>
      <c r="C728" s="97">
        <v>83349</v>
      </c>
      <c r="D728" s="97">
        <v>17338</v>
      </c>
      <c r="E728" s="102">
        <v>43077</v>
      </c>
      <c r="F728" s="186" t="s">
        <v>3710</v>
      </c>
      <c r="N728" s="101"/>
    </row>
    <row r="729" spans="1:14" s="100" customFormat="1" ht="30" customHeight="1" x14ac:dyDescent="0.2">
      <c r="A729" s="152">
        <v>726</v>
      </c>
      <c r="B729" s="96" t="s">
        <v>2550</v>
      </c>
      <c r="C729" s="112">
        <v>83151.760889712707</v>
      </c>
      <c r="D729" s="112">
        <v>26714</v>
      </c>
      <c r="E729" s="106">
        <v>39115</v>
      </c>
      <c r="F729" s="186" t="s">
        <v>1610</v>
      </c>
      <c r="N729" s="101"/>
    </row>
    <row r="730" spans="1:14" s="100" customFormat="1" ht="30" customHeight="1" x14ac:dyDescent="0.2">
      <c r="A730" s="152">
        <v>727</v>
      </c>
      <c r="B730" s="96" t="s">
        <v>3057</v>
      </c>
      <c r="C730" s="177">
        <v>83114</v>
      </c>
      <c r="D730" s="177">
        <v>19405</v>
      </c>
      <c r="E730" s="98">
        <v>41977</v>
      </c>
      <c r="F730" s="186" t="s">
        <v>3186</v>
      </c>
      <c r="N730" s="101"/>
    </row>
    <row r="731" spans="1:14" s="100" customFormat="1" ht="30" customHeight="1" x14ac:dyDescent="0.2">
      <c r="A731" s="152">
        <v>728</v>
      </c>
      <c r="B731" s="96" t="s">
        <v>651</v>
      </c>
      <c r="C731" s="177">
        <v>82998.001621872114</v>
      </c>
      <c r="D731" s="177">
        <v>23801</v>
      </c>
      <c r="E731" s="98">
        <v>41005</v>
      </c>
      <c r="F731" s="186" t="s">
        <v>563</v>
      </c>
      <c r="N731" s="101"/>
    </row>
    <row r="732" spans="1:14" s="100" customFormat="1" ht="30" customHeight="1" x14ac:dyDescent="0.2">
      <c r="A732" s="152">
        <v>729</v>
      </c>
      <c r="B732" s="153" t="s">
        <v>4422</v>
      </c>
      <c r="C732" s="97">
        <v>82963.78</v>
      </c>
      <c r="D732" s="97">
        <v>15126</v>
      </c>
      <c r="E732" s="102" t="s">
        <v>4592</v>
      </c>
      <c r="F732" s="186" t="s">
        <v>3464</v>
      </c>
      <c r="N732" s="101"/>
    </row>
    <row r="733" spans="1:14" s="100" customFormat="1" ht="30" customHeight="1" x14ac:dyDescent="0.2">
      <c r="A733" s="152">
        <v>730</v>
      </c>
      <c r="B733" s="103" t="s">
        <v>2964</v>
      </c>
      <c r="C733" s="179">
        <v>82678.116311399441</v>
      </c>
      <c r="D733" s="179">
        <v>26554</v>
      </c>
      <c r="E733" s="111">
        <v>38198</v>
      </c>
      <c r="F733" s="187" t="s">
        <v>1023</v>
      </c>
      <c r="G733" s="94"/>
      <c r="N733" s="101"/>
    </row>
    <row r="734" spans="1:14" s="100" customFormat="1" ht="30" customHeight="1" x14ac:dyDescent="0.2">
      <c r="A734" s="152">
        <v>731</v>
      </c>
      <c r="B734" s="159" t="s">
        <v>389</v>
      </c>
      <c r="C734" s="176">
        <v>82390.234012974979</v>
      </c>
      <c r="D734" s="176">
        <v>36787</v>
      </c>
      <c r="E734" s="111">
        <v>36812</v>
      </c>
      <c r="F734" s="187" t="s">
        <v>1987</v>
      </c>
      <c r="N734" s="101"/>
    </row>
    <row r="735" spans="1:14" s="100" customFormat="1" ht="30" customHeight="1" x14ac:dyDescent="0.2">
      <c r="A735" s="152">
        <v>732</v>
      </c>
      <c r="B735" s="96" t="s">
        <v>1918</v>
      </c>
      <c r="C735" s="179">
        <v>82318.842678405941</v>
      </c>
      <c r="D735" s="179">
        <v>22142</v>
      </c>
      <c r="E735" s="106">
        <v>39500</v>
      </c>
      <c r="F735" s="186" t="s">
        <v>1871</v>
      </c>
      <c r="N735" s="101"/>
    </row>
    <row r="736" spans="1:14" s="100" customFormat="1" ht="30" customHeight="1" x14ac:dyDescent="0.2">
      <c r="A736" s="152">
        <v>733</v>
      </c>
      <c r="B736" s="96" t="s">
        <v>1736</v>
      </c>
      <c r="C736" s="176">
        <v>82280.323215940691</v>
      </c>
      <c r="D736" s="176">
        <v>21321</v>
      </c>
      <c r="E736" s="106">
        <v>39752</v>
      </c>
      <c r="F736" s="186" t="s">
        <v>1908</v>
      </c>
      <c r="N736" s="101"/>
    </row>
    <row r="737" spans="1:14" s="100" customFormat="1" ht="30" customHeight="1" x14ac:dyDescent="0.2">
      <c r="A737" s="152">
        <v>734</v>
      </c>
      <c r="B737" s="96" t="s">
        <v>775</v>
      </c>
      <c r="C737" s="179">
        <v>82173.25359128823</v>
      </c>
      <c r="D737" s="179">
        <v>25225</v>
      </c>
      <c r="E737" s="98">
        <v>40781</v>
      </c>
      <c r="F737" s="186" t="s">
        <v>2934</v>
      </c>
      <c r="N737" s="101"/>
    </row>
    <row r="738" spans="1:14" s="100" customFormat="1" ht="30" customHeight="1" x14ac:dyDescent="0.2">
      <c r="A738" s="152">
        <v>735</v>
      </c>
      <c r="B738" s="96" t="s">
        <v>2154</v>
      </c>
      <c r="C738" s="179">
        <v>82087.5810936052</v>
      </c>
      <c r="D738" s="179">
        <v>22276</v>
      </c>
      <c r="E738" s="106">
        <v>39787</v>
      </c>
      <c r="F738" s="186" t="s">
        <v>640</v>
      </c>
      <c r="N738" s="101"/>
    </row>
    <row r="739" spans="1:14" s="100" customFormat="1" ht="30" customHeight="1" x14ac:dyDescent="0.2">
      <c r="A739" s="152">
        <v>736</v>
      </c>
      <c r="B739" s="96" t="s">
        <v>3068</v>
      </c>
      <c r="C739" s="177">
        <v>82031</v>
      </c>
      <c r="D739" s="177">
        <v>15998</v>
      </c>
      <c r="E739" s="98">
        <v>41999</v>
      </c>
      <c r="F739" s="186" t="s">
        <v>74</v>
      </c>
      <c r="N739" s="101"/>
    </row>
    <row r="740" spans="1:14" s="100" customFormat="1" ht="30" customHeight="1" x14ac:dyDescent="0.2">
      <c r="A740" s="152">
        <v>737</v>
      </c>
      <c r="B740" s="96" t="s">
        <v>492</v>
      </c>
      <c r="C740" s="178">
        <v>81872.813368860065</v>
      </c>
      <c r="D740" s="178">
        <v>23589</v>
      </c>
      <c r="E740" s="98">
        <v>40797</v>
      </c>
      <c r="F740" s="186" t="s">
        <v>2988</v>
      </c>
      <c r="N740" s="101"/>
    </row>
    <row r="741" spans="1:14" s="100" customFormat="1" ht="30" customHeight="1" x14ac:dyDescent="0.2">
      <c r="A741" s="152">
        <v>738</v>
      </c>
      <c r="B741" s="153" t="s">
        <v>4264</v>
      </c>
      <c r="C741" s="97">
        <v>81832.56</v>
      </c>
      <c r="D741" s="97">
        <v>14212</v>
      </c>
      <c r="E741" s="102">
        <v>43287</v>
      </c>
      <c r="F741" s="186" t="s">
        <v>3709</v>
      </c>
      <c r="N741" s="101"/>
    </row>
    <row r="742" spans="1:14" s="100" customFormat="1" ht="30" customHeight="1" x14ac:dyDescent="0.2">
      <c r="A742" s="152">
        <v>739</v>
      </c>
      <c r="B742" s="96" t="s">
        <v>2628</v>
      </c>
      <c r="C742" s="112">
        <v>81794.427710843374</v>
      </c>
      <c r="D742" s="112">
        <v>26536</v>
      </c>
      <c r="E742" s="106">
        <v>39339</v>
      </c>
      <c r="F742" s="186" t="s">
        <v>1853</v>
      </c>
      <c r="N742" s="101"/>
    </row>
    <row r="743" spans="1:14" s="100" customFormat="1" ht="30" customHeight="1" x14ac:dyDescent="0.2">
      <c r="A743" s="152">
        <v>740</v>
      </c>
      <c r="B743" s="153" t="s">
        <v>411</v>
      </c>
      <c r="C743" s="177">
        <v>81763.641102873036</v>
      </c>
      <c r="D743" s="177">
        <v>17820</v>
      </c>
      <c r="E743" s="98">
        <v>41453</v>
      </c>
      <c r="F743" s="99" t="s">
        <v>2878</v>
      </c>
      <c r="N743" s="101"/>
    </row>
    <row r="744" spans="1:14" s="100" customFormat="1" ht="30" customHeight="1" x14ac:dyDescent="0.2">
      <c r="A744" s="152">
        <v>741</v>
      </c>
      <c r="B744" s="153" t="s">
        <v>3394</v>
      </c>
      <c r="C744" s="112">
        <v>81761.05</v>
      </c>
      <c r="D744" s="177">
        <v>16311</v>
      </c>
      <c r="E744" s="98">
        <v>42335</v>
      </c>
      <c r="F744" s="99" t="s">
        <v>119</v>
      </c>
      <c r="N744" s="101"/>
    </row>
    <row r="745" spans="1:14" s="100" customFormat="1" ht="30" customHeight="1" x14ac:dyDescent="0.2">
      <c r="A745" s="152">
        <v>742</v>
      </c>
      <c r="B745" s="153" t="s">
        <v>493</v>
      </c>
      <c r="C745" s="180">
        <v>81609.997683039852</v>
      </c>
      <c r="D745" s="180">
        <v>22002</v>
      </c>
      <c r="E745" s="111">
        <v>40571</v>
      </c>
      <c r="F745" s="105" t="s">
        <v>1610</v>
      </c>
      <c r="G745" s="94"/>
      <c r="N745" s="101"/>
    </row>
    <row r="746" spans="1:14" s="100" customFormat="1" ht="30" customHeight="1" x14ac:dyDescent="0.2">
      <c r="A746" s="152">
        <v>743</v>
      </c>
      <c r="B746" s="153" t="s">
        <v>4238</v>
      </c>
      <c r="C746" s="97">
        <v>81527.140000000014</v>
      </c>
      <c r="D746" s="97">
        <v>15029</v>
      </c>
      <c r="E746" s="102">
        <v>43343</v>
      </c>
      <c r="F746" s="99" t="s">
        <v>3365</v>
      </c>
      <c r="N746" s="101"/>
    </row>
    <row r="747" spans="1:14" s="100" customFormat="1" ht="30" customHeight="1" x14ac:dyDescent="0.2">
      <c r="A747" s="152">
        <v>744</v>
      </c>
      <c r="B747" s="159" t="s">
        <v>1496</v>
      </c>
      <c r="C747" s="112">
        <v>81503.591288229843</v>
      </c>
      <c r="D747" s="112">
        <v>27825</v>
      </c>
      <c r="E747" s="111">
        <v>38709</v>
      </c>
      <c r="F747" s="105" t="s">
        <v>1023</v>
      </c>
      <c r="N747" s="101"/>
    </row>
    <row r="748" spans="1:14" s="100" customFormat="1" ht="30" customHeight="1" x14ac:dyDescent="0.2">
      <c r="A748" s="152">
        <v>745</v>
      </c>
      <c r="B748" s="153" t="s">
        <v>4330</v>
      </c>
      <c r="C748" s="97">
        <v>81469.13</v>
      </c>
      <c r="D748" s="97">
        <v>13278</v>
      </c>
      <c r="E748" s="102" t="s">
        <v>4561</v>
      </c>
      <c r="F748" s="99" t="s">
        <v>3464</v>
      </c>
      <c r="G748" s="94"/>
      <c r="N748" s="101"/>
    </row>
    <row r="749" spans="1:14" s="100" customFormat="1" ht="30" customHeight="1" x14ac:dyDescent="0.2">
      <c r="A749" s="152">
        <v>746</v>
      </c>
      <c r="B749" s="153" t="s">
        <v>4527</v>
      </c>
      <c r="C749" s="97">
        <v>81275.329999999987</v>
      </c>
      <c r="D749" s="97">
        <v>15050</v>
      </c>
      <c r="E749" s="102" t="s">
        <v>4604</v>
      </c>
      <c r="F749" s="99" t="s">
        <v>725</v>
      </c>
      <c r="N749" s="101"/>
    </row>
    <row r="750" spans="1:14" s="100" customFormat="1" ht="30" customHeight="1" x14ac:dyDescent="0.2">
      <c r="A750" s="152">
        <v>747</v>
      </c>
      <c r="B750" s="153" t="s">
        <v>3844</v>
      </c>
      <c r="C750" s="97">
        <v>81216.34</v>
      </c>
      <c r="D750" s="97">
        <v>16289</v>
      </c>
      <c r="E750" s="102">
        <v>42874</v>
      </c>
      <c r="F750" s="99" t="s">
        <v>3464</v>
      </c>
      <c r="N750" s="101"/>
    </row>
    <row r="751" spans="1:14" s="100" customFormat="1" ht="30" customHeight="1" x14ac:dyDescent="0.2">
      <c r="A751" s="152">
        <v>748</v>
      </c>
      <c r="B751" s="153" t="s">
        <v>3553</v>
      </c>
      <c r="C751" s="112">
        <v>81189.97</v>
      </c>
      <c r="D751" s="177">
        <v>17246</v>
      </c>
      <c r="E751" s="98">
        <v>42615</v>
      </c>
      <c r="F751" s="118" t="s">
        <v>725</v>
      </c>
      <c r="N751" s="101"/>
    </row>
    <row r="752" spans="1:14" s="100" customFormat="1" ht="30" customHeight="1" x14ac:dyDescent="0.2">
      <c r="A752" s="152">
        <v>749</v>
      </c>
      <c r="B752" s="153" t="s">
        <v>2843</v>
      </c>
      <c r="C752" s="178">
        <v>81163.113994439293</v>
      </c>
      <c r="D752" s="178">
        <v>20207</v>
      </c>
      <c r="E752" s="98">
        <v>41285</v>
      </c>
      <c r="F752" s="99" t="s">
        <v>2878</v>
      </c>
      <c r="N752" s="101"/>
    </row>
    <row r="753" spans="1:14" s="100" customFormat="1" ht="30" customHeight="1" x14ac:dyDescent="0.2">
      <c r="A753" s="152">
        <v>750</v>
      </c>
      <c r="B753" s="153" t="s">
        <v>3038</v>
      </c>
      <c r="C753" s="177">
        <v>81154.251621872114</v>
      </c>
      <c r="D753" s="177">
        <v>17402</v>
      </c>
      <c r="E753" s="98">
        <v>41838</v>
      </c>
      <c r="F753" s="99" t="s">
        <v>119</v>
      </c>
      <c r="N753" s="101"/>
    </row>
    <row r="754" spans="1:14" s="100" customFormat="1" ht="30" customHeight="1" x14ac:dyDescent="0.2">
      <c r="A754" s="152">
        <v>751</v>
      </c>
      <c r="B754" s="153" t="s">
        <v>4423</v>
      </c>
      <c r="C754" s="97">
        <v>81013.3</v>
      </c>
      <c r="D754" s="97">
        <v>16381</v>
      </c>
      <c r="E754" s="102" t="s">
        <v>4593</v>
      </c>
      <c r="F754" s="99" t="s">
        <v>3709</v>
      </c>
      <c r="N754" s="101"/>
    </row>
    <row r="755" spans="1:14" s="100" customFormat="1" ht="30" customHeight="1" x14ac:dyDescent="0.2">
      <c r="A755" s="152">
        <v>752</v>
      </c>
      <c r="B755" s="159" t="s">
        <v>1400</v>
      </c>
      <c r="C755" s="179">
        <v>80940.222428174238</v>
      </c>
      <c r="D755" s="179">
        <v>20193</v>
      </c>
      <c r="E755" s="111">
        <v>39857</v>
      </c>
      <c r="F755" s="105" t="s">
        <v>1871</v>
      </c>
      <c r="N755" s="101"/>
    </row>
    <row r="756" spans="1:14" s="100" customFormat="1" ht="30" customHeight="1" x14ac:dyDescent="0.2">
      <c r="A756" s="152">
        <v>753</v>
      </c>
      <c r="B756" s="153" t="s">
        <v>1310</v>
      </c>
      <c r="C756" s="176">
        <v>80865.819045412427</v>
      </c>
      <c r="D756" s="176">
        <v>21684</v>
      </c>
      <c r="E756" s="111" t="s">
        <v>1377</v>
      </c>
      <c r="F756" s="105" t="s">
        <v>1908</v>
      </c>
      <c r="N756" s="101"/>
    </row>
    <row r="757" spans="1:14" s="100" customFormat="1" ht="30" customHeight="1" x14ac:dyDescent="0.2">
      <c r="A757" s="152">
        <v>754</v>
      </c>
      <c r="B757" s="153" t="s">
        <v>4463</v>
      </c>
      <c r="C757" s="97">
        <v>80823</v>
      </c>
      <c r="D757" s="97">
        <v>13178</v>
      </c>
      <c r="E757" s="102" t="s">
        <v>4617</v>
      </c>
      <c r="F757" s="99" t="s">
        <v>725</v>
      </c>
      <c r="G757" s="94"/>
      <c r="N757" s="101"/>
    </row>
    <row r="758" spans="1:14" s="100" customFormat="1" ht="30" customHeight="1" x14ac:dyDescent="0.2">
      <c r="A758" s="152">
        <v>755</v>
      </c>
      <c r="B758" s="153" t="s">
        <v>2269</v>
      </c>
      <c r="C758" s="112">
        <v>80692.829008341068</v>
      </c>
      <c r="D758" s="112">
        <v>23311</v>
      </c>
      <c r="E758" s="106">
        <v>39087</v>
      </c>
      <c r="F758" s="99" t="s">
        <v>557</v>
      </c>
      <c r="N758" s="101"/>
    </row>
    <row r="759" spans="1:14" s="100" customFormat="1" ht="30" customHeight="1" x14ac:dyDescent="0.2">
      <c r="A759" s="152">
        <v>756</v>
      </c>
      <c r="B759" s="153" t="s">
        <v>4151</v>
      </c>
      <c r="C759" s="97">
        <v>80255.540000000008</v>
      </c>
      <c r="D759" s="97">
        <v>13924</v>
      </c>
      <c r="E759" s="102" t="s">
        <v>4150</v>
      </c>
      <c r="F759" s="99" t="s">
        <v>3365</v>
      </c>
      <c r="N759" s="101"/>
    </row>
    <row r="760" spans="1:14" s="100" customFormat="1" ht="30" customHeight="1" x14ac:dyDescent="0.2">
      <c r="A760" s="152">
        <v>757</v>
      </c>
      <c r="B760" s="153" t="s">
        <v>4462</v>
      </c>
      <c r="C760" s="97">
        <v>80102.95</v>
      </c>
      <c r="D760" s="97">
        <v>14013</v>
      </c>
      <c r="E760" s="102" t="s">
        <v>4617</v>
      </c>
      <c r="F760" s="99" t="s">
        <v>4114</v>
      </c>
      <c r="N760" s="101"/>
    </row>
    <row r="761" spans="1:14" s="100" customFormat="1" ht="30" customHeight="1" x14ac:dyDescent="0.2">
      <c r="A761" s="152">
        <v>758</v>
      </c>
      <c r="B761" s="153" t="s">
        <v>3213</v>
      </c>
      <c r="C761" s="177">
        <v>80098.539999999994</v>
      </c>
      <c r="D761" s="177">
        <v>20403</v>
      </c>
      <c r="E761" s="98">
        <v>42125</v>
      </c>
      <c r="F761" s="99" t="s">
        <v>3187</v>
      </c>
      <c r="N761" s="101"/>
    </row>
    <row r="762" spans="1:14" s="100" customFormat="1" ht="30" customHeight="1" x14ac:dyDescent="0.2">
      <c r="A762" s="152">
        <v>759</v>
      </c>
      <c r="B762" s="153" t="s">
        <v>3863</v>
      </c>
      <c r="C762" s="97">
        <v>80086.8</v>
      </c>
      <c r="D762" s="97">
        <v>15403</v>
      </c>
      <c r="E762" s="102">
        <v>42832</v>
      </c>
      <c r="F762" s="99" t="s">
        <v>725</v>
      </c>
      <c r="N762" s="101"/>
    </row>
    <row r="763" spans="1:14" s="100" customFormat="1" ht="30" customHeight="1" x14ac:dyDescent="0.2">
      <c r="A763" s="152">
        <v>760</v>
      </c>
      <c r="B763" s="159" t="s">
        <v>2498</v>
      </c>
      <c r="C763" s="112">
        <v>80078.660797034288</v>
      </c>
      <c r="D763" s="112">
        <v>22732</v>
      </c>
      <c r="E763" s="111">
        <v>38491</v>
      </c>
      <c r="F763" s="105" t="s">
        <v>1610</v>
      </c>
      <c r="N763" s="101"/>
    </row>
    <row r="764" spans="1:14" s="100" customFormat="1" ht="30" customHeight="1" x14ac:dyDescent="0.2">
      <c r="A764" s="152">
        <v>761</v>
      </c>
      <c r="B764" s="153" t="s">
        <v>3039</v>
      </c>
      <c r="C764" s="177">
        <v>80077.583410565348</v>
      </c>
      <c r="D764" s="177">
        <v>17778</v>
      </c>
      <c r="E764" s="98">
        <v>41782</v>
      </c>
      <c r="F764" s="99" t="s">
        <v>119</v>
      </c>
      <c r="N764" s="101"/>
    </row>
    <row r="765" spans="1:14" s="100" customFormat="1" ht="30" customHeight="1" x14ac:dyDescent="0.2">
      <c r="A765" s="152">
        <v>762</v>
      </c>
      <c r="B765" s="159" t="s">
        <v>1056</v>
      </c>
      <c r="C765" s="112">
        <v>80037.36098239111</v>
      </c>
      <c r="D765" s="112">
        <v>28883</v>
      </c>
      <c r="E765" s="111">
        <v>37967</v>
      </c>
      <c r="F765" s="105" t="s">
        <v>1550</v>
      </c>
      <c r="N765" s="101"/>
    </row>
    <row r="766" spans="1:14" s="100" customFormat="1" ht="30" customHeight="1" x14ac:dyDescent="0.2">
      <c r="A766" s="152">
        <v>763</v>
      </c>
      <c r="B766" s="153" t="s">
        <v>325</v>
      </c>
      <c r="C766" s="177">
        <v>79623.204355885086</v>
      </c>
      <c r="D766" s="177">
        <v>21124</v>
      </c>
      <c r="E766" s="98">
        <v>41502</v>
      </c>
      <c r="F766" s="99" t="s">
        <v>2922</v>
      </c>
      <c r="N766" s="101"/>
    </row>
    <row r="767" spans="1:14" s="100" customFormat="1" ht="30" customHeight="1" x14ac:dyDescent="0.2">
      <c r="A767" s="152">
        <v>764</v>
      </c>
      <c r="B767" s="153" t="s">
        <v>727</v>
      </c>
      <c r="C767" s="179">
        <v>79535.327849860987</v>
      </c>
      <c r="D767" s="179">
        <v>21897</v>
      </c>
      <c r="E767" s="111">
        <v>40613</v>
      </c>
      <c r="F767" s="105" t="s">
        <v>2934</v>
      </c>
      <c r="N767" s="101"/>
    </row>
    <row r="768" spans="1:14" s="100" customFormat="1" ht="30" customHeight="1" x14ac:dyDescent="0.2">
      <c r="A768" s="152">
        <v>765</v>
      </c>
      <c r="B768" s="153" t="s">
        <v>3980</v>
      </c>
      <c r="C768" s="97">
        <v>79357</v>
      </c>
      <c r="D768" s="97">
        <v>16101</v>
      </c>
      <c r="E768" s="102">
        <v>43231</v>
      </c>
      <c r="F768" s="99" t="s">
        <v>545</v>
      </c>
      <c r="N768" s="101"/>
    </row>
    <row r="769" spans="1:14" s="100" customFormat="1" ht="30" customHeight="1" x14ac:dyDescent="0.2">
      <c r="A769" s="152">
        <v>766</v>
      </c>
      <c r="B769" s="153" t="s">
        <v>4064</v>
      </c>
      <c r="C769" s="97">
        <v>79304.899999999994</v>
      </c>
      <c r="D769" s="97">
        <v>17160</v>
      </c>
      <c r="E769" s="102">
        <v>43140</v>
      </c>
      <c r="F769" s="99" t="s">
        <v>3942</v>
      </c>
      <c r="N769" s="101"/>
    </row>
    <row r="770" spans="1:14" s="100" customFormat="1" ht="30" customHeight="1" x14ac:dyDescent="0.2">
      <c r="A770" s="152">
        <v>767</v>
      </c>
      <c r="B770" s="153" t="s">
        <v>2461</v>
      </c>
      <c r="C770" s="179">
        <v>79203.429101019457</v>
      </c>
      <c r="D770" s="179">
        <v>22609</v>
      </c>
      <c r="E770" s="106">
        <v>39689</v>
      </c>
      <c r="F770" s="105" t="s">
        <v>544</v>
      </c>
      <c r="N770" s="101"/>
    </row>
    <row r="771" spans="1:14" s="100" customFormat="1" ht="30" customHeight="1" x14ac:dyDescent="0.2">
      <c r="A771" s="152">
        <v>768</v>
      </c>
      <c r="B771" s="153" t="s">
        <v>2462</v>
      </c>
      <c r="C771" s="179">
        <v>78997.480305838748</v>
      </c>
      <c r="D771" s="179">
        <v>20672</v>
      </c>
      <c r="E771" s="106">
        <v>39514</v>
      </c>
      <c r="F771" s="99" t="s">
        <v>1853</v>
      </c>
      <c r="N771" s="101"/>
    </row>
    <row r="772" spans="1:14" s="100" customFormat="1" ht="30" customHeight="1" x14ac:dyDescent="0.2">
      <c r="A772" s="152">
        <v>769</v>
      </c>
      <c r="B772" s="153" t="s">
        <v>3996</v>
      </c>
      <c r="C772" s="97">
        <v>78915.539999999994</v>
      </c>
      <c r="D772" s="97">
        <v>15065</v>
      </c>
      <c r="E772" s="102">
        <v>43210</v>
      </c>
      <c r="F772" s="99" t="s">
        <v>3456</v>
      </c>
      <c r="N772" s="101"/>
    </row>
    <row r="773" spans="1:14" s="100" customFormat="1" ht="30" customHeight="1" x14ac:dyDescent="0.2">
      <c r="A773" s="152">
        <v>770</v>
      </c>
      <c r="B773" s="153" t="s">
        <v>3727</v>
      </c>
      <c r="C773" s="97">
        <v>78894</v>
      </c>
      <c r="D773" s="97">
        <v>14789</v>
      </c>
      <c r="E773" s="102">
        <v>43091</v>
      </c>
      <c r="F773" s="99" t="s">
        <v>119</v>
      </c>
      <c r="N773" s="101"/>
    </row>
    <row r="774" spans="1:14" s="100" customFormat="1" ht="30" customHeight="1" x14ac:dyDescent="0.2">
      <c r="A774" s="152">
        <v>771</v>
      </c>
      <c r="B774" s="153" t="s">
        <v>2826</v>
      </c>
      <c r="C774" s="178">
        <v>78756.371640407786</v>
      </c>
      <c r="D774" s="178">
        <v>17494</v>
      </c>
      <c r="E774" s="98">
        <v>41103</v>
      </c>
      <c r="F774" s="99" t="s">
        <v>2444</v>
      </c>
      <c r="N774" s="101"/>
    </row>
    <row r="775" spans="1:14" s="100" customFormat="1" ht="30" customHeight="1" x14ac:dyDescent="0.2">
      <c r="A775" s="152">
        <v>772</v>
      </c>
      <c r="B775" s="153" t="s">
        <v>2455</v>
      </c>
      <c r="C775" s="112">
        <v>78748.725671918437</v>
      </c>
      <c r="D775" s="112">
        <v>24295</v>
      </c>
      <c r="E775" s="106">
        <v>39066</v>
      </c>
      <c r="F775" s="99" t="s">
        <v>1610</v>
      </c>
      <c r="N775" s="101"/>
    </row>
    <row r="776" spans="1:14" s="100" customFormat="1" ht="30" customHeight="1" x14ac:dyDescent="0.2">
      <c r="A776" s="152">
        <v>773</v>
      </c>
      <c r="B776" s="159" t="s">
        <v>1989</v>
      </c>
      <c r="C776" s="179">
        <v>78493.034638554222</v>
      </c>
      <c r="D776" s="179">
        <v>15358</v>
      </c>
      <c r="E776" s="111">
        <v>39926</v>
      </c>
      <c r="F776" s="105" t="s">
        <v>544</v>
      </c>
      <c r="N776" s="101"/>
    </row>
    <row r="777" spans="1:14" s="100" customFormat="1" ht="30" customHeight="1" x14ac:dyDescent="0.2">
      <c r="A777" s="152">
        <v>774</v>
      </c>
      <c r="B777" s="159" t="s">
        <v>2452</v>
      </c>
      <c r="C777" s="176">
        <v>78449.664040778502</v>
      </c>
      <c r="D777" s="176">
        <v>25964</v>
      </c>
      <c r="E777" s="111">
        <v>38170</v>
      </c>
      <c r="F777" s="105" t="s">
        <v>2934</v>
      </c>
      <c r="N777" s="101"/>
    </row>
    <row r="778" spans="1:14" s="100" customFormat="1" ht="30" customHeight="1" x14ac:dyDescent="0.2">
      <c r="A778" s="152">
        <v>775</v>
      </c>
      <c r="B778" s="153" t="s">
        <v>1990</v>
      </c>
      <c r="C778" s="179">
        <v>78435.907089898057</v>
      </c>
      <c r="D778" s="179">
        <v>20656</v>
      </c>
      <c r="E778" s="111">
        <v>40375</v>
      </c>
      <c r="F778" s="105" t="s">
        <v>1610</v>
      </c>
      <c r="N778" s="101"/>
    </row>
    <row r="779" spans="1:14" s="100" customFormat="1" ht="30" customHeight="1" x14ac:dyDescent="0.2">
      <c r="A779" s="152">
        <v>776</v>
      </c>
      <c r="B779" s="153" t="s">
        <v>815</v>
      </c>
      <c r="C779" s="179">
        <v>78399.336770157548</v>
      </c>
      <c r="D779" s="179">
        <v>21916</v>
      </c>
      <c r="E779" s="119">
        <v>40634</v>
      </c>
      <c r="F779" s="105" t="s">
        <v>2934</v>
      </c>
      <c r="N779" s="101"/>
    </row>
    <row r="780" spans="1:14" s="100" customFormat="1" ht="30" customHeight="1" x14ac:dyDescent="0.2">
      <c r="A780" s="152">
        <v>777</v>
      </c>
      <c r="B780" s="159" t="s">
        <v>2640</v>
      </c>
      <c r="C780" s="112">
        <v>78240.558387395737</v>
      </c>
      <c r="D780" s="112">
        <v>24261</v>
      </c>
      <c r="E780" s="111">
        <v>37854</v>
      </c>
      <c r="F780" s="105" t="s">
        <v>1910</v>
      </c>
      <c r="G780" s="94"/>
      <c r="N780" s="101"/>
    </row>
    <row r="781" spans="1:14" s="100" customFormat="1" ht="30" customHeight="1" x14ac:dyDescent="0.2">
      <c r="A781" s="152">
        <v>778</v>
      </c>
      <c r="B781" s="153" t="s">
        <v>4173</v>
      </c>
      <c r="C781" s="97">
        <v>77955.03</v>
      </c>
      <c r="D781" s="97">
        <v>17952</v>
      </c>
      <c r="E781" s="102">
        <v>43427</v>
      </c>
      <c r="F781" s="99" t="s">
        <v>3187</v>
      </c>
      <c r="N781" s="101"/>
    </row>
    <row r="782" spans="1:14" s="100" customFormat="1" ht="30" customHeight="1" x14ac:dyDescent="0.2">
      <c r="A782" s="152">
        <v>779</v>
      </c>
      <c r="B782" s="153" t="s">
        <v>915</v>
      </c>
      <c r="C782" s="177">
        <v>77942.198452270633</v>
      </c>
      <c r="D782" s="177">
        <v>19626</v>
      </c>
      <c r="E782" s="98">
        <v>41719</v>
      </c>
      <c r="F782" s="99" t="s">
        <v>725</v>
      </c>
      <c r="N782" s="101"/>
    </row>
    <row r="783" spans="1:14" s="100" customFormat="1" ht="30" customHeight="1" x14ac:dyDescent="0.2">
      <c r="A783" s="152">
        <v>780</v>
      </c>
      <c r="B783" s="153" t="s">
        <v>4395</v>
      </c>
      <c r="C783" s="97">
        <v>77923.3</v>
      </c>
      <c r="D783" s="97">
        <v>13507</v>
      </c>
      <c r="E783" s="102" t="s">
        <v>4581</v>
      </c>
      <c r="F783" s="99" t="s">
        <v>725</v>
      </c>
      <c r="N783" s="101"/>
    </row>
    <row r="784" spans="1:14" s="100" customFormat="1" ht="30" customHeight="1" x14ac:dyDescent="0.2">
      <c r="A784" s="152">
        <v>781</v>
      </c>
      <c r="B784" s="159" t="s">
        <v>1783</v>
      </c>
      <c r="C784" s="112">
        <v>77594.36978683967</v>
      </c>
      <c r="D784" s="112">
        <v>31147</v>
      </c>
      <c r="E784" s="111">
        <v>38037</v>
      </c>
      <c r="F784" s="105" t="s">
        <v>2092</v>
      </c>
      <c r="N784" s="101"/>
    </row>
    <row r="785" spans="1:14" s="100" customFormat="1" ht="30" customHeight="1" x14ac:dyDescent="0.2">
      <c r="A785" s="152">
        <v>782</v>
      </c>
      <c r="B785" s="153" t="s">
        <v>4080</v>
      </c>
      <c r="C785" s="97">
        <v>77542</v>
      </c>
      <c r="D785" s="97">
        <v>13818</v>
      </c>
      <c r="E785" s="102">
        <v>43112</v>
      </c>
      <c r="F785" s="99" t="s">
        <v>545</v>
      </c>
      <c r="G785" s="94"/>
      <c r="N785" s="101"/>
    </row>
    <row r="786" spans="1:14" s="100" customFormat="1" ht="30" customHeight="1" x14ac:dyDescent="0.2">
      <c r="A786" s="152">
        <v>783</v>
      </c>
      <c r="B786" s="159" t="s">
        <v>697</v>
      </c>
      <c r="C786" s="179">
        <v>77453.602873030584</v>
      </c>
      <c r="D786" s="179">
        <v>31028</v>
      </c>
      <c r="E786" s="111">
        <v>38758</v>
      </c>
      <c r="F786" s="105" t="s">
        <v>1023</v>
      </c>
      <c r="N786" s="101"/>
    </row>
    <row r="787" spans="1:14" s="100" customFormat="1" ht="30" customHeight="1" x14ac:dyDescent="0.2">
      <c r="A787" s="152">
        <v>784</v>
      </c>
      <c r="B787" s="153" t="s">
        <v>319</v>
      </c>
      <c r="C787" s="179">
        <v>77400.225903614468</v>
      </c>
      <c r="D787" s="179">
        <v>20368</v>
      </c>
      <c r="E787" s="98">
        <v>41481</v>
      </c>
      <c r="F787" s="99" t="s">
        <v>320</v>
      </c>
      <c r="N787" s="101"/>
    </row>
    <row r="788" spans="1:14" s="100" customFormat="1" ht="30" customHeight="1" x14ac:dyDescent="0.2">
      <c r="A788" s="152">
        <v>785</v>
      </c>
      <c r="B788" s="153" t="s">
        <v>4346</v>
      </c>
      <c r="C788" s="97">
        <v>77347.199999999997</v>
      </c>
      <c r="D788" s="97">
        <v>12306</v>
      </c>
      <c r="E788" s="102" t="s">
        <v>4567</v>
      </c>
      <c r="F788" s="99" t="s">
        <v>3718</v>
      </c>
      <c r="N788" s="101"/>
    </row>
    <row r="789" spans="1:14" s="100" customFormat="1" ht="30" customHeight="1" x14ac:dyDescent="0.2">
      <c r="A789" s="152">
        <v>786</v>
      </c>
      <c r="B789" s="153" t="s">
        <v>3576</v>
      </c>
      <c r="C789" s="112">
        <v>77127.44</v>
      </c>
      <c r="D789" s="177">
        <v>15457</v>
      </c>
      <c r="E789" s="98">
        <v>42580</v>
      </c>
      <c r="F789" s="99" t="s">
        <v>3456</v>
      </c>
      <c r="N789" s="101"/>
    </row>
    <row r="790" spans="1:14" s="100" customFormat="1" ht="30" customHeight="1" x14ac:dyDescent="0.2">
      <c r="A790" s="152">
        <v>787</v>
      </c>
      <c r="B790" s="153" t="s">
        <v>724</v>
      </c>
      <c r="C790" s="178">
        <v>77037.494207599637</v>
      </c>
      <c r="D790" s="178">
        <v>21491</v>
      </c>
      <c r="E790" s="111">
        <v>40564</v>
      </c>
      <c r="F790" s="105" t="s">
        <v>725</v>
      </c>
      <c r="N790" s="101"/>
    </row>
    <row r="791" spans="1:14" s="100" customFormat="1" ht="30" customHeight="1" x14ac:dyDescent="0.2">
      <c r="A791" s="152">
        <v>788</v>
      </c>
      <c r="B791" s="153" t="s">
        <v>4192</v>
      </c>
      <c r="C791" s="97">
        <v>77030</v>
      </c>
      <c r="D791" s="97">
        <v>17532</v>
      </c>
      <c r="E791" s="102">
        <v>43399</v>
      </c>
      <c r="F791" s="99" t="s">
        <v>545</v>
      </c>
      <c r="N791" s="101"/>
    </row>
    <row r="792" spans="1:14" s="100" customFormat="1" ht="30" customHeight="1" x14ac:dyDescent="0.2">
      <c r="A792" s="152">
        <v>789</v>
      </c>
      <c r="B792" s="153" t="s">
        <v>3931</v>
      </c>
      <c r="C792" s="97">
        <v>76814.19</v>
      </c>
      <c r="D792" s="97">
        <v>15011</v>
      </c>
      <c r="E792" s="102">
        <v>42741</v>
      </c>
      <c r="F792" s="99" t="s">
        <v>3464</v>
      </c>
      <c r="N792" s="101"/>
    </row>
    <row r="793" spans="1:14" s="100" customFormat="1" ht="30" customHeight="1" x14ac:dyDescent="0.2">
      <c r="A793" s="152">
        <v>790</v>
      </c>
      <c r="B793" s="159" t="s">
        <v>954</v>
      </c>
      <c r="C793" s="176">
        <v>76726.714550509729</v>
      </c>
      <c r="D793" s="176">
        <v>33426</v>
      </c>
      <c r="E793" s="104">
        <v>36798</v>
      </c>
      <c r="F793" s="105" t="s">
        <v>1987</v>
      </c>
      <c r="N793" s="101"/>
    </row>
    <row r="794" spans="1:14" s="100" customFormat="1" ht="30" customHeight="1" x14ac:dyDescent="0.2">
      <c r="A794" s="152">
        <v>791</v>
      </c>
      <c r="B794" s="153" t="s">
        <v>631</v>
      </c>
      <c r="C794" s="180">
        <v>76668.912187210371</v>
      </c>
      <c r="D794" s="180">
        <v>23051</v>
      </c>
      <c r="E794" s="119">
        <v>40718</v>
      </c>
      <c r="F794" s="99" t="s">
        <v>1610</v>
      </c>
      <c r="G794" s="94"/>
      <c r="N794" s="101"/>
    </row>
    <row r="795" spans="1:14" s="100" customFormat="1" ht="30" customHeight="1" x14ac:dyDescent="0.2">
      <c r="A795" s="152">
        <v>792</v>
      </c>
      <c r="B795" s="153" t="s">
        <v>2280</v>
      </c>
      <c r="C795" s="179">
        <v>76458.120945319737</v>
      </c>
      <c r="D795" s="179">
        <v>24002</v>
      </c>
      <c r="E795" s="106">
        <v>39192</v>
      </c>
      <c r="F795" s="99" t="s">
        <v>1871</v>
      </c>
      <c r="N795" s="101"/>
    </row>
    <row r="796" spans="1:14" s="100" customFormat="1" ht="30" customHeight="1" x14ac:dyDescent="0.2">
      <c r="A796" s="152">
        <v>793</v>
      </c>
      <c r="B796" s="153" t="s">
        <v>1480</v>
      </c>
      <c r="C796" s="176">
        <v>76455.977757182583</v>
      </c>
      <c r="D796" s="176">
        <v>22634</v>
      </c>
      <c r="E796" s="106">
        <v>39199</v>
      </c>
      <c r="F796" s="99" t="s">
        <v>1908</v>
      </c>
      <c r="N796" s="101"/>
    </row>
    <row r="797" spans="1:14" s="100" customFormat="1" ht="30" customHeight="1" x14ac:dyDescent="0.2">
      <c r="A797" s="152">
        <v>794</v>
      </c>
      <c r="B797" s="159" t="s">
        <v>1931</v>
      </c>
      <c r="C797" s="176">
        <v>76424.64087117702</v>
      </c>
      <c r="D797" s="176">
        <v>25392</v>
      </c>
      <c r="E797" s="111">
        <v>37477</v>
      </c>
      <c r="F797" s="105" t="s">
        <v>1908</v>
      </c>
      <c r="N797" s="101"/>
    </row>
    <row r="798" spans="1:14" s="100" customFormat="1" ht="30" customHeight="1" x14ac:dyDescent="0.2">
      <c r="A798" s="152">
        <v>795</v>
      </c>
      <c r="B798" s="153" t="s">
        <v>268</v>
      </c>
      <c r="C798" s="177">
        <v>76246.234939759044</v>
      </c>
      <c r="D798" s="112">
        <v>19133</v>
      </c>
      <c r="E798" s="98">
        <v>41544</v>
      </c>
      <c r="F798" s="99" t="s">
        <v>119</v>
      </c>
      <c r="N798" s="101"/>
    </row>
    <row r="799" spans="1:14" s="100" customFormat="1" ht="30" customHeight="1" x14ac:dyDescent="0.2">
      <c r="A799" s="152">
        <v>796</v>
      </c>
      <c r="B799" s="153" t="s">
        <v>4385</v>
      </c>
      <c r="C799" s="97">
        <v>76217.66</v>
      </c>
      <c r="D799" s="97">
        <v>14389</v>
      </c>
      <c r="E799" s="102" t="s">
        <v>4576</v>
      </c>
      <c r="F799" s="99" t="s">
        <v>4555</v>
      </c>
      <c r="N799" s="101"/>
    </row>
    <row r="800" spans="1:14" s="100" customFormat="1" ht="30" customHeight="1" x14ac:dyDescent="0.2">
      <c r="A800" s="152">
        <v>797</v>
      </c>
      <c r="B800" s="159" t="s">
        <v>743</v>
      </c>
      <c r="C800" s="112">
        <v>76200.764596848938</v>
      </c>
      <c r="D800" s="112">
        <v>20610</v>
      </c>
      <c r="E800" s="111">
        <v>38338</v>
      </c>
      <c r="F800" s="105" t="s">
        <v>1908</v>
      </c>
      <c r="N800" s="101"/>
    </row>
    <row r="801" spans="1:14" s="100" customFormat="1" ht="30" customHeight="1" x14ac:dyDescent="0.2">
      <c r="A801" s="152">
        <v>798</v>
      </c>
      <c r="B801" s="153" t="s">
        <v>3842</v>
      </c>
      <c r="C801" s="97">
        <v>76176</v>
      </c>
      <c r="D801" s="97">
        <v>19319</v>
      </c>
      <c r="E801" s="102">
        <v>42881</v>
      </c>
      <c r="F801" s="99" t="s">
        <v>38</v>
      </c>
      <c r="N801" s="101"/>
    </row>
    <row r="802" spans="1:14" s="100" customFormat="1" ht="30" customHeight="1" x14ac:dyDescent="0.2">
      <c r="A802" s="152">
        <v>799</v>
      </c>
      <c r="B802" s="153" t="s">
        <v>734</v>
      </c>
      <c r="C802" s="178">
        <v>76026.55815569972</v>
      </c>
      <c r="D802" s="178">
        <v>15551</v>
      </c>
      <c r="E802" s="98">
        <v>40928</v>
      </c>
      <c r="F802" s="99" t="s">
        <v>657</v>
      </c>
      <c r="N802" s="101"/>
    </row>
    <row r="803" spans="1:14" s="100" customFormat="1" ht="30" customHeight="1" x14ac:dyDescent="0.2">
      <c r="A803" s="152">
        <v>800</v>
      </c>
      <c r="B803" s="153" t="s">
        <v>2458</v>
      </c>
      <c r="C803" s="112">
        <v>75950.446014828558</v>
      </c>
      <c r="D803" s="112">
        <v>21743</v>
      </c>
      <c r="E803" s="106">
        <v>39066</v>
      </c>
      <c r="F803" s="99" t="s">
        <v>1023</v>
      </c>
      <c r="N803" s="101"/>
    </row>
    <row r="804" spans="1:14" s="100" customFormat="1" ht="30" customHeight="1" x14ac:dyDescent="0.2">
      <c r="A804" s="152">
        <v>801</v>
      </c>
      <c r="B804" s="159" t="s">
        <v>1805</v>
      </c>
      <c r="C804" s="176">
        <v>75938.07924003707</v>
      </c>
      <c r="D804" s="176">
        <v>22926</v>
      </c>
      <c r="E804" s="111">
        <v>37694</v>
      </c>
      <c r="F804" s="105" t="s">
        <v>530</v>
      </c>
      <c r="N804" s="101"/>
    </row>
    <row r="805" spans="1:14" s="100" customFormat="1" ht="30" customHeight="1" x14ac:dyDescent="0.2">
      <c r="A805" s="152">
        <v>802</v>
      </c>
      <c r="B805" s="153" t="s">
        <v>3864</v>
      </c>
      <c r="C805" s="97">
        <v>75841</v>
      </c>
      <c r="D805" s="97">
        <v>15699</v>
      </c>
      <c r="E805" s="102">
        <v>42832</v>
      </c>
      <c r="F805" s="99" t="s">
        <v>2319</v>
      </c>
      <c r="N805" s="101"/>
    </row>
    <row r="806" spans="1:14" s="100" customFormat="1" ht="30" customHeight="1" x14ac:dyDescent="0.2">
      <c r="A806" s="152">
        <v>803</v>
      </c>
      <c r="B806" s="153" t="s">
        <v>4198</v>
      </c>
      <c r="C806" s="97">
        <v>75693.47</v>
      </c>
      <c r="D806" s="97">
        <v>13343</v>
      </c>
      <c r="E806" s="102">
        <v>43392</v>
      </c>
      <c r="F806" s="99" t="s">
        <v>3456</v>
      </c>
      <c r="N806" s="101"/>
    </row>
    <row r="807" spans="1:14" s="100" customFormat="1" ht="30" customHeight="1" x14ac:dyDescent="0.2">
      <c r="A807" s="152">
        <v>804</v>
      </c>
      <c r="B807" s="159" t="s">
        <v>2685</v>
      </c>
      <c r="C807" s="112">
        <v>75678.869323447638</v>
      </c>
      <c r="D807" s="112">
        <v>17829</v>
      </c>
      <c r="E807" s="111">
        <v>37883</v>
      </c>
      <c r="F807" s="105" t="s">
        <v>640</v>
      </c>
      <c r="G807" s="94"/>
      <c r="N807" s="101"/>
    </row>
    <row r="808" spans="1:14" s="100" customFormat="1" ht="30" customHeight="1" x14ac:dyDescent="0.2">
      <c r="A808" s="152">
        <v>805</v>
      </c>
      <c r="B808" s="153" t="s">
        <v>4146</v>
      </c>
      <c r="C808" s="97">
        <v>75581.64</v>
      </c>
      <c r="D808" s="97">
        <v>13389</v>
      </c>
      <c r="E808" s="102" t="s">
        <v>4147</v>
      </c>
      <c r="F808" s="99" t="s">
        <v>3456</v>
      </c>
      <c r="N808" s="101"/>
    </row>
    <row r="809" spans="1:14" s="100" customFormat="1" ht="30" customHeight="1" x14ac:dyDescent="0.2">
      <c r="A809" s="152">
        <v>806</v>
      </c>
      <c r="B809" s="153" t="s">
        <v>1775</v>
      </c>
      <c r="C809" s="179">
        <v>75580.456441149217</v>
      </c>
      <c r="D809" s="179">
        <v>24248</v>
      </c>
      <c r="E809" s="106">
        <v>39297</v>
      </c>
      <c r="F809" s="99" t="s">
        <v>1853</v>
      </c>
      <c r="N809" s="101"/>
    </row>
    <row r="810" spans="1:14" s="100" customFormat="1" ht="30" customHeight="1" x14ac:dyDescent="0.2">
      <c r="A810" s="152">
        <v>807</v>
      </c>
      <c r="B810" s="159" t="s">
        <v>863</v>
      </c>
      <c r="C810" s="176">
        <v>75553.75347544023</v>
      </c>
      <c r="D810" s="176">
        <v>27118</v>
      </c>
      <c r="E810" s="111">
        <v>36994</v>
      </c>
      <c r="F810" s="105" t="s">
        <v>1818</v>
      </c>
      <c r="N810" s="101"/>
    </row>
    <row r="811" spans="1:14" s="100" customFormat="1" ht="30" customHeight="1" x14ac:dyDescent="0.2">
      <c r="A811" s="152">
        <v>808</v>
      </c>
      <c r="B811" s="153" t="s">
        <v>3441</v>
      </c>
      <c r="C811" s="112">
        <v>75331.649999999994</v>
      </c>
      <c r="D811" s="177">
        <v>16099</v>
      </c>
      <c r="E811" s="98">
        <v>42230</v>
      </c>
      <c r="F811" s="99" t="s">
        <v>3178</v>
      </c>
      <c r="G811" s="94"/>
      <c r="N811" s="101"/>
    </row>
    <row r="812" spans="1:14" s="100" customFormat="1" ht="30" customHeight="1" x14ac:dyDescent="0.2">
      <c r="A812" s="152">
        <v>809</v>
      </c>
      <c r="B812" s="153" t="s">
        <v>3687</v>
      </c>
      <c r="C812" s="112">
        <v>75302.290000000008</v>
      </c>
      <c r="D812" s="177">
        <v>15111</v>
      </c>
      <c r="E812" s="98">
        <v>42377</v>
      </c>
      <c r="F812" s="99" t="s">
        <v>3476</v>
      </c>
      <c r="G812" s="94"/>
      <c r="N812" s="101"/>
    </row>
    <row r="813" spans="1:14" s="100" customFormat="1" ht="30" customHeight="1" x14ac:dyDescent="0.2">
      <c r="A813" s="152">
        <v>810</v>
      </c>
      <c r="B813" s="159" t="s">
        <v>2086</v>
      </c>
      <c r="C813" s="112">
        <v>75242.122335495835</v>
      </c>
      <c r="D813" s="112">
        <v>24912</v>
      </c>
      <c r="E813" s="111">
        <v>37918</v>
      </c>
      <c r="F813" s="105" t="s">
        <v>1818</v>
      </c>
      <c r="N813" s="101"/>
    </row>
    <row r="814" spans="1:14" s="100" customFormat="1" ht="30" customHeight="1" x14ac:dyDescent="0.2">
      <c r="A814" s="152">
        <v>811</v>
      </c>
      <c r="B814" s="153" t="s">
        <v>2621</v>
      </c>
      <c r="C814" s="112">
        <v>75118.599397590369</v>
      </c>
      <c r="D814" s="112">
        <v>19453</v>
      </c>
      <c r="E814" s="98">
        <v>41187</v>
      </c>
      <c r="F814" s="99" t="s">
        <v>1853</v>
      </c>
      <c r="N814" s="101"/>
    </row>
    <row r="815" spans="1:14" s="100" customFormat="1" ht="30" customHeight="1" x14ac:dyDescent="0.2">
      <c r="A815" s="152">
        <v>812</v>
      </c>
      <c r="B815" s="159" t="s">
        <v>2364</v>
      </c>
      <c r="C815" s="112">
        <v>75003.707136237252</v>
      </c>
      <c r="D815" s="112">
        <v>22138</v>
      </c>
      <c r="E815" s="111">
        <v>39703</v>
      </c>
      <c r="F815" s="105" t="s">
        <v>425</v>
      </c>
      <c r="N815" s="101"/>
    </row>
    <row r="816" spans="1:14" s="100" customFormat="1" ht="30" customHeight="1" x14ac:dyDescent="0.2">
      <c r="A816" s="152">
        <v>813</v>
      </c>
      <c r="B816" s="159" t="s">
        <v>2179</v>
      </c>
      <c r="C816" s="112">
        <v>74904.295064874881</v>
      </c>
      <c r="D816" s="112">
        <v>21181</v>
      </c>
      <c r="E816" s="111">
        <v>39955</v>
      </c>
      <c r="F816" s="105" t="s">
        <v>1610</v>
      </c>
      <c r="N816" s="101"/>
    </row>
    <row r="817" spans="1:14" s="100" customFormat="1" ht="30" customHeight="1" x14ac:dyDescent="0.2">
      <c r="A817" s="152">
        <v>814</v>
      </c>
      <c r="B817" s="153" t="s">
        <v>464</v>
      </c>
      <c r="C817" s="178">
        <v>74814.318813716411</v>
      </c>
      <c r="D817" s="178">
        <v>15896</v>
      </c>
      <c r="E817" s="98">
        <v>41243</v>
      </c>
      <c r="F817" s="99" t="s">
        <v>358</v>
      </c>
      <c r="N817" s="101"/>
    </row>
    <row r="818" spans="1:14" s="100" customFormat="1" ht="30" customHeight="1" x14ac:dyDescent="0.2">
      <c r="A818" s="152">
        <v>815</v>
      </c>
      <c r="B818" s="153" t="s">
        <v>3822</v>
      </c>
      <c r="C818" s="97">
        <v>74754.740000000005</v>
      </c>
      <c r="D818" s="97">
        <v>14096</v>
      </c>
      <c r="E818" s="102">
        <v>42930</v>
      </c>
      <c r="F818" s="99" t="s">
        <v>119</v>
      </c>
      <c r="N818" s="101"/>
    </row>
    <row r="819" spans="1:14" s="100" customFormat="1" ht="30" customHeight="1" x14ac:dyDescent="0.2">
      <c r="A819" s="152">
        <v>816</v>
      </c>
      <c r="B819" s="153" t="s">
        <v>2363</v>
      </c>
      <c r="C819" s="179">
        <v>74552.247451343836</v>
      </c>
      <c r="D819" s="179">
        <v>19582</v>
      </c>
      <c r="E819" s="111">
        <v>40438</v>
      </c>
      <c r="F819" s="105" t="s">
        <v>405</v>
      </c>
      <c r="N819" s="101"/>
    </row>
    <row r="820" spans="1:14" s="100" customFormat="1" ht="30" customHeight="1" x14ac:dyDescent="0.2">
      <c r="A820" s="152">
        <v>817</v>
      </c>
      <c r="B820" s="159" t="s">
        <v>2074</v>
      </c>
      <c r="C820" s="176">
        <v>74351.540778498616</v>
      </c>
      <c r="D820" s="176">
        <v>25772</v>
      </c>
      <c r="E820" s="111">
        <v>37204</v>
      </c>
      <c r="F820" s="105" t="s">
        <v>288</v>
      </c>
      <c r="N820" s="101"/>
    </row>
    <row r="821" spans="1:14" s="100" customFormat="1" ht="30" customHeight="1" x14ac:dyDescent="0.2">
      <c r="A821" s="152">
        <v>818</v>
      </c>
      <c r="B821" s="159" t="s">
        <v>1510</v>
      </c>
      <c r="C821" s="179">
        <v>74296.223354958303</v>
      </c>
      <c r="D821" s="179">
        <v>18048</v>
      </c>
      <c r="E821" s="111">
        <v>39836</v>
      </c>
      <c r="F821" s="105" t="s">
        <v>289</v>
      </c>
      <c r="N821" s="101"/>
    </row>
    <row r="822" spans="1:14" s="100" customFormat="1" ht="30" customHeight="1" x14ac:dyDescent="0.2">
      <c r="A822" s="152">
        <v>819</v>
      </c>
      <c r="B822" s="153" t="s">
        <v>3559</v>
      </c>
      <c r="C822" s="112">
        <v>74246.37000000001</v>
      </c>
      <c r="D822" s="177">
        <v>15063</v>
      </c>
      <c r="E822" s="98">
        <v>42608</v>
      </c>
      <c r="F822" s="99" t="s">
        <v>3365</v>
      </c>
      <c r="G822" s="94"/>
      <c r="N822" s="101"/>
    </row>
    <row r="823" spans="1:14" s="100" customFormat="1" ht="30" customHeight="1" x14ac:dyDescent="0.2">
      <c r="A823" s="152">
        <v>820</v>
      </c>
      <c r="B823" s="153" t="s">
        <v>2635</v>
      </c>
      <c r="C823" s="179">
        <v>74200.503938832262</v>
      </c>
      <c r="D823" s="179">
        <v>20364</v>
      </c>
      <c r="E823" s="106">
        <v>39451</v>
      </c>
      <c r="F823" s="99" t="s">
        <v>1853</v>
      </c>
      <c r="G823" s="94"/>
      <c r="N823" s="101"/>
    </row>
    <row r="824" spans="1:14" s="100" customFormat="1" ht="30" customHeight="1" x14ac:dyDescent="0.2">
      <c r="A824" s="152">
        <v>821</v>
      </c>
      <c r="B824" s="159" t="s">
        <v>1992</v>
      </c>
      <c r="C824" s="176">
        <v>74149.675625579242</v>
      </c>
      <c r="D824" s="176">
        <v>25456</v>
      </c>
      <c r="E824" s="111">
        <v>36903</v>
      </c>
      <c r="F824" s="105" t="s">
        <v>1910</v>
      </c>
      <c r="N824" s="101"/>
    </row>
    <row r="825" spans="1:14" s="100" customFormat="1" ht="30" customHeight="1" x14ac:dyDescent="0.2">
      <c r="A825" s="152">
        <v>822</v>
      </c>
      <c r="B825" s="153" t="s">
        <v>2376</v>
      </c>
      <c r="C825" s="179">
        <v>74132.87766450418</v>
      </c>
      <c r="D825" s="179">
        <v>20123</v>
      </c>
      <c r="E825" s="111" t="s">
        <v>2290</v>
      </c>
      <c r="F825" s="105" t="s">
        <v>1871</v>
      </c>
      <c r="N825" s="101"/>
    </row>
    <row r="826" spans="1:14" s="100" customFormat="1" ht="30" customHeight="1" x14ac:dyDescent="0.2">
      <c r="A826" s="152">
        <v>823</v>
      </c>
      <c r="B826" s="153" t="s">
        <v>3040</v>
      </c>
      <c r="C826" s="177">
        <v>74088.334105653383</v>
      </c>
      <c r="D826" s="177">
        <v>15841</v>
      </c>
      <c r="E826" s="98">
        <v>41768</v>
      </c>
      <c r="F826" s="99" t="s">
        <v>3185</v>
      </c>
      <c r="N826" s="101"/>
    </row>
    <row r="827" spans="1:14" s="100" customFormat="1" ht="30" customHeight="1" x14ac:dyDescent="0.2">
      <c r="A827" s="152">
        <v>824</v>
      </c>
      <c r="B827" s="167" t="s">
        <v>923</v>
      </c>
      <c r="C827" s="97">
        <v>73990.674235403159</v>
      </c>
      <c r="D827" s="97">
        <v>37876</v>
      </c>
      <c r="E827" s="98">
        <v>36084</v>
      </c>
      <c r="F827" s="105" t="s">
        <v>1987</v>
      </c>
      <c r="G827" s="94"/>
      <c r="N827" s="101"/>
    </row>
    <row r="828" spans="1:14" s="100" customFormat="1" ht="30" customHeight="1" x14ac:dyDescent="0.2">
      <c r="A828" s="152">
        <v>825</v>
      </c>
      <c r="B828" s="153" t="s">
        <v>3756</v>
      </c>
      <c r="C828" s="97">
        <v>73919</v>
      </c>
      <c r="D828" s="97">
        <v>17370</v>
      </c>
      <c r="E828" s="102">
        <v>43049</v>
      </c>
      <c r="F828" s="99" t="s">
        <v>38</v>
      </c>
      <c r="N828" s="101"/>
    </row>
    <row r="829" spans="1:14" s="100" customFormat="1" ht="30" customHeight="1" x14ac:dyDescent="0.2">
      <c r="A829" s="152">
        <v>826</v>
      </c>
      <c r="B829" s="159" t="s">
        <v>964</v>
      </c>
      <c r="C829" s="179">
        <v>73799.235403151062</v>
      </c>
      <c r="D829" s="179">
        <v>18280</v>
      </c>
      <c r="E829" s="106">
        <v>39801</v>
      </c>
      <c r="F829" s="99" t="s">
        <v>1756</v>
      </c>
      <c r="N829" s="101"/>
    </row>
    <row r="830" spans="1:14" s="100" customFormat="1" ht="30" customHeight="1" x14ac:dyDescent="0.2">
      <c r="A830" s="152">
        <v>827</v>
      </c>
      <c r="B830" s="159" t="s">
        <v>919</v>
      </c>
      <c r="C830" s="176">
        <v>73693.524096385547</v>
      </c>
      <c r="D830" s="176">
        <v>25952</v>
      </c>
      <c r="E830" s="111">
        <v>37155</v>
      </c>
      <c r="F830" s="105" t="s">
        <v>1987</v>
      </c>
      <c r="N830" s="101"/>
    </row>
    <row r="831" spans="1:14" s="100" customFormat="1" ht="30" customHeight="1" x14ac:dyDescent="0.2">
      <c r="A831" s="152">
        <v>828</v>
      </c>
      <c r="B831" s="153" t="s">
        <v>3214</v>
      </c>
      <c r="C831" s="177">
        <v>73623.23</v>
      </c>
      <c r="D831" s="177">
        <v>16952</v>
      </c>
      <c r="E831" s="98">
        <v>42076</v>
      </c>
      <c r="F831" s="99" t="s">
        <v>3181</v>
      </c>
      <c r="N831" s="101"/>
    </row>
    <row r="832" spans="1:14" s="100" customFormat="1" ht="30" customHeight="1" x14ac:dyDescent="0.2">
      <c r="A832" s="152">
        <v>829</v>
      </c>
      <c r="B832" s="153" t="s">
        <v>1314</v>
      </c>
      <c r="C832" s="179">
        <v>73492.933271547736</v>
      </c>
      <c r="D832" s="179">
        <v>22282</v>
      </c>
      <c r="E832" s="106">
        <v>39185</v>
      </c>
      <c r="F832" s="99" t="s">
        <v>2934</v>
      </c>
      <c r="N832" s="101"/>
    </row>
    <row r="833" spans="1:14" s="100" customFormat="1" ht="30" customHeight="1" x14ac:dyDescent="0.2">
      <c r="A833" s="152">
        <v>830</v>
      </c>
      <c r="B833" s="153" t="s">
        <v>3589</v>
      </c>
      <c r="C833" s="112">
        <v>73488.36</v>
      </c>
      <c r="D833" s="177">
        <v>14188</v>
      </c>
      <c r="E833" s="98">
        <v>42552</v>
      </c>
      <c r="F833" s="99" t="s">
        <v>3456</v>
      </c>
      <c r="N833" s="101"/>
    </row>
    <row r="834" spans="1:14" s="100" customFormat="1" ht="30" customHeight="1" x14ac:dyDescent="0.2">
      <c r="A834" s="152">
        <v>831</v>
      </c>
      <c r="B834" s="153" t="s">
        <v>4633</v>
      </c>
      <c r="C834" s="180">
        <v>73473</v>
      </c>
      <c r="D834" s="180">
        <v>12866</v>
      </c>
      <c r="E834" s="111">
        <v>43483</v>
      </c>
      <c r="F834" s="105" t="s">
        <v>545</v>
      </c>
      <c r="N834" s="101"/>
    </row>
    <row r="835" spans="1:14" s="100" customFormat="1" ht="30" customHeight="1" x14ac:dyDescent="0.2">
      <c r="A835" s="152">
        <v>832</v>
      </c>
      <c r="B835" s="153" t="s">
        <v>3041</v>
      </c>
      <c r="C835" s="177">
        <v>73465</v>
      </c>
      <c r="D835" s="177">
        <v>19144</v>
      </c>
      <c r="E835" s="98">
        <v>41754</v>
      </c>
      <c r="F835" s="99" t="s">
        <v>725</v>
      </c>
      <c r="N835" s="101"/>
    </row>
    <row r="836" spans="1:14" s="100" customFormat="1" ht="30" customHeight="1" x14ac:dyDescent="0.2">
      <c r="A836" s="152">
        <v>833</v>
      </c>
      <c r="B836" s="153" t="s">
        <v>3215</v>
      </c>
      <c r="C836" s="177">
        <v>73368.060000000012</v>
      </c>
      <c r="D836" s="177">
        <v>16240</v>
      </c>
      <c r="E836" s="98">
        <v>42013</v>
      </c>
      <c r="F836" s="99" t="s">
        <v>3185</v>
      </c>
      <c r="N836" s="101"/>
    </row>
    <row r="837" spans="1:14" s="100" customFormat="1" ht="30" customHeight="1" x14ac:dyDescent="0.2">
      <c r="A837" s="152">
        <v>834</v>
      </c>
      <c r="B837" s="153" t="s">
        <v>2766</v>
      </c>
      <c r="C837" s="179">
        <v>73332.367933271555</v>
      </c>
      <c r="D837" s="179">
        <v>23857</v>
      </c>
      <c r="E837" s="106">
        <v>39003</v>
      </c>
      <c r="F837" s="99" t="s">
        <v>2934</v>
      </c>
      <c r="N837" s="101"/>
    </row>
    <row r="838" spans="1:14" s="100" customFormat="1" ht="30" customHeight="1" x14ac:dyDescent="0.2">
      <c r="A838" s="152">
        <v>835</v>
      </c>
      <c r="B838" s="153" t="s">
        <v>376</v>
      </c>
      <c r="C838" s="177">
        <v>73267.20342910102</v>
      </c>
      <c r="D838" s="177">
        <v>19184</v>
      </c>
      <c r="E838" s="98">
        <v>40942</v>
      </c>
      <c r="F838" s="99" t="s">
        <v>377</v>
      </c>
      <c r="N838" s="101"/>
    </row>
    <row r="839" spans="1:14" s="100" customFormat="1" ht="30" customHeight="1" x14ac:dyDescent="0.2">
      <c r="A839" s="152">
        <v>836</v>
      </c>
      <c r="B839" s="159" t="s">
        <v>993</v>
      </c>
      <c r="C839" s="176">
        <v>73074.026876737727</v>
      </c>
      <c r="D839" s="176">
        <v>30731</v>
      </c>
      <c r="E839" s="111">
        <v>37170</v>
      </c>
      <c r="F839" s="105" t="s">
        <v>1433</v>
      </c>
      <c r="N839" s="101"/>
    </row>
    <row r="840" spans="1:14" s="100" customFormat="1" ht="30" customHeight="1" x14ac:dyDescent="0.2">
      <c r="A840" s="152">
        <v>837</v>
      </c>
      <c r="B840" s="159" t="s">
        <v>1044</v>
      </c>
      <c r="C840" s="179">
        <v>72963.855421686749</v>
      </c>
      <c r="D840" s="179">
        <v>22936</v>
      </c>
      <c r="E840" s="111">
        <v>38990</v>
      </c>
      <c r="F840" s="105" t="s">
        <v>2934</v>
      </c>
      <c r="N840" s="101"/>
    </row>
    <row r="841" spans="1:14" s="100" customFormat="1" ht="30" customHeight="1" x14ac:dyDescent="0.2">
      <c r="A841" s="152">
        <v>838</v>
      </c>
      <c r="B841" s="153" t="s">
        <v>3285</v>
      </c>
      <c r="C841" s="177">
        <v>72959.922191844293</v>
      </c>
      <c r="D841" s="177">
        <v>16724</v>
      </c>
      <c r="E841" s="98">
        <v>41964</v>
      </c>
      <c r="F841" s="99" t="s">
        <v>725</v>
      </c>
      <c r="N841" s="101"/>
    </row>
    <row r="842" spans="1:14" s="100" customFormat="1" ht="30" customHeight="1" x14ac:dyDescent="0.2">
      <c r="A842" s="152">
        <v>839</v>
      </c>
      <c r="B842" s="153" t="s">
        <v>321</v>
      </c>
      <c r="C842" s="177">
        <v>72805.259499536609</v>
      </c>
      <c r="D842" s="177">
        <v>19690</v>
      </c>
      <c r="E842" s="98">
        <v>41439</v>
      </c>
      <c r="F842" s="99" t="s">
        <v>2473</v>
      </c>
      <c r="N842" s="101"/>
    </row>
    <row r="843" spans="1:14" s="100" customFormat="1" ht="30" customHeight="1" x14ac:dyDescent="0.2">
      <c r="A843" s="152">
        <v>840</v>
      </c>
      <c r="B843" s="153" t="s">
        <v>4461</v>
      </c>
      <c r="C843" s="97">
        <v>72592.36</v>
      </c>
      <c r="D843" s="97">
        <v>12773</v>
      </c>
      <c r="E843" s="102" t="s">
        <v>4617</v>
      </c>
      <c r="F843" s="99" t="s">
        <v>3464</v>
      </c>
      <c r="G843" s="94"/>
      <c r="N843" s="101"/>
    </row>
    <row r="844" spans="1:14" s="100" customFormat="1" ht="30" customHeight="1" x14ac:dyDescent="0.2">
      <c r="A844" s="152">
        <v>841</v>
      </c>
      <c r="B844" s="153" t="s">
        <v>650</v>
      </c>
      <c r="C844" s="178">
        <v>72576.459684893416</v>
      </c>
      <c r="D844" s="178">
        <v>20669</v>
      </c>
      <c r="E844" s="98">
        <v>40921</v>
      </c>
      <c r="F844" s="99" t="s">
        <v>2934</v>
      </c>
      <c r="G844" s="94"/>
      <c r="N844" s="101"/>
    </row>
    <row r="845" spans="1:14" s="100" customFormat="1" ht="30" customHeight="1" x14ac:dyDescent="0.2">
      <c r="A845" s="152">
        <v>842</v>
      </c>
      <c r="B845" s="153" t="s">
        <v>1094</v>
      </c>
      <c r="C845" s="112">
        <v>72442.655236329942</v>
      </c>
      <c r="D845" s="112">
        <v>21855</v>
      </c>
      <c r="E845" s="106">
        <v>39178</v>
      </c>
      <c r="F845" s="99" t="s">
        <v>1610</v>
      </c>
      <c r="N845" s="101"/>
    </row>
    <row r="846" spans="1:14" s="100" customFormat="1" ht="30" customHeight="1" x14ac:dyDescent="0.2">
      <c r="A846" s="152">
        <v>843</v>
      </c>
      <c r="B846" s="159" t="s">
        <v>1463</v>
      </c>
      <c r="C846" s="112">
        <v>72414.562094531982</v>
      </c>
      <c r="D846" s="112">
        <v>20306</v>
      </c>
      <c r="E846" s="111">
        <v>38352</v>
      </c>
      <c r="F846" s="105" t="s">
        <v>1023</v>
      </c>
      <c r="N846" s="101"/>
    </row>
    <row r="847" spans="1:14" s="100" customFormat="1" ht="30" customHeight="1" x14ac:dyDescent="0.2">
      <c r="A847" s="152">
        <v>844</v>
      </c>
      <c r="B847" s="153" t="s">
        <v>3785</v>
      </c>
      <c r="C847" s="97">
        <v>72140.539999999994</v>
      </c>
      <c r="D847" s="97">
        <v>13665</v>
      </c>
      <c r="E847" s="102">
        <v>43000</v>
      </c>
      <c r="F847" s="99" t="s">
        <v>119</v>
      </c>
      <c r="N847" s="101"/>
    </row>
    <row r="848" spans="1:14" s="100" customFormat="1" ht="30" customHeight="1" x14ac:dyDescent="0.2">
      <c r="A848" s="152">
        <v>845</v>
      </c>
      <c r="B848" s="159" t="s">
        <v>2940</v>
      </c>
      <c r="C848" s="176">
        <v>72086.248841519933</v>
      </c>
      <c r="D848" s="176">
        <v>24633</v>
      </c>
      <c r="E848" s="111">
        <v>38856</v>
      </c>
      <c r="F848" s="105" t="s">
        <v>1908</v>
      </c>
      <c r="N848" s="101"/>
    </row>
    <row r="849" spans="1:14" s="100" customFormat="1" ht="30" customHeight="1" x14ac:dyDescent="0.2">
      <c r="A849" s="152">
        <v>846</v>
      </c>
      <c r="B849" s="153" t="s">
        <v>4347</v>
      </c>
      <c r="C849" s="97">
        <v>71791.86</v>
      </c>
      <c r="D849" s="97">
        <v>15868</v>
      </c>
      <c r="E849" s="102" t="s">
        <v>4567</v>
      </c>
      <c r="F849" s="99" t="s">
        <v>725</v>
      </c>
      <c r="N849" s="101"/>
    </row>
    <row r="850" spans="1:14" s="100" customFormat="1" ht="30" customHeight="1" x14ac:dyDescent="0.2">
      <c r="A850" s="152">
        <v>847</v>
      </c>
      <c r="B850" s="159" t="s">
        <v>626</v>
      </c>
      <c r="C850" s="176">
        <v>71775.949953660805</v>
      </c>
      <c r="D850" s="176">
        <v>24004</v>
      </c>
      <c r="E850" s="111">
        <v>37372</v>
      </c>
      <c r="F850" s="105" t="s">
        <v>290</v>
      </c>
      <c r="N850" s="101"/>
    </row>
    <row r="851" spans="1:14" s="100" customFormat="1" ht="30" customHeight="1" x14ac:dyDescent="0.2">
      <c r="A851" s="152">
        <v>848</v>
      </c>
      <c r="B851" s="153" t="s">
        <v>2888</v>
      </c>
      <c r="C851" s="178">
        <v>71664.677942539391</v>
      </c>
      <c r="D851" s="178">
        <v>16785</v>
      </c>
      <c r="E851" s="98">
        <v>41271</v>
      </c>
      <c r="F851" s="99" t="s">
        <v>2486</v>
      </c>
      <c r="N851" s="101"/>
    </row>
    <row r="852" spans="1:14" s="100" customFormat="1" ht="30" customHeight="1" x14ac:dyDescent="0.2">
      <c r="A852" s="152">
        <v>849</v>
      </c>
      <c r="B852" s="153" t="s">
        <v>3042</v>
      </c>
      <c r="C852" s="177">
        <v>71647.358665430962</v>
      </c>
      <c r="D852" s="177">
        <v>17089</v>
      </c>
      <c r="E852" s="98">
        <v>41716</v>
      </c>
      <c r="F852" s="99" t="s">
        <v>725</v>
      </c>
      <c r="N852" s="101"/>
    </row>
    <row r="853" spans="1:14" s="100" customFormat="1" ht="30" customHeight="1" x14ac:dyDescent="0.2">
      <c r="A853" s="152">
        <v>850</v>
      </c>
      <c r="B853" s="167" t="s">
        <v>1441</v>
      </c>
      <c r="C853" s="176">
        <v>71612.604263206682</v>
      </c>
      <c r="D853" s="176">
        <v>31072</v>
      </c>
      <c r="E853" s="119">
        <v>36532</v>
      </c>
      <c r="F853" s="105" t="s">
        <v>1433</v>
      </c>
      <c r="N853" s="101"/>
    </row>
    <row r="854" spans="1:14" s="100" customFormat="1" ht="30" customHeight="1" x14ac:dyDescent="0.2">
      <c r="A854" s="152">
        <v>851</v>
      </c>
      <c r="B854" s="159" t="s">
        <v>927</v>
      </c>
      <c r="C854" s="176">
        <v>71567.133920296576</v>
      </c>
      <c r="D854" s="176">
        <v>26873</v>
      </c>
      <c r="E854" s="111">
        <v>37218</v>
      </c>
      <c r="F854" s="105" t="s">
        <v>1818</v>
      </c>
      <c r="N854" s="101"/>
    </row>
    <row r="855" spans="1:14" s="100" customFormat="1" ht="30" customHeight="1" x14ac:dyDescent="0.2">
      <c r="A855" s="152">
        <v>852</v>
      </c>
      <c r="B855" s="153" t="s">
        <v>2413</v>
      </c>
      <c r="C855" s="179">
        <v>71512.106116774798</v>
      </c>
      <c r="D855" s="179">
        <v>20418</v>
      </c>
      <c r="E855" s="106">
        <v>39619</v>
      </c>
      <c r="F855" s="99" t="s">
        <v>1853</v>
      </c>
      <c r="N855" s="101"/>
    </row>
    <row r="856" spans="1:14" s="100" customFormat="1" ht="30" customHeight="1" x14ac:dyDescent="0.2">
      <c r="A856" s="152">
        <v>853</v>
      </c>
      <c r="B856" s="153" t="s">
        <v>630</v>
      </c>
      <c r="C856" s="180">
        <v>71462.581093605186</v>
      </c>
      <c r="D856" s="180">
        <v>23450</v>
      </c>
      <c r="E856" s="111">
        <v>40648</v>
      </c>
      <c r="F856" s="105" t="s">
        <v>1610</v>
      </c>
      <c r="N856" s="101"/>
    </row>
    <row r="857" spans="1:14" s="100" customFormat="1" ht="30" customHeight="1" x14ac:dyDescent="0.2">
      <c r="A857" s="152">
        <v>854</v>
      </c>
      <c r="B857" s="159" t="s">
        <v>2954</v>
      </c>
      <c r="C857" s="112">
        <v>71376.15848007414</v>
      </c>
      <c r="D857" s="112">
        <v>20001</v>
      </c>
      <c r="E857" s="111">
        <v>38380</v>
      </c>
      <c r="F857" s="105" t="s">
        <v>696</v>
      </c>
      <c r="N857" s="101"/>
    </row>
    <row r="858" spans="1:14" s="100" customFormat="1" ht="30" customHeight="1" x14ac:dyDescent="0.2">
      <c r="A858" s="152">
        <v>855</v>
      </c>
      <c r="B858" s="153" t="s">
        <v>3585</v>
      </c>
      <c r="C858" s="112">
        <v>71366.14</v>
      </c>
      <c r="D858" s="177">
        <v>14070</v>
      </c>
      <c r="E858" s="98">
        <v>42559</v>
      </c>
      <c r="F858" s="99" t="s">
        <v>119</v>
      </c>
      <c r="G858" s="94"/>
      <c r="N858" s="101"/>
    </row>
    <row r="859" spans="1:14" s="100" customFormat="1" ht="30" customHeight="1" x14ac:dyDescent="0.2">
      <c r="A859" s="152">
        <v>856</v>
      </c>
      <c r="B859" s="153" t="s">
        <v>3421</v>
      </c>
      <c r="C859" s="112">
        <v>71351.37</v>
      </c>
      <c r="D859" s="177">
        <v>14670</v>
      </c>
      <c r="E859" s="98">
        <v>42272</v>
      </c>
      <c r="F859" s="99" t="s">
        <v>3178</v>
      </c>
      <c r="N859" s="101"/>
    </row>
    <row r="860" spans="1:14" s="100" customFormat="1" ht="30" customHeight="1" x14ac:dyDescent="0.2">
      <c r="A860" s="152">
        <v>857</v>
      </c>
      <c r="B860" s="153" t="s">
        <v>540</v>
      </c>
      <c r="C860" s="179">
        <v>71304.30375347544</v>
      </c>
      <c r="D860" s="179">
        <v>20176</v>
      </c>
      <c r="E860" s="98">
        <v>40865</v>
      </c>
      <c r="F860" s="99" t="s">
        <v>2854</v>
      </c>
      <c r="N860" s="101"/>
    </row>
    <row r="861" spans="1:14" s="100" customFormat="1" ht="30" customHeight="1" x14ac:dyDescent="0.2">
      <c r="A861" s="152">
        <v>858</v>
      </c>
      <c r="B861" s="167" t="s">
        <v>1246</v>
      </c>
      <c r="C861" s="97">
        <v>71303.869323447638</v>
      </c>
      <c r="D861" s="97">
        <v>34111</v>
      </c>
      <c r="E861" s="98">
        <v>36049</v>
      </c>
      <c r="F861" s="105" t="s">
        <v>1910</v>
      </c>
      <c r="G861" s="94"/>
      <c r="N861" s="101"/>
    </row>
    <row r="862" spans="1:14" s="100" customFormat="1" ht="30" customHeight="1" x14ac:dyDescent="0.2">
      <c r="A862" s="152">
        <v>859</v>
      </c>
      <c r="B862" s="153" t="s">
        <v>4449</v>
      </c>
      <c r="C862" s="97">
        <v>71104.39</v>
      </c>
      <c r="D862" s="97">
        <v>12198</v>
      </c>
      <c r="E862" s="102" t="s">
        <v>4598</v>
      </c>
      <c r="F862" s="99" t="s">
        <v>3464</v>
      </c>
      <c r="N862" s="101"/>
    </row>
    <row r="863" spans="1:14" s="100" customFormat="1" ht="30" customHeight="1" x14ac:dyDescent="0.2">
      <c r="A863" s="152">
        <v>860</v>
      </c>
      <c r="B863" s="153" t="s">
        <v>322</v>
      </c>
      <c r="C863" s="179">
        <v>71095.053290083408</v>
      </c>
      <c r="D863" s="179">
        <v>17859</v>
      </c>
      <c r="E863" s="98">
        <v>41460</v>
      </c>
      <c r="F863" s="99" t="s">
        <v>408</v>
      </c>
      <c r="G863" s="94"/>
      <c r="N863" s="101"/>
    </row>
    <row r="864" spans="1:14" s="100" customFormat="1" ht="30" customHeight="1" x14ac:dyDescent="0.2">
      <c r="A864" s="152">
        <v>861</v>
      </c>
      <c r="B864" s="159" t="s">
        <v>1573</v>
      </c>
      <c r="C864" s="176">
        <v>71080.572289156626</v>
      </c>
      <c r="D864" s="176">
        <v>29443</v>
      </c>
      <c r="E864" s="104">
        <v>36791</v>
      </c>
      <c r="F864" s="105" t="s">
        <v>1908</v>
      </c>
      <c r="N864" s="101"/>
    </row>
    <row r="865" spans="1:14" s="100" customFormat="1" ht="30" customHeight="1" x14ac:dyDescent="0.2">
      <c r="A865" s="152">
        <v>862</v>
      </c>
      <c r="B865" s="153" t="s">
        <v>968</v>
      </c>
      <c r="C865" s="180">
        <v>71028.730305838748</v>
      </c>
      <c r="D865" s="180">
        <v>18092</v>
      </c>
      <c r="E865" s="106">
        <v>39794</v>
      </c>
      <c r="F865" s="99" t="s">
        <v>422</v>
      </c>
      <c r="N865" s="101"/>
    </row>
    <row r="866" spans="1:14" s="100" customFormat="1" ht="30" customHeight="1" x14ac:dyDescent="0.2">
      <c r="A866" s="152">
        <v>863</v>
      </c>
      <c r="B866" s="153" t="s">
        <v>3734</v>
      </c>
      <c r="C866" s="97">
        <v>70996</v>
      </c>
      <c r="D866" s="97">
        <v>16408</v>
      </c>
      <c r="E866" s="102">
        <v>43077</v>
      </c>
      <c r="F866" s="99" t="s">
        <v>545</v>
      </c>
      <c r="N866" s="101"/>
    </row>
    <row r="867" spans="1:14" s="100" customFormat="1" ht="30" customHeight="1" x14ac:dyDescent="0.2">
      <c r="A867" s="152">
        <v>864</v>
      </c>
      <c r="B867" s="153" t="s">
        <v>3922</v>
      </c>
      <c r="C867" s="97">
        <v>70958.349999999991</v>
      </c>
      <c r="D867" s="97">
        <v>14196</v>
      </c>
      <c r="E867" s="102">
        <v>42755</v>
      </c>
      <c r="F867" s="99" t="s">
        <v>3456</v>
      </c>
      <c r="N867" s="101"/>
    </row>
    <row r="868" spans="1:14" s="100" customFormat="1" ht="30" customHeight="1" x14ac:dyDescent="0.2">
      <c r="A868" s="152">
        <v>865</v>
      </c>
      <c r="B868" s="153" t="s">
        <v>1937</v>
      </c>
      <c r="C868" s="179">
        <v>70831.643883225217</v>
      </c>
      <c r="D868" s="179">
        <v>19887</v>
      </c>
      <c r="E868" s="111">
        <v>40193</v>
      </c>
      <c r="F868" s="105" t="s">
        <v>1853</v>
      </c>
      <c r="N868" s="101"/>
    </row>
    <row r="869" spans="1:14" s="100" customFormat="1" ht="30" customHeight="1" x14ac:dyDescent="0.2">
      <c r="A869" s="152">
        <v>866</v>
      </c>
      <c r="B869" s="153" t="s">
        <v>3966</v>
      </c>
      <c r="C869" s="97">
        <v>70820</v>
      </c>
      <c r="D869" s="97">
        <v>17143</v>
      </c>
      <c r="E869" s="102">
        <v>43259</v>
      </c>
      <c r="F869" s="99" t="s">
        <v>545</v>
      </c>
      <c r="N869" s="101"/>
    </row>
    <row r="870" spans="1:14" s="100" customFormat="1" ht="30" customHeight="1" x14ac:dyDescent="0.2">
      <c r="A870" s="152">
        <v>867</v>
      </c>
      <c r="B870" s="153" t="s">
        <v>3043</v>
      </c>
      <c r="C870" s="177">
        <v>70818.35032437442</v>
      </c>
      <c r="D870" s="177">
        <v>13964</v>
      </c>
      <c r="E870" s="98">
        <v>41943</v>
      </c>
      <c r="F870" s="99" t="s">
        <v>74</v>
      </c>
      <c r="N870" s="101"/>
    </row>
    <row r="871" spans="1:14" s="100" customFormat="1" ht="30" customHeight="1" x14ac:dyDescent="0.2">
      <c r="A871" s="152">
        <v>868</v>
      </c>
      <c r="B871" s="153" t="s">
        <v>3865</v>
      </c>
      <c r="C871" s="97">
        <v>70721.440000000002</v>
      </c>
      <c r="D871" s="97">
        <v>13670</v>
      </c>
      <c r="E871" s="102">
        <v>42832</v>
      </c>
      <c r="F871" s="99" t="s">
        <v>3456</v>
      </c>
      <c r="N871" s="101"/>
    </row>
    <row r="872" spans="1:14" s="100" customFormat="1" ht="30" customHeight="1" x14ac:dyDescent="0.2">
      <c r="A872" s="152">
        <v>869</v>
      </c>
      <c r="B872" s="153" t="s">
        <v>3956</v>
      </c>
      <c r="C872" s="97">
        <v>70653.790000000008</v>
      </c>
      <c r="D872" s="97">
        <v>12485</v>
      </c>
      <c r="E872" s="102">
        <v>43280</v>
      </c>
      <c r="F872" s="99" t="s">
        <v>3464</v>
      </c>
      <c r="N872" s="101"/>
    </row>
    <row r="873" spans="1:14" s="100" customFormat="1" ht="30" customHeight="1" x14ac:dyDescent="0.2">
      <c r="A873" s="152">
        <v>870</v>
      </c>
      <c r="B873" s="153" t="s">
        <v>323</v>
      </c>
      <c r="C873" s="177">
        <v>70552.30537534754</v>
      </c>
      <c r="D873" s="177">
        <v>18445</v>
      </c>
      <c r="E873" s="98">
        <v>41432</v>
      </c>
      <c r="F873" s="99" t="s">
        <v>324</v>
      </c>
      <c r="G873" s="94"/>
      <c r="N873" s="101"/>
    </row>
    <row r="874" spans="1:14" s="100" customFormat="1" ht="30" customHeight="1" x14ac:dyDescent="0.2">
      <c r="A874" s="152">
        <v>871</v>
      </c>
      <c r="B874" s="153" t="s">
        <v>4000</v>
      </c>
      <c r="C874" s="97">
        <v>70231.399999999994</v>
      </c>
      <c r="D874" s="97">
        <v>12225</v>
      </c>
      <c r="E874" s="102">
        <v>43203</v>
      </c>
      <c r="F874" s="99" t="s">
        <v>3464</v>
      </c>
      <c r="N874" s="101"/>
    </row>
    <row r="875" spans="1:14" s="100" customFormat="1" ht="30" customHeight="1" x14ac:dyDescent="0.2">
      <c r="A875" s="152">
        <v>872</v>
      </c>
      <c r="B875" s="153" t="s">
        <v>3217</v>
      </c>
      <c r="C875" s="177">
        <v>70126.070000000007</v>
      </c>
      <c r="D875" s="177">
        <v>15585</v>
      </c>
      <c r="E875" s="98">
        <v>42125</v>
      </c>
      <c r="F875" s="99" t="s">
        <v>725</v>
      </c>
      <c r="N875" s="101"/>
    </row>
    <row r="876" spans="1:14" s="100" customFormat="1" ht="30" customHeight="1" x14ac:dyDescent="0.2">
      <c r="A876" s="152">
        <v>873</v>
      </c>
      <c r="B876" s="153" t="s">
        <v>3806</v>
      </c>
      <c r="C876" s="97">
        <v>70071.97</v>
      </c>
      <c r="D876" s="97">
        <v>12860</v>
      </c>
      <c r="E876" s="102">
        <v>42965</v>
      </c>
      <c r="F876" s="99" t="s">
        <v>725</v>
      </c>
      <c r="N876" s="101"/>
    </row>
    <row r="877" spans="1:14" s="100" customFormat="1" ht="30" customHeight="1" x14ac:dyDescent="0.2">
      <c r="A877" s="152">
        <v>874</v>
      </c>
      <c r="B877" s="153" t="s">
        <v>818</v>
      </c>
      <c r="C877" s="180">
        <v>69990.436746987951</v>
      </c>
      <c r="D877" s="180">
        <v>19187</v>
      </c>
      <c r="E877" s="111">
        <v>40550</v>
      </c>
      <c r="F877" s="105" t="s">
        <v>1610</v>
      </c>
      <c r="N877" s="101"/>
    </row>
    <row r="878" spans="1:14" s="100" customFormat="1" ht="30" customHeight="1" x14ac:dyDescent="0.2">
      <c r="A878" s="152">
        <v>875</v>
      </c>
      <c r="B878" s="153" t="s">
        <v>2923</v>
      </c>
      <c r="C878" s="178">
        <v>69989.950185356807</v>
      </c>
      <c r="D878" s="178">
        <v>17059</v>
      </c>
      <c r="E878" s="98">
        <v>41271</v>
      </c>
      <c r="F878" s="99" t="s">
        <v>2898</v>
      </c>
      <c r="N878" s="101"/>
    </row>
    <row r="879" spans="1:14" s="100" customFormat="1" ht="30" customHeight="1" x14ac:dyDescent="0.2">
      <c r="A879" s="152">
        <v>876</v>
      </c>
      <c r="B879" s="159" t="s">
        <v>2587</v>
      </c>
      <c r="C879" s="179">
        <v>69985.316265060246</v>
      </c>
      <c r="D879" s="179">
        <v>20279</v>
      </c>
      <c r="E879" s="111">
        <v>39745</v>
      </c>
      <c r="F879" s="105" t="s">
        <v>2642</v>
      </c>
      <c r="G879" s="94"/>
      <c r="N879" s="101"/>
    </row>
    <row r="880" spans="1:14" s="100" customFormat="1" ht="30" customHeight="1" x14ac:dyDescent="0.2">
      <c r="A880" s="152">
        <v>877</v>
      </c>
      <c r="B880" s="153" t="s">
        <v>1767</v>
      </c>
      <c r="C880" s="112">
        <v>69776.123725671918</v>
      </c>
      <c r="D880" s="112">
        <v>18118</v>
      </c>
      <c r="E880" s="111">
        <v>40095</v>
      </c>
      <c r="F880" s="105" t="s">
        <v>2642</v>
      </c>
      <c r="N880" s="101"/>
    </row>
    <row r="881" spans="1:14" s="100" customFormat="1" ht="30" customHeight="1" x14ac:dyDescent="0.2">
      <c r="A881" s="152">
        <v>878</v>
      </c>
      <c r="B881" s="159" t="s">
        <v>1476</v>
      </c>
      <c r="C881" s="179">
        <v>69623.146431881367</v>
      </c>
      <c r="D881" s="179">
        <v>18373</v>
      </c>
      <c r="E881" s="111">
        <v>39920</v>
      </c>
      <c r="F881" s="105" t="s">
        <v>544</v>
      </c>
      <c r="N881" s="101"/>
    </row>
    <row r="882" spans="1:14" s="100" customFormat="1" ht="30" customHeight="1" x14ac:dyDescent="0.2">
      <c r="A882" s="152">
        <v>879</v>
      </c>
      <c r="B882" s="153" t="s">
        <v>732</v>
      </c>
      <c r="C882" s="178">
        <v>69600.185356811868</v>
      </c>
      <c r="D882" s="178">
        <v>19620</v>
      </c>
      <c r="E882" s="98">
        <v>41019</v>
      </c>
      <c r="F882" s="99" t="s">
        <v>2854</v>
      </c>
      <c r="N882" s="101"/>
    </row>
    <row r="883" spans="1:14" s="100" customFormat="1" ht="30" customHeight="1" x14ac:dyDescent="0.2">
      <c r="A883" s="152">
        <v>880</v>
      </c>
      <c r="B883" s="153" t="s">
        <v>638</v>
      </c>
      <c r="C883" s="178">
        <v>69579.037303058387</v>
      </c>
      <c r="D883" s="178">
        <v>18352</v>
      </c>
      <c r="E883" s="98">
        <v>41208</v>
      </c>
      <c r="F883" s="99" t="s">
        <v>2706</v>
      </c>
      <c r="N883" s="101"/>
    </row>
    <row r="884" spans="1:14" s="100" customFormat="1" ht="30" customHeight="1" x14ac:dyDescent="0.2">
      <c r="A884" s="152">
        <v>881</v>
      </c>
      <c r="B884" s="172" t="s">
        <v>1365</v>
      </c>
      <c r="C884" s="112">
        <v>69572.578776645052</v>
      </c>
      <c r="D884" s="112">
        <v>19748</v>
      </c>
      <c r="E884" s="111">
        <v>39381</v>
      </c>
      <c r="F884" s="99" t="s">
        <v>544</v>
      </c>
      <c r="G884" s="94"/>
      <c r="N884" s="101"/>
    </row>
    <row r="885" spans="1:14" s="100" customFormat="1" ht="30" customHeight="1" x14ac:dyDescent="0.2">
      <c r="A885" s="152">
        <v>882</v>
      </c>
      <c r="B885" s="159" t="s">
        <v>2157</v>
      </c>
      <c r="C885" s="179">
        <v>69369.786839666354</v>
      </c>
      <c r="D885" s="179">
        <v>19567</v>
      </c>
      <c r="E885" s="111">
        <v>38646</v>
      </c>
      <c r="F885" s="105" t="s">
        <v>1359</v>
      </c>
      <c r="N885" s="101"/>
    </row>
    <row r="886" spans="1:14" s="100" customFormat="1" ht="30" customHeight="1" x14ac:dyDescent="0.2">
      <c r="A886" s="152">
        <v>883</v>
      </c>
      <c r="B886" s="159" t="s">
        <v>1122</v>
      </c>
      <c r="C886" s="112">
        <v>69301.668211306765</v>
      </c>
      <c r="D886" s="112">
        <v>23750</v>
      </c>
      <c r="E886" s="111">
        <v>38874</v>
      </c>
      <c r="F886" s="105" t="s">
        <v>1610</v>
      </c>
      <c r="G886" s="94"/>
      <c r="N886" s="101"/>
    </row>
    <row r="887" spans="1:14" s="100" customFormat="1" ht="30" customHeight="1" x14ac:dyDescent="0.2">
      <c r="A887" s="152">
        <v>884</v>
      </c>
      <c r="B887" s="153" t="s">
        <v>226</v>
      </c>
      <c r="C887" s="178">
        <v>68994.731811862846</v>
      </c>
      <c r="D887" s="178">
        <v>16440</v>
      </c>
      <c r="E887" s="98">
        <v>41579</v>
      </c>
      <c r="F887" s="99" t="s">
        <v>2988</v>
      </c>
      <c r="N887" s="101"/>
    </row>
    <row r="888" spans="1:14" s="100" customFormat="1" ht="30" customHeight="1" x14ac:dyDescent="0.2">
      <c r="A888" s="152">
        <v>885</v>
      </c>
      <c r="B888" s="153" t="s">
        <v>1275</v>
      </c>
      <c r="C888" s="112">
        <v>68971.501390176083</v>
      </c>
      <c r="D888" s="112">
        <v>21382</v>
      </c>
      <c r="E888" s="106">
        <v>39248</v>
      </c>
      <c r="F888" s="99" t="s">
        <v>1610</v>
      </c>
      <c r="N888" s="101"/>
    </row>
    <row r="889" spans="1:14" s="100" customFormat="1" ht="30" customHeight="1" x14ac:dyDescent="0.2">
      <c r="A889" s="152">
        <v>886</v>
      </c>
      <c r="B889" s="159" t="s">
        <v>1652</v>
      </c>
      <c r="C889" s="176">
        <v>68868.454587581102</v>
      </c>
      <c r="D889" s="176">
        <v>23352</v>
      </c>
      <c r="E889" s="111">
        <v>37190</v>
      </c>
      <c r="F889" s="105" t="s">
        <v>1908</v>
      </c>
      <c r="G889" s="94"/>
      <c r="N889" s="101"/>
    </row>
    <row r="890" spans="1:14" s="100" customFormat="1" ht="30" customHeight="1" x14ac:dyDescent="0.2">
      <c r="A890" s="152">
        <v>887</v>
      </c>
      <c r="B890" s="153" t="s">
        <v>49</v>
      </c>
      <c r="C890" s="177">
        <v>68781.108086190914</v>
      </c>
      <c r="D890" s="177">
        <v>16696</v>
      </c>
      <c r="E890" s="98">
        <v>41586</v>
      </c>
      <c r="F890" s="99" t="s">
        <v>2988</v>
      </c>
      <c r="N890" s="101"/>
    </row>
    <row r="891" spans="1:14" s="100" customFormat="1" ht="30" customHeight="1" x14ac:dyDescent="0.2">
      <c r="A891" s="152">
        <v>888</v>
      </c>
      <c r="B891" s="153" t="s">
        <v>3221</v>
      </c>
      <c r="C891" s="177">
        <v>68628</v>
      </c>
      <c r="D891" s="177">
        <v>15105</v>
      </c>
      <c r="E891" s="98">
        <v>42160</v>
      </c>
      <c r="F891" s="99" t="s">
        <v>119</v>
      </c>
      <c r="N891" s="101"/>
    </row>
    <row r="892" spans="1:14" s="100" customFormat="1" ht="30" customHeight="1" x14ac:dyDescent="0.2">
      <c r="A892" s="152">
        <v>889</v>
      </c>
      <c r="B892" s="159" t="s">
        <v>1569</v>
      </c>
      <c r="C892" s="179">
        <v>68544.065685820213</v>
      </c>
      <c r="D892" s="179">
        <v>16966</v>
      </c>
      <c r="E892" s="111">
        <v>39878</v>
      </c>
      <c r="F892" s="105" t="s">
        <v>1853</v>
      </c>
      <c r="N892" s="101"/>
    </row>
    <row r="893" spans="1:14" s="100" customFormat="1" ht="30" customHeight="1" x14ac:dyDescent="0.2">
      <c r="A893" s="152">
        <v>890</v>
      </c>
      <c r="B893" s="153" t="s">
        <v>3761</v>
      </c>
      <c r="C893" s="97">
        <v>68492.34</v>
      </c>
      <c r="D893" s="97">
        <v>12915</v>
      </c>
      <c r="E893" s="102">
        <v>43042</v>
      </c>
      <c r="F893" s="99" t="s">
        <v>725</v>
      </c>
      <c r="N893" s="101"/>
    </row>
    <row r="894" spans="1:14" s="100" customFormat="1" ht="30" customHeight="1" x14ac:dyDescent="0.2">
      <c r="A894" s="152">
        <v>891</v>
      </c>
      <c r="B894" s="153" t="s">
        <v>4544</v>
      </c>
      <c r="C894" s="97">
        <v>68461</v>
      </c>
      <c r="D894" s="97">
        <v>16312</v>
      </c>
      <c r="E894" s="102" t="s">
        <v>4610</v>
      </c>
      <c r="F894" s="99" t="s">
        <v>545</v>
      </c>
      <c r="G894" s="94"/>
      <c r="N894" s="101"/>
    </row>
    <row r="895" spans="1:14" s="100" customFormat="1" ht="30" customHeight="1" x14ac:dyDescent="0.2">
      <c r="A895" s="152">
        <v>892</v>
      </c>
      <c r="B895" s="159" t="s">
        <v>1235</v>
      </c>
      <c r="C895" s="179">
        <v>68446.188600556066</v>
      </c>
      <c r="D895" s="179">
        <v>20849</v>
      </c>
      <c r="E895" s="111">
        <v>38765</v>
      </c>
      <c r="F895" s="105" t="s">
        <v>1023</v>
      </c>
      <c r="N895" s="101"/>
    </row>
    <row r="896" spans="1:14" s="100" customFormat="1" ht="30" customHeight="1" x14ac:dyDescent="0.2">
      <c r="A896" s="152">
        <v>893</v>
      </c>
      <c r="B896" s="159" t="s">
        <v>2321</v>
      </c>
      <c r="C896" s="112">
        <v>68341.056533827621</v>
      </c>
      <c r="D896" s="112">
        <v>18047</v>
      </c>
      <c r="E896" s="111">
        <v>39717</v>
      </c>
      <c r="F896" s="105" t="s">
        <v>703</v>
      </c>
      <c r="N896" s="101"/>
    </row>
    <row r="897" spans="1:14" s="100" customFormat="1" ht="30" customHeight="1" x14ac:dyDescent="0.2">
      <c r="A897" s="152">
        <v>894</v>
      </c>
      <c r="B897" s="153" t="s">
        <v>3044</v>
      </c>
      <c r="C897" s="177">
        <v>68321.582483781283</v>
      </c>
      <c r="D897" s="177">
        <v>13067</v>
      </c>
      <c r="E897" s="98">
        <v>41859</v>
      </c>
      <c r="F897" s="99" t="s">
        <v>3179</v>
      </c>
      <c r="N897" s="101"/>
    </row>
    <row r="898" spans="1:14" s="100" customFormat="1" ht="30" customHeight="1" x14ac:dyDescent="0.2">
      <c r="A898" s="152">
        <v>895</v>
      </c>
      <c r="B898" s="167" t="s">
        <v>2427</v>
      </c>
      <c r="C898" s="179">
        <v>68268.941149212231</v>
      </c>
      <c r="D898" s="179">
        <v>31932</v>
      </c>
      <c r="E898" s="119">
        <v>36385</v>
      </c>
      <c r="F898" s="105" t="s">
        <v>1987</v>
      </c>
      <c r="N898" s="101"/>
    </row>
    <row r="899" spans="1:14" s="100" customFormat="1" ht="30" customHeight="1" x14ac:dyDescent="0.2">
      <c r="A899" s="152">
        <v>896</v>
      </c>
      <c r="B899" s="153" t="s">
        <v>632</v>
      </c>
      <c r="C899" s="179">
        <v>68038.290662650601</v>
      </c>
      <c r="D899" s="179">
        <v>20303</v>
      </c>
      <c r="E899" s="119">
        <v>40774</v>
      </c>
      <c r="F899" s="99" t="s">
        <v>2869</v>
      </c>
      <c r="N899" s="101"/>
    </row>
    <row r="900" spans="1:14" s="100" customFormat="1" ht="30" customHeight="1" x14ac:dyDescent="0.2">
      <c r="A900" s="152">
        <v>897</v>
      </c>
      <c r="B900" s="159" t="s">
        <v>2064</v>
      </c>
      <c r="C900" s="112">
        <v>67969.474050046338</v>
      </c>
      <c r="D900" s="112">
        <v>20807</v>
      </c>
      <c r="E900" s="111">
        <v>38114</v>
      </c>
      <c r="F900" s="105" t="s">
        <v>193</v>
      </c>
      <c r="N900" s="101"/>
    </row>
    <row r="901" spans="1:14" s="100" customFormat="1" ht="30" customHeight="1" x14ac:dyDescent="0.2">
      <c r="A901" s="152">
        <v>898</v>
      </c>
      <c r="B901" s="153" t="s">
        <v>1276</v>
      </c>
      <c r="C901" s="179">
        <v>67927.479147358667</v>
      </c>
      <c r="D901" s="179">
        <v>20504</v>
      </c>
      <c r="E901" s="106">
        <v>39416</v>
      </c>
      <c r="F901" s="99" t="s">
        <v>2642</v>
      </c>
      <c r="N901" s="101"/>
    </row>
    <row r="902" spans="1:14" s="100" customFormat="1" ht="30" customHeight="1" x14ac:dyDescent="0.2">
      <c r="A902" s="152">
        <v>899</v>
      </c>
      <c r="B902" s="153" t="s">
        <v>2845</v>
      </c>
      <c r="C902" s="179">
        <v>67899.965245597778</v>
      </c>
      <c r="D902" s="179">
        <v>19744</v>
      </c>
      <c r="E902" s="111">
        <v>40403</v>
      </c>
      <c r="F902" s="105" t="s">
        <v>2642</v>
      </c>
      <c r="N902" s="101"/>
    </row>
    <row r="903" spans="1:14" s="100" customFormat="1" ht="30" customHeight="1" x14ac:dyDescent="0.2">
      <c r="A903" s="152">
        <v>900</v>
      </c>
      <c r="B903" s="153" t="s">
        <v>3045</v>
      </c>
      <c r="C903" s="177">
        <v>67817.713160333646</v>
      </c>
      <c r="D903" s="177">
        <v>14467</v>
      </c>
      <c r="E903" s="98">
        <v>41768</v>
      </c>
      <c r="F903" s="99" t="s">
        <v>545</v>
      </c>
      <c r="G903" s="94"/>
      <c r="N903" s="101"/>
    </row>
    <row r="904" spans="1:14" s="100" customFormat="1" ht="30" customHeight="1" x14ac:dyDescent="0.2">
      <c r="A904" s="152">
        <v>901</v>
      </c>
      <c r="B904" s="183" t="s">
        <v>3379</v>
      </c>
      <c r="C904" s="112">
        <v>67598.14</v>
      </c>
      <c r="D904" s="177">
        <v>13803</v>
      </c>
      <c r="E904" s="98">
        <v>42356</v>
      </c>
      <c r="F904" s="99" t="s">
        <v>725</v>
      </c>
      <c r="N904" s="101"/>
    </row>
    <row r="905" spans="1:14" s="100" customFormat="1" ht="30" customHeight="1" x14ac:dyDescent="0.2">
      <c r="A905" s="152">
        <v>902</v>
      </c>
      <c r="B905" s="153" t="s">
        <v>1574</v>
      </c>
      <c r="C905" s="179">
        <v>67534.696478220576</v>
      </c>
      <c r="D905" s="179">
        <v>17453</v>
      </c>
      <c r="E905" s="111">
        <v>40046</v>
      </c>
      <c r="F905" s="105" t="s">
        <v>2934</v>
      </c>
      <c r="G905" s="94"/>
      <c r="N905" s="101"/>
    </row>
    <row r="906" spans="1:14" s="100" customFormat="1" ht="30" customHeight="1" x14ac:dyDescent="0.2">
      <c r="A906" s="152">
        <v>903</v>
      </c>
      <c r="B906" s="159" t="s">
        <v>2760</v>
      </c>
      <c r="C906" s="176">
        <v>67421.802594995374</v>
      </c>
      <c r="D906" s="176">
        <v>31199</v>
      </c>
      <c r="E906" s="104">
        <v>36616</v>
      </c>
      <c r="F906" s="105" t="s">
        <v>1987</v>
      </c>
      <c r="N906" s="101"/>
    </row>
    <row r="907" spans="1:14" s="100" customFormat="1" ht="30" customHeight="1" x14ac:dyDescent="0.2">
      <c r="A907" s="152">
        <v>904</v>
      </c>
      <c r="B907" s="159" t="s">
        <v>1460</v>
      </c>
      <c r="C907" s="176">
        <v>67356.058850787769</v>
      </c>
      <c r="D907" s="176">
        <v>23835</v>
      </c>
      <c r="E907" s="111">
        <v>37379</v>
      </c>
      <c r="F907" s="105" t="s">
        <v>1910</v>
      </c>
      <c r="N907" s="101"/>
    </row>
    <row r="908" spans="1:14" s="100" customFormat="1" ht="30" customHeight="1" x14ac:dyDescent="0.2">
      <c r="A908" s="152">
        <v>905</v>
      </c>
      <c r="B908" s="167" t="s">
        <v>1892</v>
      </c>
      <c r="C908" s="97">
        <v>67255.85032437442</v>
      </c>
      <c r="D908" s="97">
        <v>30373</v>
      </c>
      <c r="E908" s="98">
        <v>36000</v>
      </c>
      <c r="F908" s="105" t="s">
        <v>1818</v>
      </c>
      <c r="N908" s="101"/>
    </row>
    <row r="909" spans="1:14" s="100" customFormat="1" ht="30" customHeight="1" x14ac:dyDescent="0.2">
      <c r="A909" s="152">
        <v>906</v>
      </c>
      <c r="B909" s="153" t="s">
        <v>3218</v>
      </c>
      <c r="C909" s="177">
        <v>67148.97</v>
      </c>
      <c r="D909" s="177">
        <v>14112</v>
      </c>
      <c r="E909" s="98">
        <v>42048</v>
      </c>
      <c r="F909" s="99" t="s">
        <v>119</v>
      </c>
      <c r="G909" s="94"/>
      <c r="N909" s="101"/>
    </row>
    <row r="910" spans="1:14" s="100" customFormat="1" ht="30" customHeight="1" x14ac:dyDescent="0.2">
      <c r="A910" s="152">
        <v>907</v>
      </c>
      <c r="B910" s="159" t="s">
        <v>2679</v>
      </c>
      <c r="C910" s="179">
        <v>67055.085727525482</v>
      </c>
      <c r="D910" s="179">
        <v>19386</v>
      </c>
      <c r="E910" s="111">
        <v>39696</v>
      </c>
      <c r="F910" s="105" t="s">
        <v>1871</v>
      </c>
      <c r="G910" s="94"/>
      <c r="N910" s="101"/>
    </row>
    <row r="911" spans="1:14" s="100" customFormat="1" ht="30" customHeight="1" x14ac:dyDescent="0.2">
      <c r="A911" s="152">
        <v>908</v>
      </c>
      <c r="B911" s="159" t="s">
        <v>1061</v>
      </c>
      <c r="C911" s="176">
        <v>67003.591288229843</v>
      </c>
      <c r="D911" s="176">
        <v>30461</v>
      </c>
      <c r="E911" s="104">
        <v>36595</v>
      </c>
      <c r="F911" s="105" t="s">
        <v>290</v>
      </c>
      <c r="G911" s="94"/>
      <c r="N911" s="101"/>
    </row>
    <row r="912" spans="1:14" s="100" customFormat="1" ht="30" customHeight="1" x14ac:dyDescent="0.2">
      <c r="A912" s="152">
        <v>909</v>
      </c>
      <c r="B912" s="159" t="s">
        <v>1262</v>
      </c>
      <c r="C912" s="176">
        <v>66813.021316033366</v>
      </c>
      <c r="D912" s="176">
        <v>30187</v>
      </c>
      <c r="E912" s="104">
        <v>36581</v>
      </c>
      <c r="F912" s="105" t="s">
        <v>1987</v>
      </c>
      <c r="G912" s="94"/>
      <c r="N912" s="101"/>
    </row>
    <row r="913" spans="1:14" s="100" customFormat="1" ht="30" customHeight="1" x14ac:dyDescent="0.2">
      <c r="A913" s="152">
        <v>910</v>
      </c>
      <c r="B913" s="153" t="s">
        <v>4437</v>
      </c>
      <c r="C913" s="97">
        <v>66707.53</v>
      </c>
      <c r="D913" s="97">
        <v>15399</v>
      </c>
      <c r="E913" s="102" t="s">
        <v>4596</v>
      </c>
      <c r="F913" s="99" t="s">
        <v>725</v>
      </c>
      <c r="N913" s="101"/>
    </row>
    <row r="914" spans="1:14" s="100" customFormat="1" ht="30" customHeight="1" x14ac:dyDescent="0.2">
      <c r="A914" s="152">
        <v>911</v>
      </c>
      <c r="B914" s="153" t="s">
        <v>3546</v>
      </c>
      <c r="C914" s="112">
        <v>66654.649999999994</v>
      </c>
      <c r="D914" s="177">
        <v>13422</v>
      </c>
      <c r="E914" s="98">
        <v>42629</v>
      </c>
      <c r="F914" s="118" t="s">
        <v>3365</v>
      </c>
      <c r="G914" s="94"/>
      <c r="N914" s="101"/>
    </row>
    <row r="915" spans="1:14" s="100" customFormat="1" ht="30" customHeight="1" x14ac:dyDescent="0.2">
      <c r="A915" s="152">
        <v>912</v>
      </c>
      <c r="B915" s="159" t="s">
        <v>915</v>
      </c>
      <c r="C915" s="179">
        <v>66640.987025023176</v>
      </c>
      <c r="D915" s="179">
        <v>33551</v>
      </c>
      <c r="E915" s="104">
        <v>36504</v>
      </c>
      <c r="F915" s="105" t="s">
        <v>1433</v>
      </c>
      <c r="G915" s="94"/>
      <c r="N915" s="101"/>
    </row>
    <row r="916" spans="1:14" s="100" customFormat="1" ht="30" customHeight="1" x14ac:dyDescent="0.2">
      <c r="A916" s="152">
        <v>913</v>
      </c>
      <c r="B916" s="153" t="s">
        <v>4393</v>
      </c>
      <c r="C916" s="97">
        <v>66527.48</v>
      </c>
      <c r="D916" s="97">
        <v>11543</v>
      </c>
      <c r="E916" s="102" t="s">
        <v>4580</v>
      </c>
      <c r="F916" s="99" t="s">
        <v>725</v>
      </c>
      <c r="G916" s="94"/>
      <c r="N916" s="101"/>
    </row>
    <row r="917" spans="1:14" s="100" customFormat="1" ht="30" customHeight="1" x14ac:dyDescent="0.2">
      <c r="A917" s="152">
        <v>914</v>
      </c>
      <c r="B917" s="159" t="s">
        <v>2060</v>
      </c>
      <c r="C917" s="176">
        <v>66355.595458758107</v>
      </c>
      <c r="D917" s="176">
        <v>17204</v>
      </c>
      <c r="E917" s="111">
        <v>39773</v>
      </c>
      <c r="F917" s="105" t="s">
        <v>1908</v>
      </c>
      <c r="G917" s="94"/>
      <c r="N917" s="101"/>
    </row>
    <row r="918" spans="1:14" s="100" customFormat="1" ht="30" customHeight="1" x14ac:dyDescent="0.2">
      <c r="A918" s="152">
        <v>915</v>
      </c>
      <c r="B918" s="153" t="s">
        <v>3046</v>
      </c>
      <c r="C918" s="177">
        <v>66342.272937905465</v>
      </c>
      <c r="D918" s="177">
        <v>13147</v>
      </c>
      <c r="E918" s="98">
        <v>41754</v>
      </c>
      <c r="F918" s="99" t="s">
        <v>2934</v>
      </c>
      <c r="G918" s="94"/>
      <c r="N918" s="101"/>
    </row>
    <row r="919" spans="1:14" s="100" customFormat="1" ht="30" customHeight="1" x14ac:dyDescent="0.2">
      <c r="A919" s="152">
        <v>916</v>
      </c>
      <c r="B919" s="153" t="s">
        <v>443</v>
      </c>
      <c r="C919" s="179">
        <v>66305.896663577383</v>
      </c>
      <c r="D919" s="179">
        <v>19581</v>
      </c>
      <c r="E919" s="111">
        <v>40578</v>
      </c>
      <c r="F919" s="105" t="s">
        <v>545</v>
      </c>
      <c r="G919" s="94"/>
      <c r="N919" s="101"/>
    </row>
    <row r="920" spans="1:14" s="100" customFormat="1" ht="30" customHeight="1" x14ac:dyDescent="0.2">
      <c r="A920" s="152">
        <v>917</v>
      </c>
      <c r="B920" s="159" t="s">
        <v>1575</v>
      </c>
      <c r="C920" s="112">
        <v>66134.151992585728</v>
      </c>
      <c r="D920" s="112">
        <v>27534</v>
      </c>
      <c r="E920" s="111">
        <v>37883</v>
      </c>
      <c r="F920" s="105" t="s">
        <v>1818</v>
      </c>
      <c r="G920" s="94"/>
      <c r="N920" s="101"/>
    </row>
    <row r="921" spans="1:14" s="100" customFormat="1" ht="30" customHeight="1" x14ac:dyDescent="0.2">
      <c r="A921" s="152">
        <v>918</v>
      </c>
      <c r="B921" s="153" t="s">
        <v>4038</v>
      </c>
      <c r="C921" s="97">
        <v>65955.320000000007</v>
      </c>
      <c r="D921" s="97">
        <v>11729</v>
      </c>
      <c r="E921" s="102">
        <v>43182</v>
      </c>
      <c r="F921" s="99" t="s">
        <v>3187</v>
      </c>
      <c r="G921" s="94"/>
      <c r="N921" s="101"/>
    </row>
    <row r="922" spans="1:14" s="100" customFormat="1" ht="30" customHeight="1" x14ac:dyDescent="0.2">
      <c r="A922" s="152">
        <v>919</v>
      </c>
      <c r="B922" s="153" t="s">
        <v>2551</v>
      </c>
      <c r="C922" s="179">
        <v>65907.958758109366</v>
      </c>
      <c r="D922" s="179">
        <v>22791</v>
      </c>
      <c r="E922" s="111">
        <v>40451</v>
      </c>
      <c r="F922" s="105" t="s">
        <v>2033</v>
      </c>
      <c r="G922" s="94"/>
      <c r="N922" s="101"/>
    </row>
    <row r="923" spans="1:14" s="100" customFormat="1" ht="30" customHeight="1" x14ac:dyDescent="0.2">
      <c r="A923" s="152">
        <v>920</v>
      </c>
      <c r="B923" s="153" t="s">
        <v>4224</v>
      </c>
      <c r="C923" s="97">
        <v>65891.009999999995</v>
      </c>
      <c r="D923" s="97">
        <v>11570</v>
      </c>
      <c r="E923" s="102">
        <v>43357</v>
      </c>
      <c r="F923" s="99" t="s">
        <v>119</v>
      </c>
      <c r="N923" s="101"/>
    </row>
    <row r="924" spans="1:14" s="100" customFormat="1" ht="30" customHeight="1" x14ac:dyDescent="0.2">
      <c r="A924" s="152">
        <v>921</v>
      </c>
      <c r="B924" s="153" t="s">
        <v>3522</v>
      </c>
      <c r="C924" s="112">
        <v>65841.34</v>
      </c>
      <c r="D924" s="177">
        <v>12949</v>
      </c>
      <c r="E924" s="98">
        <v>42671</v>
      </c>
      <c r="F924" s="99" t="s">
        <v>3464</v>
      </c>
      <c r="G924" s="94"/>
      <c r="N924" s="101"/>
    </row>
    <row r="925" spans="1:14" s="100" customFormat="1" ht="30" customHeight="1" x14ac:dyDescent="0.2">
      <c r="A925" s="152">
        <v>922</v>
      </c>
      <c r="B925" s="153" t="s">
        <v>3047</v>
      </c>
      <c r="C925" s="177">
        <v>65667.37140871177</v>
      </c>
      <c r="D925" s="177">
        <v>15878</v>
      </c>
      <c r="E925" s="98">
        <v>41656</v>
      </c>
      <c r="F925" s="99" t="s">
        <v>2934</v>
      </c>
      <c r="N925" s="101"/>
    </row>
    <row r="926" spans="1:14" s="100" customFormat="1" ht="30" customHeight="1" x14ac:dyDescent="0.2">
      <c r="A926" s="152">
        <v>923</v>
      </c>
      <c r="B926" s="153" t="s">
        <v>526</v>
      </c>
      <c r="C926" s="179">
        <v>65660.099658248379</v>
      </c>
      <c r="D926" s="179">
        <v>18756</v>
      </c>
      <c r="E926" s="111">
        <v>40620</v>
      </c>
      <c r="F926" s="105" t="s">
        <v>2869</v>
      </c>
      <c r="G926" s="94"/>
      <c r="N926" s="101"/>
    </row>
    <row r="927" spans="1:14" s="100" customFormat="1" ht="30" customHeight="1" x14ac:dyDescent="0.2">
      <c r="A927" s="152">
        <v>924</v>
      </c>
      <c r="B927" s="153" t="s">
        <v>439</v>
      </c>
      <c r="C927" s="179">
        <v>65620.073563484708</v>
      </c>
      <c r="D927" s="179">
        <v>19098</v>
      </c>
      <c r="E927" s="98">
        <v>40823</v>
      </c>
      <c r="F927" s="99" t="s">
        <v>440</v>
      </c>
      <c r="G927" s="94"/>
      <c r="N927" s="101"/>
    </row>
    <row r="928" spans="1:14" s="100" customFormat="1" ht="30" customHeight="1" x14ac:dyDescent="0.2">
      <c r="A928" s="152">
        <v>925</v>
      </c>
      <c r="B928" s="159" t="s">
        <v>1450</v>
      </c>
      <c r="C928" s="176">
        <v>65592.562557924</v>
      </c>
      <c r="D928" s="176">
        <v>21398</v>
      </c>
      <c r="E928" s="111">
        <v>37323</v>
      </c>
      <c r="F928" s="105" t="s">
        <v>1910</v>
      </c>
      <c r="N928" s="101"/>
    </row>
    <row r="929" spans="1:14" s="100" customFormat="1" ht="30" customHeight="1" x14ac:dyDescent="0.2">
      <c r="A929" s="152">
        <v>926</v>
      </c>
      <c r="B929" s="159" t="s">
        <v>882</v>
      </c>
      <c r="C929" s="176">
        <v>65464.260889712699</v>
      </c>
      <c r="D929" s="176">
        <v>23406</v>
      </c>
      <c r="E929" s="111">
        <v>37414</v>
      </c>
      <c r="F929" s="105" t="s">
        <v>1908</v>
      </c>
      <c r="N929" s="101"/>
    </row>
    <row r="930" spans="1:14" s="100" customFormat="1" ht="30" customHeight="1" x14ac:dyDescent="0.2">
      <c r="A930" s="152">
        <v>927</v>
      </c>
      <c r="B930" s="153" t="s">
        <v>4474</v>
      </c>
      <c r="C930" s="97">
        <v>65381.05</v>
      </c>
      <c r="D930" s="97">
        <v>10828</v>
      </c>
      <c r="E930" s="102" t="s">
        <v>4614</v>
      </c>
      <c r="F930" s="99" t="s">
        <v>725</v>
      </c>
      <c r="G930" s="94"/>
      <c r="N930" s="101"/>
    </row>
    <row r="931" spans="1:14" s="100" customFormat="1" ht="30" customHeight="1" x14ac:dyDescent="0.2">
      <c r="A931" s="152">
        <v>928</v>
      </c>
      <c r="B931" s="153" t="s">
        <v>4386</v>
      </c>
      <c r="C931" s="97">
        <v>65316</v>
      </c>
      <c r="D931" s="97">
        <v>12416</v>
      </c>
      <c r="E931" s="102" t="s">
        <v>4576</v>
      </c>
      <c r="F931" s="99" t="s">
        <v>3456</v>
      </c>
      <c r="G931" s="94"/>
      <c r="N931" s="101"/>
    </row>
    <row r="932" spans="1:14" s="100" customFormat="1" ht="30" customHeight="1" x14ac:dyDescent="0.2">
      <c r="A932" s="152">
        <v>929</v>
      </c>
      <c r="B932" s="153" t="s">
        <v>2453</v>
      </c>
      <c r="C932" s="179">
        <v>65231.724976830403</v>
      </c>
      <c r="D932" s="179">
        <v>18974</v>
      </c>
      <c r="E932" s="106">
        <v>39738</v>
      </c>
      <c r="F932" s="99" t="s">
        <v>608</v>
      </c>
      <c r="G932" s="94"/>
      <c r="N932" s="101"/>
    </row>
    <row r="933" spans="1:14" s="100" customFormat="1" ht="30" customHeight="1" x14ac:dyDescent="0.2">
      <c r="A933" s="152">
        <v>930</v>
      </c>
      <c r="B933" s="159" t="s">
        <v>1748</v>
      </c>
      <c r="C933" s="112">
        <v>65086.306765523637</v>
      </c>
      <c r="D933" s="112">
        <v>19073</v>
      </c>
      <c r="E933" s="111">
        <v>38429</v>
      </c>
      <c r="F933" s="105" t="s">
        <v>696</v>
      </c>
      <c r="G933" s="94"/>
      <c r="N933" s="101"/>
    </row>
    <row r="934" spans="1:14" s="100" customFormat="1" ht="30" customHeight="1" x14ac:dyDescent="0.2">
      <c r="A934" s="152">
        <v>931</v>
      </c>
      <c r="B934" s="153" t="s">
        <v>532</v>
      </c>
      <c r="C934" s="177">
        <v>65037.963392029655</v>
      </c>
      <c r="D934" s="177">
        <v>21847</v>
      </c>
      <c r="E934" s="111">
        <v>40564</v>
      </c>
      <c r="F934" s="105" t="s">
        <v>2934</v>
      </c>
      <c r="G934" s="113"/>
      <c r="N934" s="101"/>
    </row>
    <row r="935" spans="1:14" s="100" customFormat="1" ht="30" customHeight="1" x14ac:dyDescent="0.2">
      <c r="A935" s="152">
        <v>932</v>
      </c>
      <c r="B935" s="153" t="s">
        <v>3533</v>
      </c>
      <c r="C935" s="112">
        <v>64999.890000000007</v>
      </c>
      <c r="D935" s="177">
        <v>12719</v>
      </c>
      <c r="E935" s="98">
        <v>42650</v>
      </c>
      <c r="F935" s="118" t="s">
        <v>725</v>
      </c>
      <c r="G935" s="94"/>
      <c r="N935" s="101"/>
    </row>
    <row r="936" spans="1:14" s="100" customFormat="1" ht="30" customHeight="1" x14ac:dyDescent="0.2">
      <c r="A936" s="152">
        <v>933</v>
      </c>
      <c r="B936" s="153" t="s">
        <v>3641</v>
      </c>
      <c r="C936" s="112">
        <v>64876</v>
      </c>
      <c r="D936" s="177">
        <v>12935</v>
      </c>
      <c r="E936" s="98">
        <v>42447</v>
      </c>
      <c r="F936" s="99" t="s">
        <v>545</v>
      </c>
      <c r="G936" s="94"/>
      <c r="N936" s="101"/>
    </row>
    <row r="937" spans="1:14" s="100" customFormat="1" ht="30" customHeight="1" x14ac:dyDescent="0.2">
      <c r="A937" s="152">
        <v>934</v>
      </c>
      <c r="B937" s="153" t="s">
        <v>3917</v>
      </c>
      <c r="C937" s="97">
        <v>64846.22</v>
      </c>
      <c r="D937" s="97">
        <v>12545</v>
      </c>
      <c r="E937" s="102">
        <v>42769</v>
      </c>
      <c r="F937" s="99" t="s">
        <v>725</v>
      </c>
      <c r="G937" s="94"/>
      <c r="N937" s="101"/>
    </row>
    <row r="938" spans="1:14" s="100" customFormat="1" ht="30" customHeight="1" x14ac:dyDescent="0.2">
      <c r="A938" s="152">
        <v>935</v>
      </c>
      <c r="B938" s="153" t="s">
        <v>4253</v>
      </c>
      <c r="C938" s="97">
        <v>64679.98</v>
      </c>
      <c r="D938" s="97">
        <v>11709</v>
      </c>
      <c r="E938" s="102">
        <v>43322</v>
      </c>
      <c r="F938" s="99" t="s">
        <v>725</v>
      </c>
      <c r="G938" s="94"/>
      <c r="N938" s="101"/>
    </row>
    <row r="939" spans="1:14" s="100" customFormat="1" ht="30" customHeight="1" x14ac:dyDescent="0.2">
      <c r="A939" s="152">
        <v>936</v>
      </c>
      <c r="B939" s="167" t="s">
        <v>2259</v>
      </c>
      <c r="C939" s="97">
        <v>64643.188137164041</v>
      </c>
      <c r="D939" s="97">
        <v>27319</v>
      </c>
      <c r="E939" s="98">
        <v>35797</v>
      </c>
      <c r="F939" s="105" t="s">
        <v>1433</v>
      </c>
      <c r="G939" s="94"/>
      <c r="N939" s="101"/>
    </row>
    <row r="940" spans="1:14" s="100" customFormat="1" ht="30" customHeight="1" x14ac:dyDescent="0.2">
      <c r="A940" s="152">
        <v>937</v>
      </c>
      <c r="B940" s="159" t="s">
        <v>336</v>
      </c>
      <c r="C940" s="176">
        <v>64568.75579240037</v>
      </c>
      <c r="D940" s="176">
        <v>28652</v>
      </c>
      <c r="E940" s="111">
        <v>36868</v>
      </c>
      <c r="F940" s="105" t="s">
        <v>1433</v>
      </c>
      <c r="G940" s="94"/>
      <c r="N940" s="101"/>
    </row>
    <row r="941" spans="1:14" s="100" customFormat="1" ht="30" customHeight="1" x14ac:dyDescent="0.2">
      <c r="A941" s="152">
        <v>938</v>
      </c>
      <c r="B941" s="153" t="s">
        <v>2287</v>
      </c>
      <c r="C941" s="179">
        <v>64089.608433734946</v>
      </c>
      <c r="D941" s="179">
        <v>18689</v>
      </c>
      <c r="E941" s="106">
        <v>39010</v>
      </c>
      <c r="F941" s="99" t="s">
        <v>655</v>
      </c>
      <c r="G941" s="94"/>
      <c r="N941" s="101"/>
    </row>
    <row r="942" spans="1:14" s="100" customFormat="1" ht="30" customHeight="1" x14ac:dyDescent="0.2">
      <c r="A942" s="152">
        <v>939</v>
      </c>
      <c r="B942" s="153" t="s">
        <v>348</v>
      </c>
      <c r="C942" s="177">
        <v>64049.525023169605</v>
      </c>
      <c r="D942" s="177">
        <v>15613</v>
      </c>
      <c r="E942" s="98">
        <v>41306</v>
      </c>
      <c r="F942" s="99" t="s">
        <v>454</v>
      </c>
      <c r="N942" s="101"/>
    </row>
    <row r="943" spans="1:14" s="100" customFormat="1" ht="30" customHeight="1" x14ac:dyDescent="0.2">
      <c r="A943" s="152">
        <v>940</v>
      </c>
      <c r="B943" s="159" t="s">
        <v>2390</v>
      </c>
      <c r="C943" s="176">
        <v>64034.406858202041</v>
      </c>
      <c r="D943" s="176">
        <v>21748</v>
      </c>
      <c r="E943" s="111">
        <v>37197</v>
      </c>
      <c r="F943" s="105" t="s">
        <v>656</v>
      </c>
      <c r="N943" s="101"/>
    </row>
    <row r="944" spans="1:14" s="100" customFormat="1" ht="30" customHeight="1" x14ac:dyDescent="0.2">
      <c r="A944" s="152">
        <v>941</v>
      </c>
      <c r="B944" s="159" t="s">
        <v>711</v>
      </c>
      <c r="C944" s="176">
        <v>63939.121872103802</v>
      </c>
      <c r="D944" s="176">
        <v>24561</v>
      </c>
      <c r="E944" s="111">
        <v>37099</v>
      </c>
      <c r="F944" s="105" t="s">
        <v>1741</v>
      </c>
      <c r="N944" s="101"/>
    </row>
    <row r="945" spans="1:14" s="100" customFormat="1" ht="30" customHeight="1" x14ac:dyDescent="0.2">
      <c r="A945" s="152">
        <v>942</v>
      </c>
      <c r="B945" s="153" t="s">
        <v>4239</v>
      </c>
      <c r="C945" s="97">
        <v>63924</v>
      </c>
      <c r="D945" s="97">
        <v>15660</v>
      </c>
      <c r="E945" s="102">
        <v>43343</v>
      </c>
      <c r="F945" s="99" t="s">
        <v>545</v>
      </c>
      <c r="G945" s="94"/>
      <c r="N945" s="101"/>
    </row>
    <row r="946" spans="1:14" s="100" customFormat="1" ht="30" customHeight="1" x14ac:dyDescent="0.2">
      <c r="A946" s="152">
        <v>943</v>
      </c>
      <c r="B946" s="153" t="s">
        <v>3500</v>
      </c>
      <c r="C946" s="112">
        <v>63884</v>
      </c>
      <c r="D946" s="177">
        <v>11950</v>
      </c>
      <c r="E946" s="98">
        <v>42706</v>
      </c>
      <c r="F946" s="99" t="s">
        <v>3461</v>
      </c>
      <c r="G946" s="94"/>
      <c r="N946" s="101"/>
    </row>
    <row r="947" spans="1:14" s="100" customFormat="1" ht="30" customHeight="1" x14ac:dyDescent="0.2">
      <c r="A947" s="152">
        <v>944</v>
      </c>
      <c r="B947" s="153" t="s">
        <v>486</v>
      </c>
      <c r="C947" s="179">
        <v>63883.804448563489</v>
      </c>
      <c r="D947" s="179">
        <v>18845</v>
      </c>
      <c r="E947" s="106">
        <v>39122</v>
      </c>
      <c r="F947" s="99" t="s">
        <v>469</v>
      </c>
      <c r="N947" s="101"/>
    </row>
    <row r="948" spans="1:14" s="100" customFormat="1" ht="30" customHeight="1" x14ac:dyDescent="0.2">
      <c r="A948" s="152">
        <v>945</v>
      </c>
      <c r="B948" s="153" t="s">
        <v>219</v>
      </c>
      <c r="C948" s="177">
        <v>63867</v>
      </c>
      <c r="D948" s="177">
        <v>15328</v>
      </c>
      <c r="E948" s="98">
        <v>41551</v>
      </c>
      <c r="F948" s="99" t="s">
        <v>220</v>
      </c>
      <c r="N948" s="101"/>
    </row>
    <row r="949" spans="1:14" s="100" customFormat="1" ht="30" customHeight="1" x14ac:dyDescent="0.2">
      <c r="A949" s="152">
        <v>946</v>
      </c>
      <c r="B949" s="153" t="s">
        <v>1567</v>
      </c>
      <c r="C949" s="179">
        <v>63828.182924003711</v>
      </c>
      <c r="D949" s="179">
        <v>16241</v>
      </c>
      <c r="E949" s="111">
        <v>40004</v>
      </c>
      <c r="F949" s="105" t="s">
        <v>1853</v>
      </c>
      <c r="G949" s="94"/>
      <c r="N949" s="101"/>
    </row>
    <row r="950" spans="1:14" s="100" customFormat="1" ht="30" customHeight="1" x14ac:dyDescent="0.2">
      <c r="A950" s="152">
        <v>947</v>
      </c>
      <c r="B950" s="153" t="s">
        <v>490</v>
      </c>
      <c r="C950" s="177">
        <v>63792.574142724749</v>
      </c>
      <c r="D950" s="177">
        <v>16792</v>
      </c>
      <c r="E950" s="98">
        <v>41201</v>
      </c>
      <c r="F950" s="99" t="s">
        <v>2981</v>
      </c>
      <c r="N950" s="101"/>
    </row>
    <row r="951" spans="1:14" s="100" customFormat="1" ht="30" customHeight="1" x14ac:dyDescent="0.2">
      <c r="A951" s="152">
        <v>948</v>
      </c>
      <c r="B951" s="159" t="s">
        <v>1384</v>
      </c>
      <c r="C951" s="112">
        <v>63787.360982391103</v>
      </c>
      <c r="D951" s="112">
        <v>19717</v>
      </c>
      <c r="E951" s="111">
        <v>37946</v>
      </c>
      <c r="F951" s="105" t="s">
        <v>1818</v>
      </c>
      <c r="N951" s="101"/>
    </row>
    <row r="952" spans="1:14" s="100" customFormat="1" ht="30" customHeight="1" x14ac:dyDescent="0.2">
      <c r="A952" s="152">
        <v>949</v>
      </c>
      <c r="B952" s="153" t="s">
        <v>2323</v>
      </c>
      <c r="C952" s="179">
        <v>63778.237951807234</v>
      </c>
      <c r="D952" s="179">
        <v>16261</v>
      </c>
      <c r="E952" s="111">
        <v>40242</v>
      </c>
      <c r="F952" s="105" t="s">
        <v>2033</v>
      </c>
      <c r="G952" s="94"/>
      <c r="N952" s="101"/>
    </row>
    <row r="953" spans="1:14" s="100" customFormat="1" ht="30" customHeight="1" x14ac:dyDescent="0.2">
      <c r="A953" s="152">
        <v>950</v>
      </c>
      <c r="B953" s="153" t="s">
        <v>664</v>
      </c>
      <c r="C953" s="176">
        <v>63539.330398517151</v>
      </c>
      <c r="D953" s="176">
        <v>20553</v>
      </c>
      <c r="E953" s="106">
        <v>39332</v>
      </c>
      <c r="F953" s="99" t="s">
        <v>1908</v>
      </c>
      <c r="G953" s="94"/>
      <c r="N953" s="101"/>
    </row>
    <row r="954" spans="1:14" s="100" customFormat="1" ht="30" customHeight="1" x14ac:dyDescent="0.2">
      <c r="A954" s="152">
        <v>951</v>
      </c>
      <c r="B954" s="153" t="s">
        <v>4164</v>
      </c>
      <c r="C954" s="97">
        <v>63451.69</v>
      </c>
      <c r="D954" s="97">
        <v>15106</v>
      </c>
      <c r="E954" s="102">
        <v>43455</v>
      </c>
      <c r="F954" s="99" t="s">
        <v>725</v>
      </c>
      <c r="G954" s="94"/>
      <c r="N954" s="101"/>
    </row>
    <row r="955" spans="1:14" s="100" customFormat="1" ht="30" customHeight="1" x14ac:dyDescent="0.2">
      <c r="A955" s="152">
        <v>952</v>
      </c>
      <c r="B955" s="159" t="s">
        <v>774</v>
      </c>
      <c r="C955" s="176">
        <v>63278.498609823917</v>
      </c>
      <c r="D955" s="176">
        <v>26227</v>
      </c>
      <c r="E955" s="111">
        <v>37022</v>
      </c>
      <c r="F955" s="105" t="s">
        <v>1818</v>
      </c>
      <c r="G955" s="94"/>
      <c r="N955" s="101"/>
    </row>
    <row r="956" spans="1:14" s="100" customFormat="1" ht="30" customHeight="1" x14ac:dyDescent="0.2">
      <c r="A956" s="152">
        <v>953</v>
      </c>
      <c r="B956" s="153" t="s">
        <v>2276</v>
      </c>
      <c r="C956" s="179">
        <v>63220.487720111218</v>
      </c>
      <c r="D956" s="179">
        <v>19585</v>
      </c>
      <c r="E956" s="106">
        <v>39031</v>
      </c>
      <c r="F956" s="99" t="s">
        <v>640</v>
      </c>
      <c r="G956" s="94"/>
      <c r="N956" s="101"/>
    </row>
    <row r="957" spans="1:14" s="100" customFormat="1" ht="30" customHeight="1" x14ac:dyDescent="0.2">
      <c r="A957" s="152">
        <v>954</v>
      </c>
      <c r="B957" s="159" t="s">
        <v>1477</v>
      </c>
      <c r="C957" s="179">
        <v>63134.123030583876</v>
      </c>
      <c r="D957" s="179">
        <v>15271</v>
      </c>
      <c r="E957" s="111">
        <v>39843</v>
      </c>
      <c r="F957" s="105" t="s">
        <v>2934</v>
      </c>
      <c r="G957" s="94"/>
      <c r="N957" s="101"/>
    </row>
    <row r="958" spans="1:14" s="100" customFormat="1" ht="30" customHeight="1" x14ac:dyDescent="0.2">
      <c r="A958" s="152">
        <v>955</v>
      </c>
      <c r="B958" s="153" t="s">
        <v>4244</v>
      </c>
      <c r="C958" s="97">
        <v>63103.399999999994</v>
      </c>
      <c r="D958" s="97">
        <v>12291</v>
      </c>
      <c r="E958" s="102">
        <v>43336</v>
      </c>
      <c r="F958" s="99" t="s">
        <v>3365</v>
      </c>
      <c r="G958" s="94"/>
      <c r="N958" s="101"/>
    </row>
    <row r="959" spans="1:14" s="100" customFormat="1" ht="30" customHeight="1" x14ac:dyDescent="0.2">
      <c r="A959" s="152">
        <v>956</v>
      </c>
      <c r="B959" s="153" t="s">
        <v>564</v>
      </c>
      <c r="C959" s="178">
        <v>63087.059777571827</v>
      </c>
      <c r="D959" s="178">
        <v>16800</v>
      </c>
      <c r="E959" s="98">
        <v>40914</v>
      </c>
      <c r="F959" s="99" t="s">
        <v>380</v>
      </c>
      <c r="G959" s="94"/>
      <c r="N959" s="101"/>
    </row>
    <row r="960" spans="1:14" s="100" customFormat="1" ht="30" customHeight="1" x14ac:dyDescent="0.2">
      <c r="A960" s="152">
        <v>957</v>
      </c>
      <c r="B960" s="159" t="s">
        <v>572</v>
      </c>
      <c r="C960" s="112">
        <v>63070.377664504173</v>
      </c>
      <c r="D960" s="112">
        <v>21660</v>
      </c>
      <c r="E960" s="111">
        <v>38849</v>
      </c>
      <c r="F960" s="105" t="s">
        <v>1023</v>
      </c>
      <c r="G960" s="94"/>
      <c r="N960" s="101"/>
    </row>
    <row r="961" spans="1:14" s="100" customFormat="1" ht="30" customHeight="1" x14ac:dyDescent="0.2">
      <c r="A961" s="152">
        <v>958</v>
      </c>
      <c r="B961" s="153" t="s">
        <v>2285</v>
      </c>
      <c r="C961" s="112">
        <v>62912.853336422617</v>
      </c>
      <c r="D961" s="112">
        <v>17591</v>
      </c>
      <c r="E961" s="106">
        <v>39402</v>
      </c>
      <c r="F961" s="99" t="s">
        <v>379</v>
      </c>
      <c r="G961" s="94"/>
      <c r="N961" s="101"/>
    </row>
    <row r="962" spans="1:14" s="100" customFormat="1" ht="30" customHeight="1" x14ac:dyDescent="0.2">
      <c r="A962" s="152">
        <v>959</v>
      </c>
      <c r="B962" s="153" t="s">
        <v>4231</v>
      </c>
      <c r="C962" s="97">
        <v>62698.86</v>
      </c>
      <c r="D962" s="97">
        <v>11802</v>
      </c>
      <c r="E962" s="102">
        <v>43350</v>
      </c>
      <c r="F962" s="186" t="s">
        <v>4232</v>
      </c>
      <c r="G962" s="94"/>
      <c r="N962" s="101"/>
    </row>
    <row r="963" spans="1:14" s="100" customFormat="1" ht="30" customHeight="1" x14ac:dyDescent="0.2">
      <c r="A963" s="152">
        <v>960</v>
      </c>
      <c r="B963" s="153" t="s">
        <v>4412</v>
      </c>
      <c r="C963" s="97">
        <v>62661</v>
      </c>
      <c r="D963" s="97">
        <v>15882</v>
      </c>
      <c r="E963" s="102" t="s">
        <v>4587</v>
      </c>
      <c r="F963" s="186" t="s">
        <v>545</v>
      </c>
      <c r="G963" s="94"/>
      <c r="N963" s="101"/>
    </row>
    <row r="964" spans="1:14" s="100" customFormat="1" ht="30" customHeight="1" x14ac:dyDescent="0.2">
      <c r="A964" s="152">
        <v>961</v>
      </c>
      <c r="B964" s="153" t="s">
        <v>796</v>
      </c>
      <c r="C964" s="178">
        <v>62623.08850787767</v>
      </c>
      <c r="D964" s="178">
        <v>14572</v>
      </c>
      <c r="E964" s="98">
        <v>40963</v>
      </c>
      <c r="F964" s="186" t="s">
        <v>471</v>
      </c>
      <c r="G964" s="94"/>
      <c r="N964" s="101"/>
    </row>
    <row r="965" spans="1:14" s="100" customFormat="1" ht="30" customHeight="1" x14ac:dyDescent="0.2">
      <c r="A965" s="152">
        <v>962</v>
      </c>
      <c r="B965" s="153" t="s">
        <v>2359</v>
      </c>
      <c r="C965" s="179">
        <v>62617.585727525489</v>
      </c>
      <c r="D965" s="179">
        <v>17477</v>
      </c>
      <c r="E965" s="111">
        <v>40340</v>
      </c>
      <c r="F965" s="187" t="s">
        <v>405</v>
      </c>
      <c r="G965" s="94"/>
      <c r="N965" s="101"/>
    </row>
    <row r="966" spans="1:14" s="100" customFormat="1" ht="30" customHeight="1" x14ac:dyDescent="0.2">
      <c r="A966" s="152">
        <v>963</v>
      </c>
      <c r="B966" s="153" t="s">
        <v>3548</v>
      </c>
      <c r="C966" s="112">
        <v>62465.43</v>
      </c>
      <c r="D966" s="177">
        <v>12917</v>
      </c>
      <c r="E966" s="98">
        <v>42622</v>
      </c>
      <c r="F966" s="189" t="s">
        <v>3464</v>
      </c>
      <c r="G966" s="94"/>
      <c r="N966" s="101"/>
    </row>
    <row r="967" spans="1:14" s="100" customFormat="1" ht="30" customHeight="1" x14ac:dyDescent="0.2">
      <c r="A967" s="152">
        <v>964</v>
      </c>
      <c r="B967" s="153" t="s">
        <v>3048</v>
      </c>
      <c r="C967" s="177">
        <v>62414.27247451344</v>
      </c>
      <c r="D967" s="177">
        <v>13831</v>
      </c>
      <c r="E967" s="98">
        <v>41936</v>
      </c>
      <c r="F967" s="186" t="s">
        <v>2033</v>
      </c>
      <c r="N967" s="101"/>
    </row>
    <row r="968" spans="1:14" s="100" customFormat="1" ht="30" customHeight="1" x14ac:dyDescent="0.2">
      <c r="A968" s="152">
        <v>965</v>
      </c>
      <c r="B968" s="153" t="s">
        <v>331</v>
      </c>
      <c r="C968" s="178">
        <v>62325.515523632996</v>
      </c>
      <c r="D968" s="178">
        <v>13268</v>
      </c>
      <c r="E968" s="98">
        <v>41124</v>
      </c>
      <c r="F968" s="186" t="s">
        <v>245</v>
      </c>
      <c r="G968" s="94"/>
      <c r="N968" s="101"/>
    </row>
    <row r="969" spans="1:14" s="100" customFormat="1" ht="30" customHeight="1" x14ac:dyDescent="0.2">
      <c r="A969" s="152">
        <v>966</v>
      </c>
      <c r="B969" s="153" t="s">
        <v>3793</v>
      </c>
      <c r="C969" s="97">
        <v>62302.43</v>
      </c>
      <c r="D969" s="97">
        <v>12743</v>
      </c>
      <c r="E969" s="102">
        <v>42979</v>
      </c>
      <c r="F969" s="186" t="s">
        <v>3187</v>
      </c>
      <c r="G969" s="94"/>
      <c r="N969" s="101"/>
    </row>
    <row r="970" spans="1:14" s="100" customFormat="1" ht="30" customHeight="1" x14ac:dyDescent="0.2">
      <c r="A970" s="152">
        <v>967</v>
      </c>
      <c r="B970" s="167" t="s">
        <v>2432</v>
      </c>
      <c r="C970" s="179">
        <v>62271.48980537535</v>
      </c>
      <c r="D970" s="179">
        <v>28469</v>
      </c>
      <c r="E970" s="119">
        <v>36469</v>
      </c>
      <c r="F970" s="187" t="s">
        <v>1910</v>
      </c>
      <c r="G970" s="94"/>
      <c r="N970" s="101"/>
    </row>
    <row r="971" spans="1:14" s="100" customFormat="1" ht="30" customHeight="1" x14ac:dyDescent="0.2">
      <c r="A971" s="152">
        <v>968</v>
      </c>
      <c r="B971" s="167" t="s">
        <v>1152</v>
      </c>
      <c r="C971" s="112">
        <v>62205.456441149217</v>
      </c>
      <c r="D971" s="112">
        <v>20960</v>
      </c>
      <c r="E971" s="111">
        <v>37617</v>
      </c>
      <c r="F971" s="187" t="s">
        <v>645</v>
      </c>
      <c r="G971" s="94"/>
      <c r="N971" s="101"/>
    </row>
    <row r="972" spans="1:14" s="100" customFormat="1" ht="30" customHeight="1" x14ac:dyDescent="0.2">
      <c r="A972" s="152">
        <v>969</v>
      </c>
      <c r="B972" s="96" t="s">
        <v>403</v>
      </c>
      <c r="C972" s="112">
        <v>62049.698795180731</v>
      </c>
      <c r="D972" s="112">
        <v>17276</v>
      </c>
      <c r="E972" s="98">
        <v>41061</v>
      </c>
      <c r="F972" s="186" t="s">
        <v>2854</v>
      </c>
      <c r="G972" s="94"/>
      <c r="N972" s="101"/>
    </row>
    <row r="973" spans="1:14" s="100" customFormat="1" ht="30" customHeight="1" x14ac:dyDescent="0.2">
      <c r="A973" s="152">
        <v>970</v>
      </c>
      <c r="B973" s="96" t="s">
        <v>3439</v>
      </c>
      <c r="C973" s="112">
        <v>61946.399999999994</v>
      </c>
      <c r="D973" s="177">
        <v>13480</v>
      </c>
      <c r="E973" s="98">
        <v>42237</v>
      </c>
      <c r="F973" s="186" t="s">
        <v>119</v>
      </c>
      <c r="G973" s="94"/>
      <c r="N973" s="101"/>
    </row>
    <row r="974" spans="1:14" s="100" customFormat="1" ht="30" customHeight="1" x14ac:dyDescent="0.2">
      <c r="A974" s="152">
        <v>971</v>
      </c>
      <c r="B974" s="96" t="s">
        <v>4319</v>
      </c>
      <c r="C974" s="97">
        <v>61919.21</v>
      </c>
      <c r="D974" s="97">
        <v>13881</v>
      </c>
      <c r="E974" s="102" t="s">
        <v>4557</v>
      </c>
      <c r="F974" s="186" t="s">
        <v>38</v>
      </c>
      <c r="G974" s="94"/>
      <c r="N974" s="101"/>
    </row>
    <row r="975" spans="1:14" s="100" customFormat="1" ht="30" customHeight="1" x14ac:dyDescent="0.2">
      <c r="A975" s="152">
        <v>972</v>
      </c>
      <c r="B975" s="153" t="s">
        <v>3220</v>
      </c>
      <c r="C975" s="177">
        <v>61887.26</v>
      </c>
      <c r="D975" s="177">
        <v>15970</v>
      </c>
      <c r="E975" s="98">
        <v>42062</v>
      </c>
      <c r="F975" s="186" t="s">
        <v>545</v>
      </c>
      <c r="G975" s="94"/>
      <c r="N975" s="101"/>
    </row>
    <row r="976" spans="1:14" s="100" customFormat="1" ht="30" customHeight="1" x14ac:dyDescent="0.2">
      <c r="A976" s="152">
        <v>973</v>
      </c>
      <c r="B976" s="96" t="s">
        <v>4472</v>
      </c>
      <c r="C976" s="97">
        <v>61746.18</v>
      </c>
      <c r="D976" s="97">
        <v>11625</v>
      </c>
      <c r="E976" s="102" t="s">
        <v>4615</v>
      </c>
      <c r="F976" s="186" t="s">
        <v>119</v>
      </c>
      <c r="G976" s="94"/>
      <c r="N976" s="101"/>
    </row>
    <row r="977" spans="1:14" s="100" customFormat="1" ht="30" customHeight="1" x14ac:dyDescent="0.2">
      <c r="A977" s="152">
        <v>974</v>
      </c>
      <c r="B977" s="96" t="s">
        <v>3049</v>
      </c>
      <c r="C977" s="177">
        <v>61715.477293790551</v>
      </c>
      <c r="D977" s="177">
        <v>14342</v>
      </c>
      <c r="E977" s="98">
        <v>41761</v>
      </c>
      <c r="F977" s="186" t="s">
        <v>725</v>
      </c>
      <c r="N977" s="101"/>
    </row>
    <row r="978" spans="1:14" s="100" customFormat="1" ht="30" customHeight="1" x14ac:dyDescent="0.2">
      <c r="A978" s="152">
        <v>975</v>
      </c>
      <c r="B978" s="103" t="s">
        <v>2678</v>
      </c>
      <c r="C978" s="176">
        <v>61695.435588507877</v>
      </c>
      <c r="D978" s="176">
        <v>19322</v>
      </c>
      <c r="E978" s="111">
        <v>37505</v>
      </c>
      <c r="F978" s="187" t="s">
        <v>1818</v>
      </c>
      <c r="G978" s="94"/>
      <c r="N978" s="101"/>
    </row>
    <row r="979" spans="1:14" s="100" customFormat="1" ht="30" customHeight="1" x14ac:dyDescent="0.2">
      <c r="A979" s="152">
        <v>976</v>
      </c>
      <c r="B979" s="153" t="s">
        <v>445</v>
      </c>
      <c r="C979" s="179">
        <v>61607.535912882304</v>
      </c>
      <c r="D979" s="179">
        <v>17276</v>
      </c>
      <c r="E979" s="98">
        <v>40879</v>
      </c>
      <c r="F979" s="186" t="s">
        <v>353</v>
      </c>
      <c r="G979" s="94"/>
      <c r="N979" s="101"/>
    </row>
    <row r="980" spans="1:14" s="100" customFormat="1" ht="30" customHeight="1" x14ac:dyDescent="0.2">
      <c r="A980" s="152">
        <v>977</v>
      </c>
      <c r="B980" s="159" t="s">
        <v>1273</v>
      </c>
      <c r="C980" s="179">
        <v>61598.123262279893</v>
      </c>
      <c r="D980" s="179">
        <v>26787</v>
      </c>
      <c r="E980" s="104">
        <v>36490</v>
      </c>
      <c r="F980" s="187" t="s">
        <v>1433</v>
      </c>
      <c r="G980" s="94"/>
      <c r="N980" s="101"/>
    </row>
    <row r="981" spans="1:14" s="100" customFormat="1" ht="30" customHeight="1" x14ac:dyDescent="0.2">
      <c r="A981" s="152">
        <v>978</v>
      </c>
      <c r="B981" s="153" t="s">
        <v>4193</v>
      </c>
      <c r="C981" s="97">
        <v>61578.07</v>
      </c>
      <c r="D981" s="97">
        <v>11113</v>
      </c>
      <c r="E981" s="102">
        <v>43399</v>
      </c>
      <c r="F981" s="186" t="s">
        <v>3456</v>
      </c>
      <c r="G981" s="94"/>
      <c r="N981" s="101"/>
    </row>
    <row r="982" spans="1:14" s="100" customFormat="1" ht="30" customHeight="1" x14ac:dyDescent="0.2">
      <c r="A982" s="152">
        <v>979</v>
      </c>
      <c r="B982" s="153" t="s">
        <v>4277</v>
      </c>
      <c r="C982" s="97">
        <v>61468.77</v>
      </c>
      <c r="D982" s="97">
        <v>11839</v>
      </c>
      <c r="E982" s="102" t="s">
        <v>4570</v>
      </c>
      <c r="F982" s="186" t="s">
        <v>4119</v>
      </c>
      <c r="N982" s="101"/>
    </row>
    <row r="983" spans="1:14" s="100" customFormat="1" ht="30" customHeight="1" x14ac:dyDescent="0.2">
      <c r="A983" s="152">
        <v>980</v>
      </c>
      <c r="B983" s="96" t="s">
        <v>3430</v>
      </c>
      <c r="C983" s="112">
        <v>61287</v>
      </c>
      <c r="D983" s="177">
        <v>15030</v>
      </c>
      <c r="E983" s="98">
        <v>42251</v>
      </c>
      <c r="F983" s="186" t="s">
        <v>545</v>
      </c>
      <c r="G983" s="94"/>
      <c r="N983" s="101"/>
    </row>
    <row r="984" spans="1:14" s="100" customFormat="1" ht="30" customHeight="1" x14ac:dyDescent="0.2">
      <c r="A984" s="152">
        <v>981</v>
      </c>
      <c r="B984" s="153" t="s">
        <v>4001</v>
      </c>
      <c r="C984" s="97">
        <v>61212.46</v>
      </c>
      <c r="D984" s="97">
        <v>14394</v>
      </c>
      <c r="E984" s="102">
        <v>43203</v>
      </c>
      <c r="F984" s="186" t="s">
        <v>725</v>
      </c>
      <c r="G984" s="94"/>
      <c r="N984" s="101"/>
    </row>
    <row r="985" spans="1:14" s="100" customFormat="1" ht="30" customHeight="1" x14ac:dyDescent="0.2">
      <c r="A985" s="152">
        <v>982</v>
      </c>
      <c r="B985" s="96" t="s">
        <v>4089</v>
      </c>
      <c r="C985" s="97">
        <v>61103.479999999996</v>
      </c>
      <c r="D985" s="97">
        <v>11493</v>
      </c>
      <c r="E985" s="102">
        <v>43105</v>
      </c>
      <c r="F985" s="186" t="s">
        <v>3187</v>
      </c>
      <c r="G985" s="94"/>
      <c r="N985" s="101"/>
    </row>
    <row r="986" spans="1:14" s="100" customFormat="1" ht="30" customHeight="1" x14ac:dyDescent="0.2">
      <c r="A986" s="152">
        <v>983</v>
      </c>
      <c r="B986" s="103" t="s">
        <v>2422</v>
      </c>
      <c r="C986" s="179">
        <v>61099.976830398518</v>
      </c>
      <c r="D986" s="179">
        <v>35969</v>
      </c>
      <c r="E986" s="104">
        <v>36483</v>
      </c>
      <c r="F986" s="187" t="s">
        <v>1872</v>
      </c>
      <c r="G986" s="94"/>
      <c r="N986" s="101"/>
    </row>
    <row r="987" spans="1:14" s="100" customFormat="1" ht="30" customHeight="1" x14ac:dyDescent="0.2">
      <c r="A987" s="152">
        <v>984</v>
      </c>
      <c r="B987" s="96" t="s">
        <v>277</v>
      </c>
      <c r="C987" s="177">
        <v>61034.262048192773</v>
      </c>
      <c r="D987" s="177">
        <v>13876</v>
      </c>
      <c r="E987" s="98">
        <v>41369</v>
      </c>
      <c r="F987" s="186" t="s">
        <v>2878</v>
      </c>
      <c r="G987" s="94"/>
      <c r="N987" s="101"/>
    </row>
    <row r="988" spans="1:14" s="100" customFormat="1" ht="30" customHeight="1" x14ac:dyDescent="0.2">
      <c r="A988" s="152">
        <v>985</v>
      </c>
      <c r="B988" s="153" t="s">
        <v>2968</v>
      </c>
      <c r="C988" s="178">
        <v>60992.527803521785</v>
      </c>
      <c r="D988" s="178">
        <v>16062</v>
      </c>
      <c r="E988" s="98">
        <v>41145</v>
      </c>
      <c r="F988" s="186" t="s">
        <v>2486</v>
      </c>
      <c r="G988" s="94"/>
      <c r="N988" s="101"/>
    </row>
    <row r="989" spans="1:14" s="100" customFormat="1" ht="30" customHeight="1" x14ac:dyDescent="0.2">
      <c r="A989" s="152">
        <v>986</v>
      </c>
      <c r="B989" s="153" t="s">
        <v>204</v>
      </c>
      <c r="C989" s="178">
        <v>60951.112140871177</v>
      </c>
      <c r="D989" s="178">
        <v>14972</v>
      </c>
      <c r="E989" s="98">
        <v>41250</v>
      </c>
      <c r="F989" s="186" t="s">
        <v>227</v>
      </c>
      <c r="G989" s="94"/>
      <c r="N989" s="101"/>
    </row>
    <row r="990" spans="1:14" s="100" customFormat="1" ht="30" customHeight="1" x14ac:dyDescent="0.2">
      <c r="A990" s="152">
        <v>987</v>
      </c>
      <c r="B990" s="96" t="s">
        <v>1364</v>
      </c>
      <c r="C990" s="177">
        <v>60912.117701575531</v>
      </c>
      <c r="D990" s="177">
        <v>16549</v>
      </c>
      <c r="E990" s="98">
        <v>41880</v>
      </c>
      <c r="F990" s="186" t="s">
        <v>3179</v>
      </c>
      <c r="G990" s="94"/>
      <c r="N990" s="101"/>
    </row>
    <row r="991" spans="1:14" s="100" customFormat="1" ht="30" customHeight="1" x14ac:dyDescent="0.2">
      <c r="A991" s="152">
        <v>988</v>
      </c>
      <c r="B991" s="96" t="s">
        <v>3977</v>
      </c>
      <c r="C991" s="97">
        <v>60746.63</v>
      </c>
      <c r="D991" s="97">
        <v>14514</v>
      </c>
      <c r="E991" s="102">
        <v>43238</v>
      </c>
      <c r="F991" s="186" t="s">
        <v>725</v>
      </c>
      <c r="N991" s="101"/>
    </row>
    <row r="992" spans="1:14" s="100" customFormat="1" ht="30" customHeight="1" x14ac:dyDescent="0.2">
      <c r="A992" s="152">
        <v>989</v>
      </c>
      <c r="B992" s="96" t="s">
        <v>4281</v>
      </c>
      <c r="C992" s="97">
        <v>60638.76</v>
      </c>
      <c r="D992" s="97">
        <v>10445</v>
      </c>
      <c r="E992" s="102" t="s">
        <v>4586</v>
      </c>
      <c r="F992" s="186" t="s">
        <v>725</v>
      </c>
      <c r="G992" s="94"/>
      <c r="N992" s="101"/>
    </row>
    <row r="993" spans="1:14" s="100" customFormat="1" ht="30" customHeight="1" x14ac:dyDescent="0.2">
      <c r="A993" s="152">
        <v>990</v>
      </c>
      <c r="B993" s="96" t="s">
        <v>4418</v>
      </c>
      <c r="C993" s="97">
        <v>60523.360000000001</v>
      </c>
      <c r="D993" s="97">
        <v>10834</v>
      </c>
      <c r="E993" s="102" t="s">
        <v>4589</v>
      </c>
      <c r="F993" s="186" t="s">
        <v>4555</v>
      </c>
      <c r="G993" s="94"/>
      <c r="N993" s="101"/>
    </row>
    <row r="994" spans="1:14" s="100" customFormat="1" ht="30" customHeight="1" x14ac:dyDescent="0.2">
      <c r="A994" s="152">
        <v>991</v>
      </c>
      <c r="B994" s="96" t="s">
        <v>2949</v>
      </c>
      <c r="C994" s="176">
        <v>60424.003707136239</v>
      </c>
      <c r="D994" s="176">
        <v>17576</v>
      </c>
      <c r="E994" s="106">
        <v>39402</v>
      </c>
      <c r="F994" s="186" t="s">
        <v>1908</v>
      </c>
      <c r="N994" s="101"/>
    </row>
    <row r="995" spans="1:14" s="100" customFormat="1" ht="30" customHeight="1" x14ac:dyDescent="0.2">
      <c r="A995" s="152">
        <v>992</v>
      </c>
      <c r="B995" s="159" t="s">
        <v>3342</v>
      </c>
      <c r="C995" s="177">
        <v>60410.28</v>
      </c>
      <c r="D995" s="112">
        <v>12106</v>
      </c>
      <c r="E995" s="111">
        <v>42209</v>
      </c>
      <c r="F995" s="187" t="s">
        <v>2934</v>
      </c>
      <c r="G995" s="94"/>
      <c r="N995" s="101"/>
    </row>
    <row r="996" spans="1:14" s="100" customFormat="1" ht="30" customHeight="1" x14ac:dyDescent="0.2">
      <c r="A996" s="152">
        <v>993</v>
      </c>
      <c r="B996" s="96" t="s">
        <v>3411</v>
      </c>
      <c r="C996" s="112">
        <v>60353.84</v>
      </c>
      <c r="D996" s="177">
        <v>12788</v>
      </c>
      <c r="E996" s="98">
        <v>42293</v>
      </c>
      <c r="F996" s="186" t="s">
        <v>725</v>
      </c>
      <c r="G996" s="94"/>
      <c r="N996" s="101"/>
    </row>
    <row r="997" spans="1:14" s="100" customFormat="1" ht="30" customHeight="1" x14ac:dyDescent="0.2">
      <c r="A997" s="152">
        <v>994</v>
      </c>
      <c r="B997" s="96" t="s">
        <v>2447</v>
      </c>
      <c r="C997" s="176">
        <v>60311.34151992586</v>
      </c>
      <c r="D997" s="176">
        <v>17353</v>
      </c>
      <c r="E997" s="106">
        <v>39577</v>
      </c>
      <c r="F997" s="186" t="s">
        <v>1908</v>
      </c>
      <c r="N997" s="101"/>
    </row>
    <row r="998" spans="1:14" s="100" customFormat="1" ht="30" customHeight="1" x14ac:dyDescent="0.2">
      <c r="A998" s="152">
        <v>995</v>
      </c>
      <c r="B998" s="159" t="s">
        <v>3345</v>
      </c>
      <c r="C998" s="177">
        <v>60262.1</v>
      </c>
      <c r="D998" s="112">
        <v>12620</v>
      </c>
      <c r="E998" s="111">
        <v>42202</v>
      </c>
      <c r="F998" s="187" t="s">
        <v>3178</v>
      </c>
      <c r="N998" s="101"/>
    </row>
    <row r="999" spans="1:14" s="100" customFormat="1" ht="30" customHeight="1" x14ac:dyDescent="0.2">
      <c r="A999" s="152">
        <v>996</v>
      </c>
      <c r="B999" s="103" t="s">
        <v>1387</v>
      </c>
      <c r="C999" s="176">
        <v>60202.444392956444</v>
      </c>
      <c r="D999" s="176">
        <v>22143</v>
      </c>
      <c r="E999" s="111">
        <v>36945</v>
      </c>
      <c r="F999" s="187" t="s">
        <v>472</v>
      </c>
      <c r="G999" s="94"/>
      <c r="N999" s="101"/>
    </row>
    <row r="1000" spans="1:14" s="100" customFormat="1" ht="30" customHeight="1" x14ac:dyDescent="0.2">
      <c r="A1000" s="152">
        <v>997</v>
      </c>
      <c r="B1000" s="153" t="s">
        <v>4438</v>
      </c>
      <c r="C1000" s="97">
        <v>60157.060000000005</v>
      </c>
      <c r="D1000" s="97">
        <v>10983</v>
      </c>
      <c r="E1000" s="102" t="s">
        <v>4596</v>
      </c>
      <c r="F1000" s="186" t="s">
        <v>725</v>
      </c>
      <c r="G1000" s="94"/>
      <c r="N1000" s="101"/>
    </row>
    <row r="1001" spans="1:14" s="100" customFormat="1" ht="30" customHeight="1" x14ac:dyDescent="0.2">
      <c r="A1001" s="152">
        <v>998</v>
      </c>
      <c r="B1001" s="159" t="s">
        <v>1572</v>
      </c>
      <c r="C1001" s="176">
        <v>60099.050046339202</v>
      </c>
      <c r="D1001" s="176">
        <v>25921</v>
      </c>
      <c r="E1001" s="111">
        <v>37155</v>
      </c>
      <c r="F1001" s="187" t="s">
        <v>1908</v>
      </c>
      <c r="G1001" s="94"/>
      <c r="N1001" s="101"/>
    </row>
    <row r="1002" spans="1:14" s="100" customFormat="1" ht="30" customHeight="1" x14ac:dyDescent="0.2">
      <c r="A1002" s="152">
        <v>999</v>
      </c>
      <c r="B1002" s="96" t="s">
        <v>269</v>
      </c>
      <c r="C1002" s="178">
        <v>60044.891102873036</v>
      </c>
      <c r="D1002" s="178">
        <v>15076</v>
      </c>
      <c r="E1002" s="98">
        <v>41558</v>
      </c>
      <c r="F1002" s="186" t="s">
        <v>2988</v>
      </c>
      <c r="G1002" s="94"/>
      <c r="N1002" s="101"/>
    </row>
    <row r="1003" spans="1:14" s="100" customFormat="1" ht="30" customHeight="1" x14ac:dyDescent="0.2">
      <c r="A1003" s="152">
        <v>1000</v>
      </c>
      <c r="B1003" s="96" t="s">
        <v>1571</v>
      </c>
      <c r="C1003" s="176">
        <v>59792.487256719185</v>
      </c>
      <c r="D1003" s="176">
        <v>16483</v>
      </c>
      <c r="E1003" s="111">
        <v>40081</v>
      </c>
      <c r="F1003" s="187" t="s">
        <v>1908</v>
      </c>
      <c r="G1003" s="94"/>
      <c r="N1003" s="101"/>
    </row>
    <row r="1004" spans="1:14" s="100" customFormat="1" ht="30" customHeight="1" x14ac:dyDescent="0.2">
      <c r="A1004" s="152">
        <v>1001</v>
      </c>
      <c r="B1004" s="103" t="s">
        <v>2450</v>
      </c>
      <c r="C1004" s="112">
        <v>59778.672381835029</v>
      </c>
      <c r="D1004" s="112">
        <v>15168</v>
      </c>
      <c r="E1004" s="111">
        <v>39780</v>
      </c>
      <c r="F1004" s="187" t="s">
        <v>608</v>
      </c>
      <c r="N1004" s="101"/>
    </row>
    <row r="1005" spans="1:14" s="100" customFormat="1" ht="30" customHeight="1" x14ac:dyDescent="0.2">
      <c r="A1005" s="152">
        <v>1002</v>
      </c>
      <c r="B1005" s="103" t="s">
        <v>1343</v>
      </c>
      <c r="C1005" s="179">
        <v>59680.887974976838</v>
      </c>
      <c r="D1005" s="179">
        <v>14311</v>
      </c>
      <c r="E1005" s="111">
        <v>39814</v>
      </c>
      <c r="F1005" s="187" t="s">
        <v>565</v>
      </c>
      <c r="G1005" s="94"/>
      <c r="N1005" s="101"/>
    </row>
    <row r="1006" spans="1:14" s="100" customFormat="1" ht="30" customHeight="1" x14ac:dyDescent="0.2">
      <c r="A1006" s="152">
        <v>1003</v>
      </c>
      <c r="B1006" s="103" t="s">
        <v>1868</v>
      </c>
      <c r="C1006" s="176">
        <v>59662.013438368864</v>
      </c>
      <c r="D1006" s="176">
        <v>27670</v>
      </c>
      <c r="E1006" s="104">
        <v>36721</v>
      </c>
      <c r="F1006" s="187" t="s">
        <v>1910</v>
      </c>
      <c r="N1006" s="101"/>
    </row>
    <row r="1007" spans="1:14" s="100" customFormat="1" ht="30" customHeight="1" x14ac:dyDescent="0.2">
      <c r="A1007" s="152">
        <v>1004</v>
      </c>
      <c r="B1007" s="167" t="s">
        <v>1893</v>
      </c>
      <c r="C1007" s="97">
        <v>59655.641797961078</v>
      </c>
      <c r="D1007" s="97">
        <v>26949</v>
      </c>
      <c r="E1007" s="98">
        <v>35930</v>
      </c>
      <c r="F1007" s="187" t="s">
        <v>1818</v>
      </c>
      <c r="N1007" s="101"/>
    </row>
    <row r="1008" spans="1:14" s="100" customFormat="1" ht="30" customHeight="1" x14ac:dyDescent="0.2">
      <c r="A1008" s="152">
        <v>1005</v>
      </c>
      <c r="B1008" s="96" t="s">
        <v>4043</v>
      </c>
      <c r="C1008" s="97">
        <v>59603</v>
      </c>
      <c r="D1008" s="97">
        <v>12971</v>
      </c>
      <c r="E1008" s="102">
        <v>43168</v>
      </c>
      <c r="F1008" s="186" t="s">
        <v>545</v>
      </c>
      <c r="G1008" s="94"/>
      <c r="N1008" s="101"/>
    </row>
    <row r="1009" spans="1:14" s="100" customFormat="1" ht="30" customHeight="1" x14ac:dyDescent="0.2">
      <c r="A1009" s="152">
        <v>1006</v>
      </c>
      <c r="B1009" s="107" t="s">
        <v>1248</v>
      </c>
      <c r="C1009" s="176">
        <v>59596.848934198337</v>
      </c>
      <c r="D1009" s="176">
        <v>32902</v>
      </c>
      <c r="E1009" s="119">
        <v>36539</v>
      </c>
      <c r="F1009" s="187" t="s">
        <v>1910</v>
      </c>
      <c r="G1009" s="94"/>
      <c r="N1009" s="101"/>
    </row>
    <row r="1010" spans="1:14" s="100" customFormat="1" ht="30" customHeight="1" x14ac:dyDescent="0.2">
      <c r="A1010" s="152">
        <v>1007</v>
      </c>
      <c r="B1010" s="96" t="s">
        <v>352</v>
      </c>
      <c r="C1010" s="177">
        <v>59499.82622798888</v>
      </c>
      <c r="D1010" s="177">
        <v>16365</v>
      </c>
      <c r="E1010" s="98">
        <v>40823</v>
      </c>
      <c r="F1010" s="186" t="s">
        <v>353</v>
      </c>
      <c r="G1010" s="94"/>
      <c r="N1010" s="101"/>
    </row>
    <row r="1011" spans="1:14" s="100" customFormat="1" ht="30" customHeight="1" x14ac:dyDescent="0.2">
      <c r="A1011" s="152">
        <v>1008</v>
      </c>
      <c r="B1011" s="159" t="s">
        <v>2375</v>
      </c>
      <c r="C1011" s="176">
        <v>59499.24698795181</v>
      </c>
      <c r="D1011" s="176">
        <v>23049</v>
      </c>
      <c r="E1011" s="111">
        <v>37337</v>
      </c>
      <c r="F1011" s="187" t="s">
        <v>1433</v>
      </c>
      <c r="G1011" s="94"/>
      <c r="N1011" s="101"/>
    </row>
    <row r="1012" spans="1:14" s="100" customFormat="1" ht="30" customHeight="1" x14ac:dyDescent="0.2">
      <c r="A1012" s="152">
        <v>1009</v>
      </c>
      <c r="B1012" s="153" t="s">
        <v>4356</v>
      </c>
      <c r="C1012" s="97">
        <v>59441.11</v>
      </c>
      <c r="D1012" s="97">
        <v>12770</v>
      </c>
      <c r="E1012" s="102" t="s">
        <v>4569</v>
      </c>
      <c r="F1012" s="186" t="s">
        <v>725</v>
      </c>
      <c r="G1012" s="94"/>
      <c r="N1012" s="101"/>
    </row>
    <row r="1013" spans="1:14" s="100" customFormat="1" ht="30" customHeight="1" x14ac:dyDescent="0.2">
      <c r="A1013" s="152">
        <v>1010</v>
      </c>
      <c r="B1013" s="153" t="s">
        <v>2445</v>
      </c>
      <c r="C1013" s="176">
        <v>59384.267840593144</v>
      </c>
      <c r="D1013" s="176">
        <v>17908</v>
      </c>
      <c r="E1013" s="106">
        <v>39500</v>
      </c>
      <c r="F1013" s="186" t="s">
        <v>1908</v>
      </c>
      <c r="G1013" s="94"/>
      <c r="N1013" s="101"/>
    </row>
    <row r="1014" spans="1:14" s="100" customFormat="1" ht="30" customHeight="1" x14ac:dyDescent="0.2">
      <c r="A1014" s="152">
        <v>1011</v>
      </c>
      <c r="B1014" s="159" t="s">
        <v>1830</v>
      </c>
      <c r="C1014" s="112">
        <v>59374.073215940683</v>
      </c>
      <c r="D1014" s="112">
        <v>18587</v>
      </c>
      <c r="E1014" s="111">
        <v>38933</v>
      </c>
      <c r="F1014" s="187" t="s">
        <v>696</v>
      </c>
      <c r="G1014" s="94"/>
      <c r="N1014" s="101"/>
    </row>
    <row r="1015" spans="1:14" s="100" customFormat="1" ht="30" customHeight="1" x14ac:dyDescent="0.2">
      <c r="A1015" s="152">
        <v>1012</v>
      </c>
      <c r="B1015" s="153" t="s">
        <v>3051</v>
      </c>
      <c r="C1015" s="177">
        <v>59240.037071362378</v>
      </c>
      <c r="D1015" s="177">
        <v>12744</v>
      </c>
      <c r="E1015" s="98">
        <v>41733</v>
      </c>
      <c r="F1015" s="186" t="s">
        <v>2642</v>
      </c>
      <c r="G1015" s="94"/>
      <c r="N1015" s="101"/>
    </row>
    <row r="1016" spans="1:14" s="100" customFormat="1" ht="30" customHeight="1" x14ac:dyDescent="0.2">
      <c r="A1016" s="152">
        <v>1013</v>
      </c>
      <c r="B1016" s="107" t="s">
        <v>1492</v>
      </c>
      <c r="C1016" s="179">
        <v>59229.610750695094</v>
      </c>
      <c r="D1016" s="179">
        <v>24567</v>
      </c>
      <c r="E1016" s="119">
        <v>36427</v>
      </c>
      <c r="F1016" s="187" t="s">
        <v>1614</v>
      </c>
      <c r="N1016" s="101"/>
    </row>
    <row r="1017" spans="1:14" s="100" customFormat="1" ht="30" customHeight="1" x14ac:dyDescent="0.2">
      <c r="A1017" s="152">
        <v>1014</v>
      </c>
      <c r="B1017" s="103" t="s">
        <v>1703</v>
      </c>
      <c r="C1017" s="179">
        <v>59192.988299351251</v>
      </c>
      <c r="D1017" s="179">
        <v>15247</v>
      </c>
      <c r="E1017" s="111">
        <v>39913</v>
      </c>
      <c r="F1017" s="187" t="s">
        <v>640</v>
      </c>
      <c r="G1017" s="94"/>
      <c r="N1017" s="101"/>
    </row>
    <row r="1018" spans="1:14" s="100" customFormat="1" ht="30" customHeight="1" x14ac:dyDescent="0.2">
      <c r="A1018" s="152">
        <v>1015</v>
      </c>
      <c r="B1018" s="96" t="s">
        <v>3678</v>
      </c>
      <c r="C1018" s="112">
        <v>59082.21</v>
      </c>
      <c r="D1018" s="177">
        <v>13237</v>
      </c>
      <c r="E1018" s="123">
        <v>42391</v>
      </c>
      <c r="F1018" s="186" t="s">
        <v>3367</v>
      </c>
      <c r="N1018" s="101"/>
    </row>
    <row r="1019" spans="1:14" s="100" customFormat="1" ht="30" customHeight="1" x14ac:dyDescent="0.2">
      <c r="A1019" s="152">
        <v>1016</v>
      </c>
      <c r="B1019" s="96" t="s">
        <v>4495</v>
      </c>
      <c r="C1019" s="97">
        <v>59080.619999999995</v>
      </c>
      <c r="D1019" s="97">
        <v>10360</v>
      </c>
      <c r="E1019" s="102" t="s">
        <v>4600</v>
      </c>
      <c r="F1019" s="186" t="s">
        <v>4590</v>
      </c>
      <c r="N1019" s="101"/>
    </row>
    <row r="1020" spans="1:14" s="100" customFormat="1" ht="30" customHeight="1" x14ac:dyDescent="0.2">
      <c r="A1020" s="152">
        <v>1017</v>
      </c>
      <c r="B1020" s="96" t="s">
        <v>202</v>
      </c>
      <c r="C1020" s="179">
        <v>59073.925509731242</v>
      </c>
      <c r="D1020" s="179">
        <v>167264</v>
      </c>
      <c r="E1020" s="98">
        <v>40797</v>
      </c>
      <c r="F1020" s="186" t="s">
        <v>299</v>
      </c>
      <c r="N1020" s="101"/>
    </row>
    <row r="1021" spans="1:14" s="100" customFormat="1" ht="30" customHeight="1" x14ac:dyDescent="0.2">
      <c r="A1021" s="152">
        <v>1018</v>
      </c>
      <c r="B1021" s="96" t="s">
        <v>308</v>
      </c>
      <c r="C1021" s="177">
        <v>59021.953197405004</v>
      </c>
      <c r="D1021" s="177">
        <v>14487</v>
      </c>
      <c r="E1021" s="98">
        <v>41201</v>
      </c>
      <c r="F1021" s="186" t="s">
        <v>2486</v>
      </c>
      <c r="G1021" s="94"/>
      <c r="N1021" s="101"/>
    </row>
    <row r="1022" spans="1:14" s="100" customFormat="1" ht="30" customHeight="1" x14ac:dyDescent="0.2">
      <c r="A1022" s="152">
        <v>1019</v>
      </c>
      <c r="B1022" s="96" t="s">
        <v>3973</v>
      </c>
      <c r="C1022" s="97">
        <v>58998.62</v>
      </c>
      <c r="D1022" s="97">
        <v>10717</v>
      </c>
      <c r="E1022" s="102">
        <v>43245</v>
      </c>
      <c r="F1022" s="186" t="s">
        <v>3709</v>
      </c>
      <c r="G1022" s="94"/>
      <c r="N1022" s="101"/>
    </row>
    <row r="1023" spans="1:14" s="100" customFormat="1" ht="30" customHeight="1" x14ac:dyDescent="0.2">
      <c r="A1023" s="152">
        <v>1020</v>
      </c>
      <c r="B1023" s="96" t="s">
        <v>412</v>
      </c>
      <c r="C1023" s="178">
        <v>58893.651529193703</v>
      </c>
      <c r="D1023" s="178">
        <v>12525</v>
      </c>
      <c r="E1023" s="98">
        <v>41208</v>
      </c>
      <c r="F1023" s="186" t="s">
        <v>328</v>
      </c>
      <c r="N1023" s="101"/>
    </row>
    <row r="1024" spans="1:14" s="100" customFormat="1" ht="30" customHeight="1" x14ac:dyDescent="0.2">
      <c r="A1024" s="152">
        <v>1021</v>
      </c>
      <c r="B1024" s="96" t="s">
        <v>3918</v>
      </c>
      <c r="C1024" s="97">
        <v>58863.17</v>
      </c>
      <c r="D1024" s="97">
        <v>10236</v>
      </c>
      <c r="E1024" s="102">
        <v>42769</v>
      </c>
      <c r="F1024" s="186" t="s">
        <v>3365</v>
      </c>
      <c r="N1024" s="101"/>
    </row>
    <row r="1025" spans="1:14" s="100" customFormat="1" ht="30" customHeight="1" x14ac:dyDescent="0.2">
      <c r="A1025" s="152">
        <v>1022</v>
      </c>
      <c r="B1025" s="96" t="s">
        <v>201</v>
      </c>
      <c r="C1025" s="179">
        <v>58857.307113067662</v>
      </c>
      <c r="D1025" s="179">
        <v>13978</v>
      </c>
      <c r="E1025" s="111">
        <v>40557</v>
      </c>
      <c r="F1025" s="187" t="s">
        <v>2934</v>
      </c>
      <c r="G1025" s="94"/>
      <c r="N1025" s="101"/>
    </row>
    <row r="1026" spans="1:14" s="100" customFormat="1" ht="30" customHeight="1" x14ac:dyDescent="0.2">
      <c r="A1026" s="152">
        <v>1023</v>
      </c>
      <c r="B1026" s="103" t="s">
        <v>2370</v>
      </c>
      <c r="C1026" s="112">
        <v>58839.782205746065</v>
      </c>
      <c r="D1026" s="112">
        <v>17864</v>
      </c>
      <c r="E1026" s="111">
        <v>38058</v>
      </c>
      <c r="F1026" s="187" t="s">
        <v>1023</v>
      </c>
      <c r="G1026" s="94"/>
      <c r="N1026" s="101"/>
    </row>
    <row r="1027" spans="1:14" s="100" customFormat="1" ht="30" customHeight="1" x14ac:dyDescent="0.2">
      <c r="A1027" s="152">
        <v>1024</v>
      </c>
      <c r="B1027" s="96" t="s">
        <v>2449</v>
      </c>
      <c r="C1027" s="179">
        <v>58832.408480074148</v>
      </c>
      <c r="D1027" s="179">
        <v>18429</v>
      </c>
      <c r="E1027" s="111">
        <v>40473</v>
      </c>
      <c r="F1027" s="187" t="s">
        <v>608</v>
      </c>
      <c r="G1027" s="94"/>
      <c r="N1027" s="101"/>
    </row>
    <row r="1028" spans="1:14" s="100" customFormat="1" ht="30" customHeight="1" x14ac:dyDescent="0.2">
      <c r="A1028" s="152">
        <v>1025</v>
      </c>
      <c r="B1028" s="96" t="s">
        <v>3052</v>
      </c>
      <c r="C1028" s="177">
        <v>58728.191612604271</v>
      </c>
      <c r="D1028" s="177">
        <v>13354</v>
      </c>
      <c r="E1028" s="98">
        <v>41677</v>
      </c>
      <c r="F1028" s="186" t="s">
        <v>725</v>
      </c>
      <c r="N1028" s="101"/>
    </row>
    <row r="1029" spans="1:14" s="100" customFormat="1" ht="30" customHeight="1" x14ac:dyDescent="0.2">
      <c r="A1029" s="152">
        <v>1026</v>
      </c>
      <c r="B1029" s="103" t="s">
        <v>1770</v>
      </c>
      <c r="C1029" s="176">
        <v>58623.725671918444</v>
      </c>
      <c r="D1029" s="176">
        <v>18665</v>
      </c>
      <c r="E1029" s="111">
        <v>37498</v>
      </c>
      <c r="F1029" s="187" t="s">
        <v>1910</v>
      </c>
      <c r="G1029" s="94"/>
      <c r="N1029" s="101"/>
    </row>
    <row r="1030" spans="1:14" s="100" customFormat="1" ht="30" customHeight="1" x14ac:dyDescent="0.2">
      <c r="A1030" s="152">
        <v>1027</v>
      </c>
      <c r="B1030" s="107" t="s">
        <v>1793</v>
      </c>
      <c r="C1030" s="179">
        <v>58546.686746987951</v>
      </c>
      <c r="D1030" s="179">
        <v>29634</v>
      </c>
      <c r="E1030" s="119">
        <v>36231</v>
      </c>
      <c r="F1030" s="187" t="s">
        <v>1910</v>
      </c>
      <c r="G1030" s="94"/>
      <c r="N1030" s="101"/>
    </row>
    <row r="1031" spans="1:14" s="100" customFormat="1" ht="30" customHeight="1" x14ac:dyDescent="0.2">
      <c r="A1031" s="152">
        <v>1028</v>
      </c>
      <c r="B1031" s="103" t="s">
        <v>535</v>
      </c>
      <c r="C1031" s="112">
        <v>58546.107506950881</v>
      </c>
      <c r="D1031" s="112">
        <v>19745</v>
      </c>
      <c r="E1031" s="111">
        <v>38800</v>
      </c>
      <c r="F1031" s="187" t="s">
        <v>1610</v>
      </c>
      <c r="G1031" s="94"/>
      <c r="N1031" s="101"/>
    </row>
    <row r="1032" spans="1:14" s="100" customFormat="1" ht="30" customHeight="1" x14ac:dyDescent="0.2">
      <c r="A1032" s="152">
        <v>1029</v>
      </c>
      <c r="B1032" s="96" t="s">
        <v>4333</v>
      </c>
      <c r="C1032" s="97">
        <v>58337</v>
      </c>
      <c r="D1032" s="97">
        <v>13422</v>
      </c>
      <c r="E1032" s="102" t="s">
        <v>4562</v>
      </c>
      <c r="F1032" s="186" t="s">
        <v>545</v>
      </c>
      <c r="N1032" s="101"/>
    </row>
    <row r="1033" spans="1:14" s="100" customFormat="1" ht="30" customHeight="1" x14ac:dyDescent="0.2">
      <c r="A1033" s="152">
        <v>1030</v>
      </c>
      <c r="B1033" s="103" t="s">
        <v>2740</v>
      </c>
      <c r="C1033" s="179">
        <v>58145.12859128823</v>
      </c>
      <c r="D1033" s="179">
        <v>17865</v>
      </c>
      <c r="E1033" s="111">
        <v>39556</v>
      </c>
      <c r="F1033" s="187" t="s">
        <v>1871</v>
      </c>
      <c r="N1033" s="101"/>
    </row>
    <row r="1034" spans="1:14" s="100" customFormat="1" ht="30" customHeight="1" x14ac:dyDescent="0.2">
      <c r="A1034" s="152">
        <v>1031</v>
      </c>
      <c r="B1034" s="103" t="s">
        <v>79</v>
      </c>
      <c r="C1034" s="112">
        <v>58140.06024096386</v>
      </c>
      <c r="D1034" s="112">
        <v>16781</v>
      </c>
      <c r="E1034" s="111">
        <v>38842</v>
      </c>
      <c r="F1034" s="187" t="s">
        <v>696</v>
      </c>
      <c r="N1034" s="101"/>
    </row>
    <row r="1035" spans="1:14" s="100" customFormat="1" ht="30" customHeight="1" x14ac:dyDescent="0.2">
      <c r="A1035" s="152">
        <v>1032</v>
      </c>
      <c r="B1035" s="96" t="s">
        <v>1184</v>
      </c>
      <c r="C1035" s="112">
        <v>58132.935588507877</v>
      </c>
      <c r="D1035" s="112">
        <v>18029</v>
      </c>
      <c r="E1035" s="106">
        <v>39332</v>
      </c>
      <c r="F1035" s="186" t="s">
        <v>544</v>
      </c>
      <c r="G1035" s="94"/>
      <c r="N1035" s="101"/>
    </row>
    <row r="1036" spans="1:14" s="100" customFormat="1" ht="30" customHeight="1" x14ac:dyDescent="0.2">
      <c r="A1036" s="152">
        <v>1033</v>
      </c>
      <c r="B1036" s="96" t="s">
        <v>3615</v>
      </c>
      <c r="C1036" s="112">
        <v>58089.61</v>
      </c>
      <c r="D1036" s="177">
        <v>14294</v>
      </c>
      <c r="E1036" s="123">
        <v>42489</v>
      </c>
      <c r="F1036" s="186" t="s">
        <v>725</v>
      </c>
      <c r="N1036" s="101"/>
    </row>
    <row r="1037" spans="1:14" s="100" customFormat="1" ht="30" customHeight="1" x14ac:dyDescent="0.2">
      <c r="A1037" s="152">
        <v>1034</v>
      </c>
      <c r="B1037" s="96" t="s">
        <v>184</v>
      </c>
      <c r="C1037" s="179">
        <v>58061.718025949958</v>
      </c>
      <c r="D1037" s="179">
        <v>15435</v>
      </c>
      <c r="E1037" s="98">
        <v>41481</v>
      </c>
      <c r="F1037" s="186" t="s">
        <v>257</v>
      </c>
      <c r="N1037" s="101"/>
    </row>
    <row r="1038" spans="1:14" s="100" customFormat="1" ht="30" customHeight="1" x14ac:dyDescent="0.2">
      <c r="A1038" s="152">
        <v>1035</v>
      </c>
      <c r="B1038" s="103" t="s">
        <v>917</v>
      </c>
      <c r="C1038" s="176">
        <v>57987.430491195555</v>
      </c>
      <c r="D1038" s="176">
        <v>18758</v>
      </c>
      <c r="E1038" s="111">
        <v>37456</v>
      </c>
      <c r="F1038" s="187" t="s">
        <v>552</v>
      </c>
      <c r="G1038" s="94"/>
      <c r="N1038" s="101"/>
    </row>
    <row r="1039" spans="1:14" s="100" customFormat="1" ht="30" customHeight="1" x14ac:dyDescent="0.2">
      <c r="A1039" s="152">
        <v>1036</v>
      </c>
      <c r="B1039" s="107" t="s">
        <v>1249</v>
      </c>
      <c r="C1039" s="176">
        <v>57959.337349397596</v>
      </c>
      <c r="D1039" s="176">
        <v>26517</v>
      </c>
      <c r="E1039" s="119">
        <v>36560</v>
      </c>
      <c r="F1039" s="187" t="s">
        <v>1910</v>
      </c>
      <c r="N1039" s="101"/>
    </row>
    <row r="1040" spans="1:14" s="100" customFormat="1" ht="30" customHeight="1" x14ac:dyDescent="0.2">
      <c r="A1040" s="152">
        <v>1037</v>
      </c>
      <c r="B1040" s="96" t="s">
        <v>190</v>
      </c>
      <c r="C1040" s="177">
        <v>57902.079471733086</v>
      </c>
      <c r="D1040" s="177">
        <v>12574</v>
      </c>
      <c r="E1040" s="98">
        <v>41362</v>
      </c>
      <c r="F1040" s="186" t="s">
        <v>258</v>
      </c>
      <c r="G1040" s="94"/>
      <c r="N1040" s="101"/>
    </row>
    <row r="1041" spans="1:14" s="100" customFormat="1" ht="30" customHeight="1" x14ac:dyDescent="0.2">
      <c r="A1041" s="152">
        <v>1038</v>
      </c>
      <c r="B1041" s="103" t="s">
        <v>2187</v>
      </c>
      <c r="C1041" s="112">
        <v>57823.780699721967</v>
      </c>
      <c r="D1041" s="112">
        <v>15684</v>
      </c>
      <c r="E1041" s="111" t="s">
        <v>2172</v>
      </c>
      <c r="F1041" s="187" t="s">
        <v>1610</v>
      </c>
      <c r="G1041" s="94"/>
      <c r="N1041" s="101"/>
    </row>
    <row r="1042" spans="1:14" s="100" customFormat="1" ht="30" customHeight="1" x14ac:dyDescent="0.2">
      <c r="A1042" s="152">
        <v>1039</v>
      </c>
      <c r="B1042" s="96" t="s">
        <v>185</v>
      </c>
      <c r="C1042" s="177">
        <v>57782.205746061169</v>
      </c>
      <c r="D1042" s="177">
        <v>15774</v>
      </c>
      <c r="E1042" s="98">
        <v>41439</v>
      </c>
      <c r="F1042" s="186" t="s">
        <v>257</v>
      </c>
      <c r="G1042" s="94"/>
      <c r="N1042" s="101"/>
    </row>
    <row r="1043" spans="1:14" s="100" customFormat="1" ht="30" customHeight="1" x14ac:dyDescent="0.2">
      <c r="A1043" s="152">
        <v>1040</v>
      </c>
      <c r="B1043" s="96" t="s">
        <v>2072</v>
      </c>
      <c r="C1043" s="176">
        <v>57663.258804448567</v>
      </c>
      <c r="D1043" s="176">
        <v>16658</v>
      </c>
      <c r="E1043" s="111">
        <v>40102</v>
      </c>
      <c r="F1043" s="187" t="s">
        <v>1908</v>
      </c>
      <c r="G1043" s="94"/>
      <c r="N1043" s="101"/>
    </row>
    <row r="1044" spans="1:14" s="100" customFormat="1" ht="30" customHeight="1" x14ac:dyDescent="0.2">
      <c r="A1044" s="152">
        <v>1041</v>
      </c>
      <c r="B1044" s="96" t="s">
        <v>18</v>
      </c>
      <c r="C1044" s="178">
        <v>57541.705282669143</v>
      </c>
      <c r="D1044" s="178">
        <v>14118</v>
      </c>
      <c r="E1044" s="98">
        <v>41320</v>
      </c>
      <c r="F1044" s="186" t="s">
        <v>2981</v>
      </c>
      <c r="N1044" s="101"/>
    </row>
    <row r="1045" spans="1:14" s="100" customFormat="1" ht="30" customHeight="1" x14ac:dyDescent="0.2">
      <c r="A1045" s="152">
        <v>1042</v>
      </c>
      <c r="B1045" s="96" t="s">
        <v>4039</v>
      </c>
      <c r="C1045" s="97">
        <v>57527.64</v>
      </c>
      <c r="D1045" s="97">
        <v>10250</v>
      </c>
      <c r="E1045" s="102">
        <v>43182</v>
      </c>
      <c r="F1045" s="186" t="s">
        <v>38</v>
      </c>
      <c r="N1045" s="101"/>
    </row>
    <row r="1046" spans="1:14" s="100" customFormat="1" ht="30" customHeight="1" x14ac:dyDescent="0.2">
      <c r="A1046" s="152">
        <v>1043</v>
      </c>
      <c r="B1046" s="103" t="s">
        <v>1479</v>
      </c>
      <c r="C1046" s="176">
        <v>57484.650139017613</v>
      </c>
      <c r="D1046" s="176">
        <v>21228</v>
      </c>
      <c r="E1046" s="111">
        <v>36882</v>
      </c>
      <c r="F1046" s="187" t="s">
        <v>1910</v>
      </c>
      <c r="N1046" s="101"/>
    </row>
    <row r="1047" spans="1:14" s="100" customFormat="1" ht="30" customHeight="1" x14ac:dyDescent="0.2">
      <c r="A1047" s="152">
        <v>1044</v>
      </c>
      <c r="B1047" s="107" t="s">
        <v>2219</v>
      </c>
      <c r="C1047" s="97">
        <v>57476.251158480074</v>
      </c>
      <c r="D1047" s="97">
        <v>24335</v>
      </c>
      <c r="E1047" s="98">
        <v>35811</v>
      </c>
      <c r="F1047" s="187" t="s">
        <v>1433</v>
      </c>
      <c r="G1047" s="94"/>
      <c r="N1047" s="101"/>
    </row>
    <row r="1048" spans="1:14" s="100" customFormat="1" ht="30" customHeight="1" x14ac:dyDescent="0.2">
      <c r="A1048" s="152">
        <v>1045</v>
      </c>
      <c r="B1048" s="96" t="s">
        <v>3524</v>
      </c>
      <c r="C1048" s="112">
        <v>57469.650000000009</v>
      </c>
      <c r="D1048" s="177">
        <v>11421</v>
      </c>
      <c r="E1048" s="98">
        <v>42664</v>
      </c>
      <c r="F1048" s="186" t="s">
        <v>3462</v>
      </c>
      <c r="G1048" s="94"/>
      <c r="N1048" s="101"/>
    </row>
    <row r="1049" spans="1:14" s="100" customFormat="1" ht="30" customHeight="1" x14ac:dyDescent="0.2">
      <c r="A1049" s="152">
        <v>1046</v>
      </c>
      <c r="B1049" s="96" t="s">
        <v>270</v>
      </c>
      <c r="C1049" s="178">
        <v>57450.185356811868</v>
      </c>
      <c r="D1049" s="178">
        <v>14271</v>
      </c>
      <c r="E1049" s="98">
        <v>41530</v>
      </c>
      <c r="F1049" s="186" t="s">
        <v>545</v>
      </c>
      <c r="G1049" s="94"/>
      <c r="N1049" s="101"/>
    </row>
    <row r="1050" spans="1:14" s="100" customFormat="1" ht="30" customHeight="1" x14ac:dyDescent="0.2">
      <c r="A1050" s="152">
        <v>1047</v>
      </c>
      <c r="B1050" s="103" t="s">
        <v>2338</v>
      </c>
      <c r="C1050" s="179">
        <v>57420.354494902691</v>
      </c>
      <c r="D1050" s="179">
        <v>15008</v>
      </c>
      <c r="E1050" s="111">
        <v>39815</v>
      </c>
      <c r="F1050" s="187" t="s">
        <v>2642</v>
      </c>
      <c r="G1050" s="94"/>
      <c r="N1050" s="101"/>
    </row>
    <row r="1051" spans="1:14" s="100" customFormat="1" ht="30" customHeight="1" x14ac:dyDescent="0.2">
      <c r="A1051" s="152">
        <v>1048</v>
      </c>
      <c r="B1051" s="96" t="s">
        <v>3053</v>
      </c>
      <c r="C1051" s="177">
        <v>57398.685125115851</v>
      </c>
      <c r="D1051" s="177">
        <v>12347</v>
      </c>
      <c r="E1051" s="98">
        <v>41971</v>
      </c>
      <c r="F1051" s="186" t="s">
        <v>3178</v>
      </c>
      <c r="G1051" s="94"/>
      <c r="N1051" s="101"/>
    </row>
    <row r="1052" spans="1:14" s="100" customFormat="1" ht="30" customHeight="1" x14ac:dyDescent="0.2">
      <c r="A1052" s="152">
        <v>1049</v>
      </c>
      <c r="B1052" s="96" t="s">
        <v>4439</v>
      </c>
      <c r="C1052" s="97">
        <v>57374.22</v>
      </c>
      <c r="D1052" s="97">
        <v>10387</v>
      </c>
      <c r="E1052" s="102" t="s">
        <v>4596</v>
      </c>
      <c r="F1052" s="186" t="s">
        <v>3456</v>
      </c>
      <c r="G1052" s="94"/>
      <c r="N1052" s="101"/>
    </row>
    <row r="1053" spans="1:14" s="100" customFormat="1" ht="30" customHeight="1" x14ac:dyDescent="0.2">
      <c r="A1053" s="152">
        <v>1050</v>
      </c>
      <c r="B1053" s="96" t="s">
        <v>4061</v>
      </c>
      <c r="C1053" s="97">
        <v>57373.03</v>
      </c>
      <c r="D1053" s="97">
        <v>10426</v>
      </c>
      <c r="E1053" s="102">
        <v>43147</v>
      </c>
      <c r="F1053" s="186" t="s">
        <v>725</v>
      </c>
      <c r="N1053" s="101"/>
    </row>
    <row r="1054" spans="1:14" s="100" customFormat="1" ht="30" customHeight="1" x14ac:dyDescent="0.2">
      <c r="A1054" s="152">
        <v>1051</v>
      </c>
      <c r="B1054" s="96" t="s">
        <v>3075</v>
      </c>
      <c r="C1054" s="177">
        <v>57211.01240037071</v>
      </c>
      <c r="D1054" s="177">
        <v>14357</v>
      </c>
      <c r="E1054" s="98">
        <v>41992</v>
      </c>
      <c r="F1054" s="186" t="s">
        <v>74</v>
      </c>
      <c r="N1054" s="101"/>
    </row>
    <row r="1055" spans="1:14" s="100" customFormat="1" ht="30" customHeight="1" x14ac:dyDescent="0.2">
      <c r="A1055" s="152">
        <v>1052</v>
      </c>
      <c r="B1055" s="96" t="s">
        <v>3054</v>
      </c>
      <c r="C1055" s="177">
        <v>57054.274791473588</v>
      </c>
      <c r="D1055" s="177">
        <v>12551</v>
      </c>
      <c r="E1055" s="98">
        <v>41698</v>
      </c>
      <c r="F1055" s="186" t="s">
        <v>119</v>
      </c>
      <c r="G1055" s="94"/>
      <c r="N1055" s="101"/>
    </row>
    <row r="1056" spans="1:14" s="100" customFormat="1" ht="30" customHeight="1" x14ac:dyDescent="0.2">
      <c r="A1056" s="152">
        <v>1053</v>
      </c>
      <c r="B1056" s="103" t="s">
        <v>2176</v>
      </c>
      <c r="C1056" s="112">
        <v>56903.064179796107</v>
      </c>
      <c r="D1056" s="112">
        <v>15170</v>
      </c>
      <c r="E1056" s="111">
        <v>39962</v>
      </c>
      <c r="F1056" s="187" t="s">
        <v>1853</v>
      </c>
      <c r="G1056" s="94"/>
      <c r="N1056" s="101"/>
    </row>
    <row r="1057" spans="1:14" s="100" customFormat="1" ht="30" customHeight="1" x14ac:dyDescent="0.2">
      <c r="A1057" s="152">
        <v>1054</v>
      </c>
      <c r="B1057" s="107" t="s">
        <v>1385</v>
      </c>
      <c r="C1057" s="179">
        <v>56893.535681186288</v>
      </c>
      <c r="D1057" s="179">
        <v>27551</v>
      </c>
      <c r="E1057" s="119">
        <v>36276</v>
      </c>
      <c r="F1057" s="187" t="s">
        <v>1818</v>
      </c>
      <c r="G1057" s="94"/>
      <c r="N1057" s="101"/>
    </row>
    <row r="1058" spans="1:14" s="100" customFormat="1" ht="30" customHeight="1" x14ac:dyDescent="0.2">
      <c r="A1058" s="152">
        <v>1055</v>
      </c>
      <c r="B1058" s="103" t="s">
        <v>1531</v>
      </c>
      <c r="C1058" s="112">
        <v>56809.511121408716</v>
      </c>
      <c r="D1058" s="112">
        <v>16907</v>
      </c>
      <c r="E1058" s="111">
        <v>39710</v>
      </c>
      <c r="F1058" s="187" t="s">
        <v>1312</v>
      </c>
      <c r="G1058" s="94"/>
      <c r="N1058" s="101"/>
    </row>
    <row r="1059" spans="1:14" s="100" customFormat="1" ht="30" customHeight="1" x14ac:dyDescent="0.2">
      <c r="A1059" s="152">
        <v>1056</v>
      </c>
      <c r="B1059" s="96" t="s">
        <v>473</v>
      </c>
      <c r="C1059" s="178">
        <v>56801.436515291942</v>
      </c>
      <c r="D1059" s="178">
        <v>16446</v>
      </c>
      <c r="E1059" s="98">
        <v>40928</v>
      </c>
      <c r="F1059" s="186" t="s">
        <v>488</v>
      </c>
      <c r="G1059" s="94"/>
      <c r="N1059" s="101"/>
    </row>
    <row r="1060" spans="1:14" s="100" customFormat="1" ht="30" customHeight="1" x14ac:dyDescent="0.2">
      <c r="A1060" s="152">
        <v>1057</v>
      </c>
      <c r="B1060" s="103" t="s">
        <v>3346</v>
      </c>
      <c r="C1060" s="177">
        <v>56754.44</v>
      </c>
      <c r="D1060" s="112">
        <v>10668</v>
      </c>
      <c r="E1060" s="111">
        <v>42202</v>
      </c>
      <c r="F1060" s="187" t="s">
        <v>3181</v>
      </c>
      <c r="N1060" s="101"/>
    </row>
    <row r="1061" spans="1:14" s="100" customFormat="1" ht="30" customHeight="1" x14ac:dyDescent="0.2">
      <c r="A1061" s="152">
        <v>1058</v>
      </c>
      <c r="B1061" s="96" t="s">
        <v>1760</v>
      </c>
      <c r="C1061" s="179">
        <v>56723.673540315111</v>
      </c>
      <c r="D1061" s="179">
        <v>15601</v>
      </c>
      <c r="E1061" s="106">
        <v>39731</v>
      </c>
      <c r="F1061" s="186" t="s">
        <v>474</v>
      </c>
      <c r="N1061" s="101"/>
    </row>
    <row r="1062" spans="1:14" s="100" customFormat="1" ht="30" customHeight="1" x14ac:dyDescent="0.2">
      <c r="A1062" s="152">
        <v>1059</v>
      </c>
      <c r="B1062" s="103" t="s">
        <v>1889</v>
      </c>
      <c r="C1062" s="179">
        <v>56721.819972196485</v>
      </c>
      <c r="D1062" s="179">
        <v>13520</v>
      </c>
      <c r="E1062" s="111">
        <v>39850</v>
      </c>
      <c r="F1062" s="187" t="s">
        <v>748</v>
      </c>
      <c r="G1062" s="94"/>
      <c r="N1062" s="101"/>
    </row>
    <row r="1063" spans="1:14" s="100" customFormat="1" ht="30" customHeight="1" x14ac:dyDescent="0.2">
      <c r="A1063" s="152">
        <v>1060</v>
      </c>
      <c r="B1063" s="96" t="s">
        <v>4183</v>
      </c>
      <c r="C1063" s="97">
        <v>56599</v>
      </c>
      <c r="D1063" s="97">
        <v>13440</v>
      </c>
      <c r="E1063" s="102">
        <v>43413</v>
      </c>
      <c r="F1063" s="186" t="s">
        <v>545</v>
      </c>
      <c r="G1063" s="94"/>
      <c r="N1063" s="101"/>
    </row>
    <row r="1064" spans="1:14" s="100" customFormat="1" ht="30" customHeight="1" x14ac:dyDescent="0.2">
      <c r="A1064" s="152">
        <v>1061</v>
      </c>
      <c r="B1064" s="96" t="s">
        <v>210</v>
      </c>
      <c r="C1064" s="177">
        <v>56567.278730305843</v>
      </c>
      <c r="D1064" s="177">
        <v>13867</v>
      </c>
      <c r="E1064" s="98">
        <v>41334</v>
      </c>
      <c r="F1064" s="186" t="s">
        <v>141</v>
      </c>
      <c r="G1064" s="94"/>
      <c r="N1064" s="101"/>
    </row>
    <row r="1065" spans="1:14" s="100" customFormat="1" ht="30" customHeight="1" x14ac:dyDescent="0.2">
      <c r="A1065" s="152">
        <v>1062</v>
      </c>
      <c r="B1065" s="96" t="s">
        <v>475</v>
      </c>
      <c r="C1065" s="177">
        <v>56287.071362372568</v>
      </c>
      <c r="D1065" s="177">
        <v>15148</v>
      </c>
      <c r="E1065" s="98">
        <v>41040</v>
      </c>
      <c r="F1065" s="186" t="s">
        <v>347</v>
      </c>
      <c r="G1065" s="94"/>
      <c r="N1065" s="101"/>
    </row>
    <row r="1066" spans="1:14" s="100" customFormat="1" ht="30" customHeight="1" x14ac:dyDescent="0.2">
      <c r="A1066" s="152">
        <v>1063</v>
      </c>
      <c r="B1066" s="103" t="s">
        <v>2335</v>
      </c>
      <c r="C1066" s="112">
        <v>56262.555027803523</v>
      </c>
      <c r="D1066" s="112">
        <v>15036</v>
      </c>
      <c r="E1066" s="111">
        <v>39913</v>
      </c>
      <c r="F1066" s="187" t="s">
        <v>2642</v>
      </c>
      <c r="G1066" s="94"/>
      <c r="N1066" s="101"/>
    </row>
    <row r="1067" spans="1:14" s="100" customFormat="1" ht="30" customHeight="1" x14ac:dyDescent="0.2">
      <c r="A1067" s="152">
        <v>1064</v>
      </c>
      <c r="B1067" s="103" t="s">
        <v>937</v>
      </c>
      <c r="C1067" s="176">
        <v>56193.234476367012</v>
      </c>
      <c r="D1067" s="176">
        <v>16950</v>
      </c>
      <c r="E1067" s="111">
        <v>37519</v>
      </c>
      <c r="F1067" s="187" t="s">
        <v>1987</v>
      </c>
      <c r="N1067" s="101"/>
    </row>
    <row r="1068" spans="1:14" s="100" customFormat="1" ht="30" customHeight="1" x14ac:dyDescent="0.2">
      <c r="A1068" s="152">
        <v>1065</v>
      </c>
      <c r="B1068" s="96" t="s">
        <v>4496</v>
      </c>
      <c r="C1068" s="97">
        <v>56089.760000000002</v>
      </c>
      <c r="D1068" s="97">
        <v>13590</v>
      </c>
      <c r="E1068" s="102" t="s">
        <v>4600</v>
      </c>
      <c r="F1068" s="186" t="s">
        <v>725</v>
      </c>
      <c r="N1068" s="101"/>
    </row>
    <row r="1069" spans="1:14" s="100" customFormat="1" ht="30" customHeight="1" x14ac:dyDescent="0.2">
      <c r="A1069" s="152">
        <v>1066</v>
      </c>
      <c r="B1069" s="103" t="s">
        <v>1630</v>
      </c>
      <c r="C1069" s="112">
        <v>56055.085727525489</v>
      </c>
      <c r="D1069" s="112">
        <v>15977</v>
      </c>
      <c r="E1069" s="111">
        <v>37631</v>
      </c>
      <c r="F1069" s="187" t="s">
        <v>1818</v>
      </c>
      <c r="G1069" s="94"/>
      <c r="N1069" s="101"/>
    </row>
    <row r="1070" spans="1:14" s="100" customFormat="1" ht="30" customHeight="1" x14ac:dyDescent="0.2">
      <c r="A1070" s="152">
        <v>1067</v>
      </c>
      <c r="B1070" s="96" t="s">
        <v>3790</v>
      </c>
      <c r="C1070" s="97">
        <v>55880</v>
      </c>
      <c r="D1070" s="97">
        <v>13414</v>
      </c>
      <c r="E1070" s="102">
        <v>42986</v>
      </c>
      <c r="F1070" s="186" t="s">
        <v>725</v>
      </c>
      <c r="G1070" s="94"/>
      <c r="N1070" s="101"/>
    </row>
    <row r="1071" spans="1:14" s="100" customFormat="1" ht="30" customHeight="1" x14ac:dyDescent="0.2">
      <c r="A1071" s="152">
        <v>1068</v>
      </c>
      <c r="B1071" s="103" t="s">
        <v>1590</v>
      </c>
      <c r="C1071" s="112">
        <v>55806.302131603341</v>
      </c>
      <c r="D1071" s="112">
        <v>16927</v>
      </c>
      <c r="E1071" s="111">
        <v>37603</v>
      </c>
      <c r="F1071" s="187" t="s">
        <v>1818</v>
      </c>
      <c r="G1071" s="94"/>
      <c r="N1071" s="101"/>
    </row>
    <row r="1072" spans="1:14" s="100" customFormat="1" ht="30" customHeight="1" x14ac:dyDescent="0.2">
      <c r="A1072" s="152">
        <v>1069</v>
      </c>
      <c r="B1072" s="96" t="s">
        <v>3451</v>
      </c>
      <c r="C1072" s="112">
        <v>55793.68</v>
      </c>
      <c r="D1072" s="177">
        <v>11130</v>
      </c>
      <c r="E1072" s="98">
        <v>42657</v>
      </c>
      <c r="F1072" s="189" t="s">
        <v>725</v>
      </c>
      <c r="G1072" s="94"/>
      <c r="N1072" s="101"/>
    </row>
    <row r="1073" spans="1:14" s="100" customFormat="1" ht="30" customHeight="1" x14ac:dyDescent="0.2">
      <c r="A1073" s="152">
        <v>1070</v>
      </c>
      <c r="B1073" s="96" t="s">
        <v>2437</v>
      </c>
      <c r="C1073" s="177">
        <v>55739.255097312329</v>
      </c>
      <c r="D1073" s="177">
        <v>16251</v>
      </c>
      <c r="E1073" s="119">
        <v>40704</v>
      </c>
      <c r="F1073" s="186" t="s">
        <v>545</v>
      </c>
      <c r="G1073" s="94"/>
      <c r="N1073" s="101"/>
    </row>
    <row r="1074" spans="1:14" s="100" customFormat="1" ht="30" customHeight="1" x14ac:dyDescent="0.2">
      <c r="A1074" s="152">
        <v>1071</v>
      </c>
      <c r="B1074" s="96" t="s">
        <v>3412</v>
      </c>
      <c r="C1074" s="112">
        <v>55708.52</v>
      </c>
      <c r="D1074" s="177">
        <v>11914</v>
      </c>
      <c r="E1074" s="98" t="s">
        <v>3373</v>
      </c>
      <c r="F1074" s="186" t="s">
        <v>3185</v>
      </c>
      <c r="G1074" s="94"/>
      <c r="N1074" s="101"/>
    </row>
    <row r="1075" spans="1:14" s="100" customFormat="1" ht="30" customHeight="1" x14ac:dyDescent="0.2">
      <c r="A1075" s="152">
        <v>1072</v>
      </c>
      <c r="B1075" s="96" t="s">
        <v>2487</v>
      </c>
      <c r="C1075" s="179">
        <v>55528.55943002781</v>
      </c>
      <c r="D1075" s="179">
        <v>15640</v>
      </c>
      <c r="E1075" s="98">
        <v>40760</v>
      </c>
      <c r="F1075" s="186" t="s">
        <v>1610</v>
      </c>
      <c r="G1075" s="94"/>
      <c r="N1075" s="101"/>
    </row>
    <row r="1076" spans="1:14" s="100" customFormat="1" ht="30" customHeight="1" x14ac:dyDescent="0.2">
      <c r="A1076" s="152">
        <v>1073</v>
      </c>
      <c r="B1076" s="96" t="s">
        <v>4006</v>
      </c>
      <c r="C1076" s="97">
        <v>55510</v>
      </c>
      <c r="D1076" s="97">
        <v>12950</v>
      </c>
      <c r="E1076" s="102">
        <v>43196</v>
      </c>
      <c r="F1076" s="186" t="s">
        <v>545</v>
      </c>
      <c r="G1076" s="94"/>
      <c r="N1076" s="101"/>
    </row>
    <row r="1077" spans="1:14" s="100" customFormat="1" ht="30" customHeight="1" x14ac:dyDescent="0.2">
      <c r="A1077" s="152">
        <v>1074</v>
      </c>
      <c r="B1077" s="103" t="s">
        <v>1762</v>
      </c>
      <c r="C1077" s="176">
        <v>55488.588971269695</v>
      </c>
      <c r="D1077" s="176">
        <v>17848</v>
      </c>
      <c r="E1077" s="111">
        <v>37463</v>
      </c>
      <c r="F1077" s="187" t="s">
        <v>1908</v>
      </c>
      <c r="G1077" s="94"/>
      <c r="N1077" s="101"/>
    </row>
    <row r="1078" spans="1:14" s="100" customFormat="1" ht="30" customHeight="1" x14ac:dyDescent="0.2">
      <c r="A1078" s="152">
        <v>1075</v>
      </c>
      <c r="B1078" s="96" t="s">
        <v>186</v>
      </c>
      <c r="C1078" s="179">
        <v>55452.676088971275</v>
      </c>
      <c r="D1078" s="179">
        <v>14238</v>
      </c>
      <c r="E1078" s="98">
        <v>41467</v>
      </c>
      <c r="F1078" s="186" t="s">
        <v>257</v>
      </c>
      <c r="G1078" s="94"/>
      <c r="N1078" s="101"/>
    </row>
    <row r="1079" spans="1:14" s="100" customFormat="1" ht="30" customHeight="1" x14ac:dyDescent="0.2">
      <c r="A1079" s="152">
        <v>1076</v>
      </c>
      <c r="B1079" s="103" t="s">
        <v>1985</v>
      </c>
      <c r="C1079" s="179">
        <v>55361.011353104732</v>
      </c>
      <c r="D1079" s="179">
        <v>12606</v>
      </c>
      <c r="E1079" s="111">
        <v>39836</v>
      </c>
      <c r="F1079" s="187" t="s">
        <v>1853</v>
      </c>
      <c r="G1079" s="94"/>
      <c r="N1079" s="101"/>
    </row>
    <row r="1080" spans="1:14" s="100" customFormat="1" ht="30" customHeight="1" x14ac:dyDescent="0.2">
      <c r="A1080" s="152">
        <v>1077</v>
      </c>
      <c r="B1080" s="96" t="s">
        <v>4240</v>
      </c>
      <c r="C1080" s="97">
        <v>55351.119999999995</v>
      </c>
      <c r="D1080" s="97">
        <v>10414</v>
      </c>
      <c r="E1080" s="102">
        <v>43343</v>
      </c>
      <c r="F1080" s="186" t="s">
        <v>3464</v>
      </c>
      <c r="G1080" s="94"/>
      <c r="N1080" s="101"/>
    </row>
    <row r="1081" spans="1:14" s="100" customFormat="1" ht="30" customHeight="1" x14ac:dyDescent="0.2">
      <c r="A1081" s="152">
        <v>1078</v>
      </c>
      <c r="B1081" s="96" t="s">
        <v>4298</v>
      </c>
      <c r="C1081" s="97">
        <v>55287.61</v>
      </c>
      <c r="D1081" s="97">
        <v>13062</v>
      </c>
      <c r="E1081" s="102" t="s">
        <v>4547</v>
      </c>
      <c r="F1081" s="186" t="s">
        <v>4548</v>
      </c>
      <c r="N1081" s="101"/>
    </row>
    <row r="1082" spans="1:14" s="100" customFormat="1" ht="30" customHeight="1" x14ac:dyDescent="0.2">
      <c r="A1082" s="152">
        <v>1079</v>
      </c>
      <c r="B1082" s="96" t="s">
        <v>3056</v>
      </c>
      <c r="C1082" s="177">
        <v>55238.965477293787</v>
      </c>
      <c r="D1082" s="177">
        <v>12750</v>
      </c>
      <c r="E1082" s="98">
        <v>41810</v>
      </c>
      <c r="F1082" s="186" t="s">
        <v>2033</v>
      </c>
      <c r="N1082" s="101"/>
    </row>
    <row r="1083" spans="1:14" s="100" customFormat="1" ht="30" customHeight="1" x14ac:dyDescent="0.2">
      <c r="A1083" s="152">
        <v>1080</v>
      </c>
      <c r="B1083" s="96" t="s">
        <v>2547</v>
      </c>
      <c r="C1083" s="112">
        <v>54986.677479147358</v>
      </c>
      <c r="D1083" s="112">
        <v>16237</v>
      </c>
      <c r="E1083" s="106">
        <v>39059</v>
      </c>
      <c r="F1083" s="186" t="s">
        <v>544</v>
      </c>
      <c r="G1083" s="94"/>
      <c r="N1083" s="101"/>
    </row>
    <row r="1084" spans="1:14" s="100" customFormat="1" ht="30" customHeight="1" x14ac:dyDescent="0.2">
      <c r="A1084" s="152">
        <v>1081</v>
      </c>
      <c r="B1084" s="96" t="s">
        <v>3058</v>
      </c>
      <c r="C1084" s="177">
        <v>54922.416589434666</v>
      </c>
      <c r="D1084" s="177">
        <v>10117</v>
      </c>
      <c r="E1084" s="98">
        <v>41663</v>
      </c>
      <c r="F1084" s="186" t="s">
        <v>725</v>
      </c>
      <c r="G1084" s="94"/>
      <c r="N1084" s="101"/>
    </row>
    <row r="1085" spans="1:14" s="100" customFormat="1" ht="30" customHeight="1" x14ac:dyDescent="0.2">
      <c r="A1085" s="152">
        <v>1082</v>
      </c>
      <c r="B1085" s="107" t="s">
        <v>1970</v>
      </c>
      <c r="C1085" s="176">
        <v>54816.670528266914</v>
      </c>
      <c r="D1085" s="176">
        <v>25423</v>
      </c>
      <c r="E1085" s="119">
        <v>36308</v>
      </c>
      <c r="F1085" s="187" t="s">
        <v>558</v>
      </c>
      <c r="G1085" s="94"/>
      <c r="N1085" s="101"/>
    </row>
    <row r="1086" spans="1:14" s="100" customFormat="1" ht="30" customHeight="1" x14ac:dyDescent="0.2">
      <c r="A1086" s="152">
        <v>1083</v>
      </c>
      <c r="B1086" s="96" t="s">
        <v>3059</v>
      </c>
      <c r="C1086" s="177">
        <v>54748.879170528264</v>
      </c>
      <c r="D1086" s="177">
        <v>12881</v>
      </c>
      <c r="E1086" s="98">
        <v>41831</v>
      </c>
      <c r="F1086" s="186" t="s">
        <v>3178</v>
      </c>
      <c r="G1086" s="94"/>
      <c r="N1086" s="101"/>
    </row>
    <row r="1087" spans="1:14" s="100" customFormat="1" ht="30" customHeight="1" x14ac:dyDescent="0.2">
      <c r="A1087" s="152">
        <v>1084</v>
      </c>
      <c r="B1087" s="107" t="s">
        <v>1962</v>
      </c>
      <c r="C1087" s="97">
        <v>54698.215940685819</v>
      </c>
      <c r="D1087" s="97">
        <v>23404</v>
      </c>
      <c r="E1087" s="98">
        <v>35860</v>
      </c>
      <c r="F1087" s="187" t="s">
        <v>1818</v>
      </c>
      <c r="G1087" s="94"/>
      <c r="N1087" s="101"/>
    </row>
    <row r="1088" spans="1:14" s="100" customFormat="1" ht="30" customHeight="1" x14ac:dyDescent="0.2">
      <c r="A1088" s="152">
        <v>1085</v>
      </c>
      <c r="B1088" s="96" t="s">
        <v>2019</v>
      </c>
      <c r="C1088" s="179">
        <v>54550.075301204823</v>
      </c>
      <c r="D1088" s="179">
        <v>15664</v>
      </c>
      <c r="E1088" s="111">
        <v>40466</v>
      </c>
      <c r="F1088" s="187" t="s">
        <v>405</v>
      </c>
      <c r="N1088" s="101"/>
    </row>
    <row r="1089" spans="1:14" s="100" customFormat="1" ht="30" customHeight="1" x14ac:dyDescent="0.2">
      <c r="A1089" s="152">
        <v>1086</v>
      </c>
      <c r="B1089" s="96" t="s">
        <v>188</v>
      </c>
      <c r="C1089" s="177">
        <v>54514.017608897128</v>
      </c>
      <c r="D1089" s="177">
        <v>12417</v>
      </c>
      <c r="E1089" s="98">
        <v>41453</v>
      </c>
      <c r="F1089" s="186" t="s">
        <v>99</v>
      </c>
      <c r="G1089" s="94"/>
      <c r="N1089" s="101"/>
    </row>
    <row r="1090" spans="1:14" s="100" customFormat="1" ht="30" customHeight="1" x14ac:dyDescent="0.2">
      <c r="A1090" s="152">
        <v>1087</v>
      </c>
      <c r="B1090" s="96" t="s">
        <v>3060</v>
      </c>
      <c r="C1090" s="177">
        <v>54450.735634847086</v>
      </c>
      <c r="D1090" s="177">
        <v>13065</v>
      </c>
      <c r="E1090" s="98">
        <v>41670</v>
      </c>
      <c r="F1090" s="186" t="s">
        <v>1312</v>
      </c>
      <c r="G1090" s="94"/>
      <c r="N1090" s="101"/>
    </row>
    <row r="1091" spans="1:14" s="100" customFormat="1" ht="30" customHeight="1" x14ac:dyDescent="0.2">
      <c r="A1091" s="152">
        <v>1088</v>
      </c>
      <c r="B1091" s="103" t="s">
        <v>1245</v>
      </c>
      <c r="C1091" s="112">
        <v>54425.683503243745</v>
      </c>
      <c r="D1091" s="112">
        <v>16860</v>
      </c>
      <c r="E1091" s="111">
        <v>37701</v>
      </c>
      <c r="F1091" s="187" t="s">
        <v>1818</v>
      </c>
      <c r="G1091" s="94"/>
      <c r="N1091" s="101"/>
    </row>
    <row r="1092" spans="1:14" s="100" customFormat="1" ht="30" customHeight="1" x14ac:dyDescent="0.2">
      <c r="A1092" s="152">
        <v>1089</v>
      </c>
      <c r="B1092" s="96" t="s">
        <v>3528</v>
      </c>
      <c r="C1092" s="112">
        <v>54357</v>
      </c>
      <c r="D1092" s="177">
        <v>10534</v>
      </c>
      <c r="E1092" s="123">
        <v>42657</v>
      </c>
      <c r="F1092" s="186" t="s">
        <v>545</v>
      </c>
      <c r="G1092" s="94"/>
      <c r="N1092" s="101"/>
    </row>
    <row r="1093" spans="1:14" s="100" customFormat="1" ht="30" customHeight="1" x14ac:dyDescent="0.2">
      <c r="A1093" s="152">
        <v>1090</v>
      </c>
      <c r="B1093" s="96" t="s">
        <v>4534</v>
      </c>
      <c r="C1093" s="97">
        <v>54291.310000000005</v>
      </c>
      <c r="D1093" s="97">
        <v>9515</v>
      </c>
      <c r="E1093" s="102" t="s">
        <v>4606</v>
      </c>
      <c r="F1093" s="186" t="s">
        <v>725</v>
      </c>
      <c r="G1093" s="94"/>
      <c r="N1093" s="101"/>
    </row>
    <row r="1094" spans="1:14" s="100" customFormat="1" ht="30" customHeight="1" x14ac:dyDescent="0.2">
      <c r="A1094" s="152">
        <v>1091</v>
      </c>
      <c r="B1094" s="103" t="s">
        <v>1822</v>
      </c>
      <c r="C1094" s="176">
        <v>54161.550046339202</v>
      </c>
      <c r="D1094" s="176">
        <v>16715</v>
      </c>
      <c r="E1094" s="111">
        <v>37540</v>
      </c>
      <c r="F1094" s="187" t="s">
        <v>1433</v>
      </c>
      <c r="G1094" s="94"/>
      <c r="N1094" s="101"/>
    </row>
    <row r="1095" spans="1:14" s="100" customFormat="1" ht="30" customHeight="1" x14ac:dyDescent="0.2">
      <c r="A1095" s="152">
        <v>1092</v>
      </c>
      <c r="B1095" s="96" t="s">
        <v>2425</v>
      </c>
      <c r="C1095" s="179">
        <v>54157.958758109358</v>
      </c>
      <c r="D1095" s="179">
        <v>16853</v>
      </c>
      <c r="E1095" s="111">
        <v>40557</v>
      </c>
      <c r="F1095" s="187" t="s">
        <v>2869</v>
      </c>
      <c r="G1095" s="109"/>
      <c r="N1095" s="101"/>
    </row>
    <row r="1096" spans="1:14" s="100" customFormat="1" ht="30" customHeight="1" x14ac:dyDescent="0.2">
      <c r="A1096" s="152">
        <v>1093</v>
      </c>
      <c r="B1096" s="96" t="s">
        <v>1976</v>
      </c>
      <c r="C1096" s="179">
        <v>54137.801204819276</v>
      </c>
      <c r="D1096" s="179">
        <v>14224</v>
      </c>
      <c r="E1096" s="111">
        <v>40389</v>
      </c>
      <c r="F1096" s="187" t="s">
        <v>1610</v>
      </c>
      <c r="G1096" s="94"/>
      <c r="N1096" s="101"/>
    </row>
    <row r="1097" spans="1:14" s="100" customFormat="1" ht="30" customHeight="1" x14ac:dyDescent="0.2">
      <c r="A1097" s="152">
        <v>1094</v>
      </c>
      <c r="B1097" s="96" t="s">
        <v>2258</v>
      </c>
      <c r="C1097" s="179">
        <v>54106.444045412427</v>
      </c>
      <c r="D1097" s="179">
        <v>11767</v>
      </c>
      <c r="E1097" s="111">
        <v>40578</v>
      </c>
      <c r="F1097" s="187" t="s">
        <v>725</v>
      </c>
      <c r="G1097" s="94"/>
      <c r="N1097" s="101"/>
    </row>
    <row r="1098" spans="1:14" s="100" customFormat="1" ht="30" customHeight="1" x14ac:dyDescent="0.2">
      <c r="A1098" s="152">
        <v>1095</v>
      </c>
      <c r="B1098" s="96" t="s">
        <v>3061</v>
      </c>
      <c r="C1098" s="177">
        <v>54084.771779425391</v>
      </c>
      <c r="D1098" s="177">
        <v>11742</v>
      </c>
      <c r="E1098" s="98">
        <v>41957</v>
      </c>
      <c r="F1098" s="186" t="s">
        <v>725</v>
      </c>
      <c r="G1098" s="94"/>
      <c r="N1098" s="101"/>
    </row>
    <row r="1099" spans="1:14" s="100" customFormat="1" ht="30" customHeight="1" x14ac:dyDescent="0.2">
      <c r="A1099" s="152">
        <v>1096</v>
      </c>
      <c r="B1099" s="103" t="s">
        <v>2212</v>
      </c>
      <c r="C1099" s="112">
        <v>54003.127896200189</v>
      </c>
      <c r="D1099" s="112">
        <v>16488</v>
      </c>
      <c r="E1099" s="111">
        <v>37694</v>
      </c>
      <c r="F1099" s="187" t="s">
        <v>551</v>
      </c>
      <c r="G1099" s="94"/>
      <c r="N1099" s="101"/>
    </row>
    <row r="1100" spans="1:14" s="100" customFormat="1" ht="30" customHeight="1" x14ac:dyDescent="0.2">
      <c r="A1100" s="152">
        <v>1097</v>
      </c>
      <c r="B1100" s="103" t="s">
        <v>1116</v>
      </c>
      <c r="C1100" s="112">
        <v>53899.443929564412</v>
      </c>
      <c r="D1100" s="112">
        <v>17863</v>
      </c>
      <c r="E1100" s="111">
        <v>37897</v>
      </c>
      <c r="F1100" s="187" t="s">
        <v>1818</v>
      </c>
      <c r="G1100" s="94"/>
      <c r="N1100" s="101"/>
    </row>
    <row r="1101" spans="1:14" s="100" customFormat="1" ht="30" customHeight="1" x14ac:dyDescent="0.2">
      <c r="A1101" s="152">
        <v>1098</v>
      </c>
      <c r="B1101" s="103" t="s">
        <v>1795</v>
      </c>
      <c r="C1101" s="179">
        <v>53832.62859128823</v>
      </c>
      <c r="D1101" s="179">
        <v>15224</v>
      </c>
      <c r="E1101" s="111" t="s">
        <v>2172</v>
      </c>
      <c r="F1101" s="187" t="s">
        <v>2934</v>
      </c>
      <c r="G1101" s="94"/>
      <c r="N1101" s="101"/>
    </row>
    <row r="1102" spans="1:14" s="100" customFormat="1" ht="30" customHeight="1" x14ac:dyDescent="0.2">
      <c r="A1102" s="152">
        <v>1099</v>
      </c>
      <c r="B1102" s="103" t="s">
        <v>1831</v>
      </c>
      <c r="C1102" s="179">
        <v>53822.260194624658</v>
      </c>
      <c r="D1102" s="179">
        <v>16378</v>
      </c>
      <c r="E1102" s="111">
        <v>38268</v>
      </c>
      <c r="F1102" s="187" t="s">
        <v>1023</v>
      </c>
      <c r="G1102" s="94"/>
      <c r="N1102" s="101"/>
    </row>
    <row r="1103" spans="1:14" s="100" customFormat="1" ht="30" customHeight="1" x14ac:dyDescent="0.2">
      <c r="A1103" s="152">
        <v>1100</v>
      </c>
      <c r="B1103" s="96" t="s">
        <v>191</v>
      </c>
      <c r="C1103" s="177">
        <v>53820.812094531975</v>
      </c>
      <c r="D1103" s="177">
        <v>13661</v>
      </c>
      <c r="E1103" s="98">
        <v>41362</v>
      </c>
      <c r="F1103" s="186" t="s">
        <v>259</v>
      </c>
      <c r="G1103" s="94"/>
      <c r="N1103" s="101"/>
    </row>
    <row r="1104" spans="1:14" s="100" customFormat="1" ht="30" customHeight="1" x14ac:dyDescent="0.2">
      <c r="A1104" s="152">
        <v>1101</v>
      </c>
      <c r="B1104" s="96" t="s">
        <v>3611</v>
      </c>
      <c r="C1104" s="112">
        <v>53791.17</v>
      </c>
      <c r="D1104" s="177">
        <v>10655</v>
      </c>
      <c r="E1104" s="98">
        <v>42503</v>
      </c>
      <c r="F1104" s="186" t="s">
        <v>3185</v>
      </c>
      <c r="G1104" s="94"/>
      <c r="N1104" s="101"/>
    </row>
    <row r="1105" spans="1:14" s="100" customFormat="1" ht="30" customHeight="1" x14ac:dyDescent="0.2">
      <c r="A1105" s="152">
        <v>1102</v>
      </c>
      <c r="B1105" s="96" t="s">
        <v>4225</v>
      </c>
      <c r="C1105" s="97">
        <v>53789.56</v>
      </c>
      <c r="D1105" s="97">
        <v>12393</v>
      </c>
      <c r="E1105" s="102">
        <v>43357</v>
      </c>
      <c r="F1105" s="186" t="s">
        <v>725</v>
      </c>
      <c r="G1105" s="94"/>
      <c r="N1105" s="101"/>
    </row>
    <row r="1106" spans="1:14" s="100" customFormat="1" ht="30" customHeight="1" x14ac:dyDescent="0.2">
      <c r="A1106" s="152">
        <v>1103</v>
      </c>
      <c r="B1106" s="103" t="s">
        <v>2213</v>
      </c>
      <c r="C1106" s="176">
        <v>53670.933734939761</v>
      </c>
      <c r="D1106" s="176">
        <v>17201</v>
      </c>
      <c r="E1106" s="111">
        <v>37540</v>
      </c>
      <c r="F1106" s="187" t="s">
        <v>890</v>
      </c>
      <c r="G1106" s="94"/>
      <c r="N1106" s="101"/>
    </row>
    <row r="1107" spans="1:14" s="100" customFormat="1" ht="30" customHeight="1" x14ac:dyDescent="0.2">
      <c r="A1107" s="152">
        <v>1104</v>
      </c>
      <c r="B1107" s="96" t="s">
        <v>805</v>
      </c>
      <c r="C1107" s="179">
        <v>53668.732622798889</v>
      </c>
      <c r="D1107" s="179">
        <v>16743</v>
      </c>
      <c r="E1107" s="106">
        <v>39353</v>
      </c>
      <c r="F1107" s="186" t="s">
        <v>841</v>
      </c>
      <c r="G1107" s="94"/>
      <c r="N1107" s="101"/>
    </row>
    <row r="1108" spans="1:14" s="100" customFormat="1" ht="30" customHeight="1" x14ac:dyDescent="0.2">
      <c r="A1108" s="152">
        <v>1105</v>
      </c>
      <c r="B1108" s="103" t="s">
        <v>3341</v>
      </c>
      <c r="C1108" s="177">
        <v>53360.92</v>
      </c>
      <c r="D1108" s="112">
        <v>11744</v>
      </c>
      <c r="E1108" s="111">
        <v>42209</v>
      </c>
      <c r="F1108" s="187" t="s">
        <v>119</v>
      </c>
      <c r="G1108" s="94"/>
      <c r="N1108" s="101"/>
    </row>
    <row r="1109" spans="1:14" s="100" customFormat="1" ht="30" customHeight="1" x14ac:dyDescent="0.2">
      <c r="A1109" s="152">
        <v>1106</v>
      </c>
      <c r="B1109" s="96" t="s">
        <v>63</v>
      </c>
      <c r="C1109" s="177">
        <v>53292.834800741432</v>
      </c>
      <c r="D1109" s="177">
        <v>13202</v>
      </c>
      <c r="E1109" s="98">
        <v>41355</v>
      </c>
      <c r="F1109" s="186" t="s">
        <v>260</v>
      </c>
      <c r="G1109" s="94"/>
      <c r="N1109" s="101"/>
    </row>
    <row r="1110" spans="1:14" s="100" customFormat="1" ht="30" customHeight="1" x14ac:dyDescent="0.2">
      <c r="A1110" s="152">
        <v>1107</v>
      </c>
      <c r="B1110" s="96" t="s">
        <v>452</v>
      </c>
      <c r="C1110" s="178">
        <v>53222.25440222428</v>
      </c>
      <c r="D1110" s="178">
        <v>13491</v>
      </c>
      <c r="E1110" s="98">
        <v>41313</v>
      </c>
      <c r="F1110" s="186" t="s">
        <v>908</v>
      </c>
      <c r="G1110" s="94"/>
      <c r="N1110" s="101"/>
    </row>
    <row r="1111" spans="1:14" s="100" customFormat="1" ht="30" customHeight="1" x14ac:dyDescent="0.2">
      <c r="A1111" s="152">
        <v>1108</v>
      </c>
      <c r="B1111" s="96" t="s">
        <v>936</v>
      </c>
      <c r="C1111" s="112">
        <v>53190.338276181654</v>
      </c>
      <c r="D1111" s="112">
        <v>17099</v>
      </c>
      <c r="E1111" s="106">
        <v>39163</v>
      </c>
      <c r="F1111" s="186" t="s">
        <v>1871</v>
      </c>
      <c r="G1111" s="94"/>
      <c r="N1111" s="101"/>
    </row>
    <row r="1112" spans="1:14" s="100" customFormat="1" ht="30" customHeight="1" x14ac:dyDescent="0.2">
      <c r="A1112" s="152">
        <v>1109</v>
      </c>
      <c r="B1112" s="96" t="s">
        <v>3062</v>
      </c>
      <c r="C1112" s="177">
        <v>53132.156890639482</v>
      </c>
      <c r="D1112" s="177">
        <v>13139</v>
      </c>
      <c r="E1112" s="98">
        <v>41733</v>
      </c>
      <c r="F1112" s="186" t="s">
        <v>725</v>
      </c>
      <c r="N1112" s="101"/>
    </row>
    <row r="1113" spans="1:14" s="100" customFormat="1" ht="30" customHeight="1" x14ac:dyDescent="0.2">
      <c r="A1113" s="152">
        <v>1110</v>
      </c>
      <c r="B1113" s="103" t="s">
        <v>1680</v>
      </c>
      <c r="C1113" s="176">
        <v>53076.343836886008</v>
      </c>
      <c r="D1113" s="176">
        <v>22795</v>
      </c>
      <c r="E1113" s="104">
        <v>36630</v>
      </c>
      <c r="F1113" s="187" t="s">
        <v>1818</v>
      </c>
      <c r="G1113" s="94"/>
      <c r="N1113" s="101"/>
    </row>
    <row r="1114" spans="1:14" s="100" customFormat="1" ht="30" customHeight="1" x14ac:dyDescent="0.2">
      <c r="A1114" s="152">
        <v>1111</v>
      </c>
      <c r="B1114" s="96" t="s">
        <v>1699</v>
      </c>
      <c r="C1114" s="179">
        <v>53050.133225208527</v>
      </c>
      <c r="D1114" s="179">
        <v>15356</v>
      </c>
      <c r="E1114" s="111" t="s">
        <v>1377</v>
      </c>
      <c r="F1114" s="187" t="s">
        <v>2934</v>
      </c>
      <c r="G1114" s="94"/>
      <c r="N1114" s="101"/>
    </row>
    <row r="1115" spans="1:14" s="100" customFormat="1" ht="30" customHeight="1" x14ac:dyDescent="0.2">
      <c r="A1115" s="152">
        <v>1112</v>
      </c>
      <c r="B1115" s="96" t="s">
        <v>2896</v>
      </c>
      <c r="C1115" s="177">
        <v>53032.00301204819</v>
      </c>
      <c r="D1115" s="177">
        <v>12861</v>
      </c>
      <c r="E1115" s="98">
        <v>41257</v>
      </c>
      <c r="F1115" s="186" t="s">
        <v>2706</v>
      </c>
      <c r="G1115" s="94"/>
      <c r="N1115" s="101"/>
    </row>
    <row r="1116" spans="1:14" s="100" customFormat="1" ht="30" customHeight="1" x14ac:dyDescent="0.2">
      <c r="A1116" s="152">
        <v>1113</v>
      </c>
      <c r="B1116" s="107" t="s">
        <v>1744</v>
      </c>
      <c r="C1116" s="179">
        <v>53024.212233549588</v>
      </c>
      <c r="D1116" s="179">
        <v>28416</v>
      </c>
      <c r="E1116" s="119">
        <v>36182</v>
      </c>
      <c r="F1116" s="187" t="s">
        <v>1818</v>
      </c>
      <c r="G1116" s="94"/>
      <c r="N1116" s="101"/>
    </row>
    <row r="1117" spans="1:14" s="100" customFormat="1" ht="30" customHeight="1" x14ac:dyDescent="0.2">
      <c r="A1117" s="152">
        <v>1114</v>
      </c>
      <c r="B1117" s="96" t="s">
        <v>1757</v>
      </c>
      <c r="C1117" s="179">
        <v>53011.324142724749</v>
      </c>
      <c r="D1117" s="179">
        <v>16845</v>
      </c>
      <c r="E1117" s="106">
        <v>39521</v>
      </c>
      <c r="F1117" s="186" t="s">
        <v>1871</v>
      </c>
      <c r="G1117" s="94"/>
      <c r="N1117" s="101"/>
    </row>
    <row r="1118" spans="1:14" s="100" customFormat="1" ht="30" customHeight="1" x14ac:dyDescent="0.2">
      <c r="A1118" s="152">
        <v>1115</v>
      </c>
      <c r="B1118" s="103" t="s">
        <v>1033</v>
      </c>
      <c r="C1118" s="179">
        <v>52995.337117701572</v>
      </c>
      <c r="D1118" s="179">
        <v>15555</v>
      </c>
      <c r="E1118" s="111">
        <v>38275</v>
      </c>
      <c r="F1118" s="187" t="s">
        <v>696</v>
      </c>
      <c r="G1118" s="94"/>
      <c r="N1118" s="101"/>
    </row>
    <row r="1119" spans="1:14" s="100" customFormat="1" ht="30" customHeight="1" x14ac:dyDescent="0.2">
      <c r="A1119" s="152">
        <v>1116</v>
      </c>
      <c r="B1119" s="96" t="s">
        <v>4168</v>
      </c>
      <c r="C1119" s="97">
        <v>52724.73</v>
      </c>
      <c r="D1119" s="97">
        <v>9233</v>
      </c>
      <c r="E1119" s="102">
        <v>43434</v>
      </c>
      <c r="F1119" s="186" t="s">
        <v>3365</v>
      </c>
      <c r="G1119" s="94"/>
      <c r="N1119" s="101"/>
    </row>
    <row r="1120" spans="1:14" s="100" customFormat="1" ht="30" customHeight="1" x14ac:dyDescent="0.2">
      <c r="A1120" s="152">
        <v>1117</v>
      </c>
      <c r="B1120" s="96" t="s">
        <v>2448</v>
      </c>
      <c r="C1120" s="112">
        <v>52710.206209453194</v>
      </c>
      <c r="D1120" s="112">
        <v>16374</v>
      </c>
      <c r="E1120" s="106">
        <v>39101</v>
      </c>
      <c r="F1120" s="186" t="s">
        <v>498</v>
      </c>
      <c r="G1120" s="94"/>
      <c r="N1120" s="101"/>
    </row>
    <row r="1121" spans="1:16" s="100" customFormat="1" ht="30" customHeight="1" x14ac:dyDescent="0.2">
      <c r="A1121" s="152">
        <v>1118</v>
      </c>
      <c r="B1121" s="103" t="s">
        <v>1695</v>
      </c>
      <c r="C1121" s="97">
        <v>52703.313253012049</v>
      </c>
      <c r="D1121" s="97">
        <v>23853</v>
      </c>
      <c r="E1121" s="98">
        <v>35811</v>
      </c>
      <c r="F1121" s="187" t="s">
        <v>2048</v>
      </c>
      <c r="G1121" s="94"/>
      <c r="N1121" s="101"/>
    </row>
    <row r="1122" spans="1:16" s="100" customFormat="1" ht="30" customHeight="1" x14ac:dyDescent="0.2">
      <c r="A1122" s="152">
        <v>1119</v>
      </c>
      <c r="B1122" s="96" t="s">
        <v>2757</v>
      </c>
      <c r="C1122" s="177">
        <v>52687.528962001852</v>
      </c>
      <c r="D1122" s="177">
        <v>13898</v>
      </c>
      <c r="E1122" s="98">
        <v>40956</v>
      </c>
      <c r="F1122" s="186" t="s">
        <v>2606</v>
      </c>
      <c r="G1122" s="94"/>
      <c r="H1122" s="94"/>
      <c r="I1122" s="94"/>
      <c r="J1122" s="94"/>
      <c r="K1122" s="94"/>
      <c r="L1122" s="94"/>
      <c r="M1122" s="94"/>
      <c r="N1122" s="95"/>
      <c r="O1122" s="94"/>
      <c r="P1122" s="94"/>
    </row>
    <row r="1123" spans="1:16" s="100" customFormat="1" ht="30" customHeight="1" x14ac:dyDescent="0.2">
      <c r="A1123" s="152">
        <v>1120</v>
      </c>
      <c r="B1123" s="103" t="s">
        <v>1021</v>
      </c>
      <c r="C1123" s="176">
        <v>52640.46570898981</v>
      </c>
      <c r="D1123" s="176">
        <v>17632</v>
      </c>
      <c r="E1123" s="111">
        <v>37260</v>
      </c>
      <c r="F1123" s="187" t="s">
        <v>472</v>
      </c>
      <c r="G1123" s="94"/>
      <c r="N1123" s="101"/>
    </row>
    <row r="1124" spans="1:16" s="100" customFormat="1" ht="30" customHeight="1" x14ac:dyDescent="0.2">
      <c r="A1124" s="152">
        <v>1121</v>
      </c>
      <c r="B1124" s="96" t="s">
        <v>2350</v>
      </c>
      <c r="C1124" s="179">
        <v>52594.90268767377</v>
      </c>
      <c r="D1124" s="179">
        <v>11681</v>
      </c>
      <c r="E1124" s="111">
        <v>40599</v>
      </c>
      <c r="F1124" s="187" t="s">
        <v>2869</v>
      </c>
      <c r="G1124" s="94"/>
      <c r="N1124" s="101"/>
    </row>
    <row r="1125" spans="1:16" s="100" customFormat="1" ht="30" customHeight="1" x14ac:dyDescent="0.2">
      <c r="A1125" s="152">
        <v>1122</v>
      </c>
      <c r="B1125" s="96" t="s">
        <v>126</v>
      </c>
      <c r="C1125" s="178">
        <v>52540.257182576461</v>
      </c>
      <c r="D1125" s="178">
        <v>12619</v>
      </c>
      <c r="E1125" s="98">
        <v>41390</v>
      </c>
      <c r="F1125" s="186" t="s">
        <v>2981</v>
      </c>
      <c r="G1125" s="94"/>
      <c r="N1125" s="101"/>
    </row>
    <row r="1126" spans="1:16" s="100" customFormat="1" ht="30" customHeight="1" x14ac:dyDescent="0.2">
      <c r="A1126" s="152">
        <v>1123</v>
      </c>
      <c r="B1126" s="96" t="s">
        <v>3669</v>
      </c>
      <c r="C1126" s="112">
        <v>52524.37</v>
      </c>
      <c r="D1126" s="177">
        <v>10218</v>
      </c>
      <c r="E1126" s="123">
        <v>42405</v>
      </c>
      <c r="F1126" s="186" t="s">
        <v>725</v>
      </c>
      <c r="G1126" s="94"/>
      <c r="H1126" s="94"/>
      <c r="I1126" s="94"/>
      <c r="J1126" s="94"/>
      <c r="K1126" s="94"/>
      <c r="L1126" s="94"/>
      <c r="M1126" s="94"/>
      <c r="N1126" s="95"/>
      <c r="O1126" s="94"/>
      <c r="P1126" s="94"/>
    </row>
    <row r="1127" spans="1:16" s="100" customFormat="1" ht="30" customHeight="1" x14ac:dyDescent="0.2">
      <c r="A1127" s="152">
        <v>1124</v>
      </c>
      <c r="B1127" s="103" t="s">
        <v>489</v>
      </c>
      <c r="C1127" s="179">
        <v>52495.076459684897</v>
      </c>
      <c r="D1127" s="179">
        <v>21830</v>
      </c>
      <c r="E1127" s="111">
        <v>37148</v>
      </c>
      <c r="F1127" s="187" t="s">
        <v>1069</v>
      </c>
      <c r="G1127" s="94"/>
      <c r="H1127" s="94"/>
      <c r="I1127" s="94"/>
      <c r="J1127" s="94"/>
      <c r="K1127" s="94"/>
      <c r="L1127" s="94"/>
      <c r="M1127" s="94"/>
      <c r="N1127" s="95"/>
      <c r="O1127" s="94"/>
      <c r="P1127" s="94"/>
    </row>
    <row r="1128" spans="1:16" s="100" customFormat="1" ht="30" customHeight="1" x14ac:dyDescent="0.2">
      <c r="A1128" s="152">
        <v>1125</v>
      </c>
      <c r="B1128" s="96" t="s">
        <v>3655</v>
      </c>
      <c r="C1128" s="112">
        <v>52454.009999999995</v>
      </c>
      <c r="D1128" s="177">
        <v>11602</v>
      </c>
      <c r="E1128" s="98">
        <v>42426</v>
      </c>
      <c r="F1128" s="190" t="s">
        <v>38</v>
      </c>
      <c r="H1128" s="94"/>
      <c r="I1128" s="94"/>
      <c r="J1128" s="94"/>
      <c r="K1128" s="94"/>
      <c r="L1128" s="94"/>
      <c r="M1128" s="94"/>
      <c r="N1128" s="95"/>
      <c r="O1128" s="94"/>
      <c r="P1128" s="94"/>
    </row>
    <row r="1129" spans="1:16" s="100" customFormat="1" ht="30" customHeight="1" x14ac:dyDescent="0.2">
      <c r="A1129" s="152">
        <v>1126</v>
      </c>
      <c r="B1129" s="96" t="s">
        <v>2329</v>
      </c>
      <c r="C1129" s="112">
        <v>52217.475671918444</v>
      </c>
      <c r="D1129" s="112">
        <v>14082</v>
      </c>
      <c r="E1129" s="106">
        <v>39430</v>
      </c>
      <c r="F1129" s="186" t="s">
        <v>841</v>
      </c>
      <c r="G1129" s="94"/>
      <c r="N1129" s="101"/>
    </row>
    <row r="1130" spans="1:16" s="100" customFormat="1" ht="30" customHeight="1" x14ac:dyDescent="0.2">
      <c r="A1130" s="152">
        <v>1127</v>
      </c>
      <c r="B1130" s="96" t="s">
        <v>127</v>
      </c>
      <c r="C1130" s="177">
        <v>52179.991742354032</v>
      </c>
      <c r="D1130" s="177">
        <v>12676</v>
      </c>
      <c r="E1130" s="98">
        <v>41446</v>
      </c>
      <c r="F1130" s="186" t="s">
        <v>2662</v>
      </c>
      <c r="H1130" s="94"/>
      <c r="I1130" s="94"/>
      <c r="J1130" s="94"/>
      <c r="K1130" s="94"/>
      <c r="L1130" s="94"/>
      <c r="M1130" s="94"/>
      <c r="N1130" s="95"/>
      <c r="O1130" s="94"/>
      <c r="P1130" s="94"/>
    </row>
    <row r="1131" spans="1:16" s="100" customFormat="1" ht="30" customHeight="1" x14ac:dyDescent="0.2">
      <c r="A1131" s="152">
        <v>1128</v>
      </c>
      <c r="B1131" s="96" t="s">
        <v>3905</v>
      </c>
      <c r="C1131" s="97">
        <v>52126.11</v>
      </c>
      <c r="D1131" s="97">
        <v>10826</v>
      </c>
      <c r="E1131" s="102">
        <v>42790</v>
      </c>
      <c r="F1131" s="186" t="s">
        <v>3187</v>
      </c>
      <c r="G1131" s="94"/>
      <c r="H1131" s="94"/>
      <c r="I1131" s="94"/>
      <c r="J1131" s="94"/>
      <c r="K1131" s="94"/>
      <c r="L1131" s="94"/>
      <c r="M1131" s="94"/>
      <c r="N1131" s="95"/>
      <c r="O1131" s="94"/>
      <c r="P1131" s="94"/>
    </row>
    <row r="1132" spans="1:16" s="100" customFormat="1" ht="30" customHeight="1" x14ac:dyDescent="0.2">
      <c r="A1132" s="152">
        <v>1129</v>
      </c>
      <c r="B1132" s="96" t="s">
        <v>3682</v>
      </c>
      <c r="C1132" s="112">
        <v>52012.62</v>
      </c>
      <c r="D1132" s="177">
        <v>7505</v>
      </c>
      <c r="E1132" s="98">
        <v>42384</v>
      </c>
      <c r="F1132" s="186" t="s">
        <v>2033</v>
      </c>
      <c r="H1132" s="94"/>
      <c r="I1132" s="94"/>
      <c r="J1132" s="94"/>
      <c r="K1132" s="94"/>
      <c r="L1132" s="94"/>
      <c r="M1132" s="94"/>
      <c r="N1132" s="95"/>
      <c r="O1132" s="94"/>
      <c r="P1132" s="94"/>
    </row>
    <row r="1133" spans="1:16" s="100" customFormat="1" ht="30" customHeight="1" x14ac:dyDescent="0.2">
      <c r="A1133" s="152">
        <v>1130</v>
      </c>
      <c r="B1133" s="96" t="s">
        <v>4040</v>
      </c>
      <c r="C1133" s="97">
        <v>51978.1</v>
      </c>
      <c r="D1133" s="97">
        <v>8680</v>
      </c>
      <c r="E1133" s="102">
        <v>43182</v>
      </c>
      <c r="F1133" s="186" t="s">
        <v>3456</v>
      </c>
      <c r="H1133" s="94"/>
      <c r="I1133" s="94"/>
      <c r="J1133" s="94"/>
      <c r="K1133" s="94"/>
      <c r="L1133" s="94"/>
      <c r="M1133" s="94"/>
      <c r="N1133" s="95"/>
      <c r="O1133" s="94"/>
      <c r="P1133" s="94"/>
    </row>
    <row r="1134" spans="1:16" s="100" customFormat="1" ht="30" customHeight="1" x14ac:dyDescent="0.2">
      <c r="A1134" s="152">
        <v>1131</v>
      </c>
      <c r="B1134" s="96" t="s">
        <v>4115</v>
      </c>
      <c r="C1134" s="97">
        <v>51977.67</v>
      </c>
      <c r="D1134" s="97">
        <v>8831</v>
      </c>
      <c r="E1134" s="102" t="s">
        <v>4116</v>
      </c>
      <c r="F1134" s="186" t="s">
        <v>725</v>
      </c>
      <c r="G1134" s="94"/>
      <c r="H1134" s="94"/>
      <c r="I1134" s="94"/>
      <c r="J1134" s="94"/>
      <c r="K1134" s="94"/>
      <c r="L1134" s="94"/>
      <c r="M1134" s="94"/>
      <c r="N1134" s="95"/>
      <c r="O1134" s="94"/>
      <c r="P1134" s="94"/>
    </row>
    <row r="1135" spans="1:16" s="100" customFormat="1" ht="30" customHeight="1" x14ac:dyDescent="0.2">
      <c r="A1135" s="152">
        <v>1132</v>
      </c>
      <c r="B1135" s="96" t="s">
        <v>4295</v>
      </c>
      <c r="C1135" s="97">
        <v>51973</v>
      </c>
      <c r="D1135" s="97">
        <v>8268</v>
      </c>
      <c r="E1135" s="102" t="s">
        <v>4545</v>
      </c>
      <c r="F1135" s="186" t="s">
        <v>545</v>
      </c>
      <c r="H1135" s="94"/>
      <c r="I1135" s="94"/>
      <c r="J1135" s="94"/>
      <c r="K1135" s="94"/>
      <c r="L1135" s="94"/>
      <c r="M1135" s="94"/>
      <c r="N1135" s="95"/>
      <c r="O1135" s="94"/>
      <c r="P1135" s="94"/>
    </row>
    <row r="1136" spans="1:16" s="100" customFormat="1" ht="30" customHeight="1" x14ac:dyDescent="0.2">
      <c r="A1136" s="152">
        <v>1133</v>
      </c>
      <c r="B1136" s="107" t="s">
        <v>1883</v>
      </c>
      <c r="C1136" s="179">
        <v>51967.099165894346</v>
      </c>
      <c r="D1136" s="179">
        <v>22266</v>
      </c>
      <c r="E1136" s="119">
        <v>36217</v>
      </c>
      <c r="F1136" s="187" t="s">
        <v>1818</v>
      </c>
      <c r="H1136" s="94"/>
      <c r="I1136" s="94"/>
      <c r="J1136" s="94"/>
      <c r="K1136" s="94"/>
      <c r="L1136" s="94"/>
      <c r="M1136" s="94"/>
      <c r="N1136" s="95"/>
      <c r="O1136" s="94"/>
      <c r="P1136" s="94"/>
    </row>
    <row r="1137" spans="1:16" s="100" customFormat="1" ht="30" customHeight="1" x14ac:dyDescent="0.2">
      <c r="A1137" s="152">
        <v>1134</v>
      </c>
      <c r="B1137" s="96" t="s">
        <v>1904</v>
      </c>
      <c r="C1137" s="179">
        <v>51964.605537534757</v>
      </c>
      <c r="D1137" s="179">
        <v>13809</v>
      </c>
      <c r="E1137" s="111">
        <v>40116</v>
      </c>
      <c r="F1137" s="187" t="s">
        <v>405</v>
      </c>
      <c r="H1137" s="94"/>
      <c r="I1137" s="94"/>
      <c r="J1137" s="94"/>
      <c r="K1137" s="94"/>
      <c r="L1137" s="94"/>
      <c r="M1137" s="94"/>
      <c r="N1137" s="95"/>
      <c r="O1137" s="94"/>
      <c r="P1137" s="94"/>
    </row>
    <row r="1138" spans="1:16" s="100" customFormat="1" ht="30" customHeight="1" x14ac:dyDescent="0.2">
      <c r="A1138" s="152">
        <v>1135</v>
      </c>
      <c r="B1138" s="96" t="s">
        <v>4366</v>
      </c>
      <c r="C1138" s="97">
        <v>51802.02</v>
      </c>
      <c r="D1138" s="97">
        <v>8906</v>
      </c>
      <c r="E1138" s="102" t="s">
        <v>4571</v>
      </c>
      <c r="F1138" s="186" t="s">
        <v>3456</v>
      </c>
      <c r="G1138" s="94"/>
      <c r="N1138" s="101"/>
    </row>
    <row r="1139" spans="1:16" s="100" customFormat="1" ht="30" customHeight="1" x14ac:dyDescent="0.2">
      <c r="A1139" s="152">
        <v>1136</v>
      </c>
      <c r="B1139" s="96" t="s">
        <v>3063</v>
      </c>
      <c r="C1139" s="177">
        <v>51709.655931417983</v>
      </c>
      <c r="D1139" s="177">
        <v>11098</v>
      </c>
      <c r="E1139" s="98">
        <v>41908</v>
      </c>
      <c r="F1139" s="186" t="s">
        <v>2934</v>
      </c>
      <c r="H1139" s="94"/>
      <c r="I1139" s="94"/>
      <c r="J1139" s="94"/>
      <c r="K1139" s="94"/>
      <c r="L1139" s="94"/>
      <c r="M1139" s="94"/>
      <c r="N1139" s="95"/>
      <c r="O1139" s="94"/>
      <c r="P1139" s="94"/>
    </row>
    <row r="1140" spans="1:16" s="100" customFormat="1" ht="30" customHeight="1" x14ac:dyDescent="0.2">
      <c r="A1140" s="152">
        <v>1137</v>
      </c>
      <c r="B1140" s="96" t="s">
        <v>1881</v>
      </c>
      <c r="C1140" s="176">
        <v>51572.057460611679</v>
      </c>
      <c r="D1140" s="176">
        <v>14851</v>
      </c>
      <c r="E1140" s="106">
        <v>39507</v>
      </c>
      <c r="F1140" s="186" t="s">
        <v>1908</v>
      </c>
      <c r="N1140" s="101"/>
    </row>
    <row r="1141" spans="1:16" s="100" customFormat="1" ht="30" customHeight="1" x14ac:dyDescent="0.2">
      <c r="A1141" s="152">
        <v>1138</v>
      </c>
      <c r="B1141" s="96" t="s">
        <v>642</v>
      </c>
      <c r="C1141" s="178">
        <v>51494.72891566265</v>
      </c>
      <c r="D1141" s="178">
        <v>13370</v>
      </c>
      <c r="E1141" s="98">
        <v>41060</v>
      </c>
      <c r="F1141" s="186" t="s">
        <v>495</v>
      </c>
      <c r="G1141" s="94"/>
      <c r="H1141" s="94"/>
      <c r="I1141" s="94"/>
      <c r="J1141" s="94"/>
      <c r="K1141" s="94"/>
      <c r="L1141" s="94"/>
      <c r="M1141" s="94"/>
      <c r="N1141" s="95"/>
      <c r="O1141" s="94"/>
      <c r="P1141" s="94"/>
    </row>
    <row r="1142" spans="1:16" s="100" customFormat="1" ht="30" customHeight="1" x14ac:dyDescent="0.2">
      <c r="A1142" s="152">
        <v>1139</v>
      </c>
      <c r="B1142" s="96" t="s">
        <v>3574</v>
      </c>
      <c r="C1142" s="112">
        <v>51361.15</v>
      </c>
      <c r="D1142" s="177">
        <v>10876</v>
      </c>
      <c r="E1142" s="98">
        <v>42587</v>
      </c>
      <c r="F1142" s="186" t="s">
        <v>725</v>
      </c>
      <c r="H1142" s="94"/>
      <c r="I1142" s="94"/>
      <c r="J1142" s="94"/>
      <c r="K1142" s="94"/>
      <c r="L1142" s="94"/>
      <c r="M1142" s="94"/>
      <c r="N1142" s="95"/>
      <c r="O1142" s="94"/>
      <c r="P1142" s="94"/>
    </row>
    <row r="1143" spans="1:16" s="100" customFormat="1" ht="30" customHeight="1" x14ac:dyDescent="0.2">
      <c r="A1143" s="152">
        <v>1140</v>
      </c>
      <c r="B1143" s="103" t="s">
        <v>2369</v>
      </c>
      <c r="C1143" s="179">
        <v>51325.677710843374</v>
      </c>
      <c r="D1143" s="179">
        <v>15878</v>
      </c>
      <c r="E1143" s="111">
        <v>38296</v>
      </c>
      <c r="F1143" s="187" t="s">
        <v>1610</v>
      </c>
      <c r="N1143" s="101"/>
    </row>
    <row r="1144" spans="1:16" s="100" customFormat="1" ht="30" customHeight="1" x14ac:dyDescent="0.2">
      <c r="A1144" s="152">
        <v>1141</v>
      </c>
      <c r="B1144" s="96" t="s">
        <v>3222</v>
      </c>
      <c r="C1144" s="177">
        <v>51295.78</v>
      </c>
      <c r="D1144" s="177">
        <v>12266</v>
      </c>
      <c r="E1144" s="98">
        <v>41662</v>
      </c>
      <c r="F1144" s="186" t="s">
        <v>725</v>
      </c>
      <c r="N1144" s="101"/>
    </row>
    <row r="1145" spans="1:16" s="100" customFormat="1" ht="30" customHeight="1" x14ac:dyDescent="0.2">
      <c r="A1145" s="152">
        <v>1142</v>
      </c>
      <c r="B1145" s="96" t="s">
        <v>1364</v>
      </c>
      <c r="C1145" s="112">
        <v>51275.023169601482</v>
      </c>
      <c r="D1145" s="112">
        <v>20808</v>
      </c>
      <c r="E1145" s="106">
        <v>39220</v>
      </c>
      <c r="F1145" s="186" t="s">
        <v>2934</v>
      </c>
      <c r="H1145" s="94"/>
      <c r="I1145" s="94"/>
      <c r="J1145" s="94"/>
      <c r="K1145" s="94"/>
      <c r="L1145" s="94"/>
      <c r="M1145" s="94"/>
      <c r="N1145" s="95"/>
      <c r="O1145" s="94"/>
      <c r="P1145" s="94"/>
    </row>
    <row r="1146" spans="1:16" s="100" customFormat="1" ht="30" customHeight="1" x14ac:dyDescent="0.2">
      <c r="A1146" s="152">
        <v>1143</v>
      </c>
      <c r="B1146" s="103" t="s">
        <v>2310</v>
      </c>
      <c r="C1146" s="176">
        <v>51271.142261353103</v>
      </c>
      <c r="D1146" s="176">
        <v>24194</v>
      </c>
      <c r="E1146" s="104">
        <v>36770</v>
      </c>
      <c r="F1146" s="187" t="s">
        <v>1910</v>
      </c>
      <c r="G1146" s="94"/>
      <c r="H1146" s="94"/>
      <c r="I1146" s="94"/>
      <c r="J1146" s="94"/>
      <c r="K1146" s="94"/>
      <c r="L1146" s="94"/>
      <c r="M1146" s="94"/>
      <c r="N1146" s="95"/>
      <c r="O1146" s="94"/>
      <c r="P1146" s="94"/>
    </row>
    <row r="1147" spans="1:16" s="100" customFormat="1" ht="30" customHeight="1" x14ac:dyDescent="0.2">
      <c r="A1147" s="152">
        <v>1144</v>
      </c>
      <c r="B1147" s="96" t="s">
        <v>4407</v>
      </c>
      <c r="C1147" s="97">
        <v>51268.54</v>
      </c>
      <c r="D1147" s="97">
        <v>9003</v>
      </c>
      <c r="E1147" s="102" t="s">
        <v>4585</v>
      </c>
      <c r="F1147" s="186" t="s">
        <v>4119</v>
      </c>
      <c r="H1147" s="94"/>
      <c r="I1147" s="94"/>
      <c r="J1147" s="94"/>
      <c r="K1147" s="94"/>
      <c r="L1147" s="94"/>
      <c r="M1147" s="94"/>
      <c r="N1147" s="95"/>
      <c r="O1147" s="94"/>
      <c r="P1147" s="94"/>
    </row>
    <row r="1148" spans="1:16" s="100" customFormat="1" ht="30" customHeight="1" x14ac:dyDescent="0.2">
      <c r="A1148" s="152">
        <v>1145</v>
      </c>
      <c r="B1148" s="107" t="s">
        <v>1280</v>
      </c>
      <c r="C1148" s="179">
        <v>51261.295180722896</v>
      </c>
      <c r="D1148" s="179">
        <v>22591</v>
      </c>
      <c r="E1148" s="119">
        <v>36203</v>
      </c>
      <c r="F1148" s="187" t="s">
        <v>1818</v>
      </c>
      <c r="G1148" s="94"/>
      <c r="H1148" s="94"/>
      <c r="I1148" s="94"/>
      <c r="J1148" s="94"/>
      <c r="K1148" s="94"/>
      <c r="L1148" s="94"/>
      <c r="M1148" s="94"/>
      <c r="N1148" s="95"/>
      <c r="O1148" s="94"/>
      <c r="P1148" s="94"/>
    </row>
    <row r="1149" spans="1:16" s="100" customFormat="1" ht="30" customHeight="1" x14ac:dyDescent="0.2">
      <c r="A1149" s="152">
        <v>1146</v>
      </c>
      <c r="B1149" s="96" t="s">
        <v>1903</v>
      </c>
      <c r="C1149" s="176">
        <v>51252.896200185358</v>
      </c>
      <c r="D1149" s="176">
        <v>12962</v>
      </c>
      <c r="E1149" s="111" t="s">
        <v>1327</v>
      </c>
      <c r="F1149" s="187" t="s">
        <v>1908</v>
      </c>
      <c r="G1149" s="94"/>
      <c r="H1149" s="94"/>
      <c r="I1149" s="94"/>
      <c r="J1149" s="94"/>
      <c r="K1149" s="94"/>
      <c r="L1149" s="94"/>
      <c r="M1149" s="94"/>
      <c r="N1149" s="95"/>
      <c r="O1149" s="94"/>
      <c r="P1149" s="94"/>
    </row>
    <row r="1150" spans="1:16" s="100" customFormat="1" ht="30" customHeight="1" x14ac:dyDescent="0.2">
      <c r="A1150" s="152">
        <v>1147</v>
      </c>
      <c r="B1150" s="96" t="s">
        <v>4271</v>
      </c>
      <c r="C1150" s="97">
        <v>51234.69</v>
      </c>
      <c r="D1150" s="97">
        <v>11449</v>
      </c>
      <c r="E1150" s="102" t="s">
        <v>4553</v>
      </c>
      <c r="F1150" s="186" t="s">
        <v>3716</v>
      </c>
      <c r="G1150" s="94"/>
      <c r="H1150" s="94"/>
      <c r="I1150" s="94"/>
      <c r="J1150" s="94"/>
      <c r="K1150" s="94"/>
      <c r="L1150" s="94"/>
      <c r="M1150" s="94"/>
      <c r="N1150" s="95"/>
      <c r="O1150" s="94"/>
      <c r="P1150" s="94"/>
    </row>
    <row r="1151" spans="1:16" s="100" customFormat="1" ht="30" customHeight="1" x14ac:dyDescent="0.2">
      <c r="A1151" s="152">
        <v>1148</v>
      </c>
      <c r="B1151" s="96" t="s">
        <v>120</v>
      </c>
      <c r="C1151" s="177">
        <v>51178.463855421687</v>
      </c>
      <c r="D1151" s="177">
        <v>12738</v>
      </c>
      <c r="E1151" s="98">
        <v>41551</v>
      </c>
      <c r="F1151" s="186" t="s">
        <v>121</v>
      </c>
      <c r="G1151" s="94"/>
      <c r="H1151" s="94"/>
      <c r="I1151" s="94"/>
      <c r="J1151" s="94"/>
      <c r="K1151" s="94"/>
      <c r="L1151" s="94"/>
      <c r="M1151" s="94"/>
      <c r="N1151" s="95"/>
      <c r="O1151" s="94"/>
      <c r="P1151" s="94"/>
    </row>
    <row r="1152" spans="1:16" s="100" customFormat="1" ht="30" customHeight="1" x14ac:dyDescent="0.2">
      <c r="A1152" s="152">
        <v>1149</v>
      </c>
      <c r="B1152" s="96" t="s">
        <v>3891</v>
      </c>
      <c r="C1152" s="97">
        <v>51140.33</v>
      </c>
      <c r="D1152" s="97">
        <v>10015</v>
      </c>
      <c r="E1152" s="102">
        <v>42811</v>
      </c>
      <c r="F1152" s="186" t="s">
        <v>119</v>
      </c>
      <c r="G1152" s="94"/>
      <c r="H1152" s="94"/>
      <c r="I1152" s="94"/>
      <c r="J1152" s="94"/>
      <c r="K1152" s="94"/>
      <c r="L1152" s="94"/>
      <c r="M1152" s="94"/>
      <c r="N1152" s="95"/>
      <c r="O1152" s="94"/>
      <c r="P1152" s="94"/>
    </row>
    <row r="1153" spans="1:16" s="100" customFormat="1" ht="30" customHeight="1" x14ac:dyDescent="0.2">
      <c r="A1153" s="152">
        <v>1150</v>
      </c>
      <c r="B1153" s="103" t="s">
        <v>576</v>
      </c>
      <c r="C1153" s="176">
        <v>51135.020852641333</v>
      </c>
      <c r="D1153" s="176">
        <v>21948</v>
      </c>
      <c r="E1153" s="104">
        <v>36623</v>
      </c>
      <c r="F1153" s="187" t="s">
        <v>2671</v>
      </c>
      <c r="G1153" s="94"/>
      <c r="H1153" s="94"/>
      <c r="I1153" s="94"/>
      <c r="J1153" s="94"/>
      <c r="K1153" s="94"/>
      <c r="L1153" s="94"/>
      <c r="M1153" s="94"/>
      <c r="N1153" s="95"/>
      <c r="O1153" s="94"/>
      <c r="P1153" s="94"/>
    </row>
    <row r="1154" spans="1:16" s="100" customFormat="1" ht="30" customHeight="1" x14ac:dyDescent="0.2">
      <c r="A1154" s="152">
        <v>1151</v>
      </c>
      <c r="B1154" s="96" t="s">
        <v>1468</v>
      </c>
      <c r="C1154" s="176">
        <v>51131.748146431884</v>
      </c>
      <c r="D1154" s="176">
        <v>15381</v>
      </c>
      <c r="E1154" s="106">
        <v>39087</v>
      </c>
      <c r="F1154" s="186" t="s">
        <v>1908</v>
      </c>
      <c r="N1154" s="101"/>
    </row>
    <row r="1155" spans="1:16" s="100" customFormat="1" ht="30" customHeight="1" x14ac:dyDescent="0.2">
      <c r="A1155" s="152">
        <v>1152</v>
      </c>
      <c r="B1155" s="103" t="s">
        <v>1040</v>
      </c>
      <c r="C1155" s="112">
        <v>51108.607506950881</v>
      </c>
      <c r="D1155" s="179">
        <v>18333</v>
      </c>
      <c r="E1155" s="111">
        <v>38765</v>
      </c>
      <c r="F1155" s="187" t="s">
        <v>1266</v>
      </c>
      <c r="N1155" s="101"/>
    </row>
    <row r="1156" spans="1:16" s="100" customFormat="1" ht="30" customHeight="1" x14ac:dyDescent="0.2">
      <c r="A1156" s="152">
        <v>1153</v>
      </c>
      <c r="B1156" s="103" t="s">
        <v>2224</v>
      </c>
      <c r="C1156" s="112">
        <v>51074.779888785917</v>
      </c>
      <c r="D1156" s="112">
        <v>16356</v>
      </c>
      <c r="E1156" s="111">
        <v>38037</v>
      </c>
      <c r="F1156" s="187" t="s">
        <v>1908</v>
      </c>
      <c r="N1156" s="101"/>
    </row>
    <row r="1157" spans="1:16" s="100" customFormat="1" ht="30" customHeight="1" x14ac:dyDescent="0.2">
      <c r="A1157" s="152">
        <v>1154</v>
      </c>
      <c r="B1157" s="96" t="s">
        <v>1682</v>
      </c>
      <c r="C1157" s="179">
        <v>51062.760658016683</v>
      </c>
      <c r="D1157" s="179">
        <v>14206</v>
      </c>
      <c r="E1157" s="111">
        <v>40306</v>
      </c>
      <c r="F1157" s="187" t="s">
        <v>2934</v>
      </c>
      <c r="H1157" s="94"/>
      <c r="I1157" s="94"/>
      <c r="J1157" s="94"/>
      <c r="K1157" s="94"/>
      <c r="L1157" s="94"/>
      <c r="M1157" s="94"/>
      <c r="N1157" s="95"/>
      <c r="O1157" s="94"/>
      <c r="P1157" s="94"/>
    </row>
    <row r="1158" spans="1:16" s="100" customFormat="1" ht="30" customHeight="1" x14ac:dyDescent="0.2">
      <c r="A1158" s="152">
        <v>1155</v>
      </c>
      <c r="B1158" s="96" t="s">
        <v>2301</v>
      </c>
      <c r="C1158" s="179">
        <v>51053.927247451349</v>
      </c>
      <c r="D1158" s="179">
        <v>11594</v>
      </c>
      <c r="E1158" s="119">
        <v>40669</v>
      </c>
      <c r="F1158" s="186" t="s">
        <v>1610</v>
      </c>
      <c r="H1158" s="94"/>
      <c r="I1158" s="94"/>
      <c r="J1158" s="94"/>
      <c r="K1158" s="94"/>
      <c r="L1158" s="94"/>
      <c r="M1158" s="94"/>
      <c r="N1158" s="95"/>
      <c r="O1158" s="94"/>
      <c r="P1158" s="94"/>
    </row>
    <row r="1159" spans="1:16" s="100" customFormat="1" ht="30" customHeight="1" x14ac:dyDescent="0.2">
      <c r="A1159" s="152">
        <v>1156</v>
      </c>
      <c r="B1159" s="96" t="s">
        <v>2084</v>
      </c>
      <c r="C1159" s="176">
        <v>51009.615384615383</v>
      </c>
      <c r="D1159" s="176">
        <v>13891</v>
      </c>
      <c r="E1159" s="111">
        <v>40025</v>
      </c>
      <c r="F1159" s="187" t="s">
        <v>2934</v>
      </c>
      <c r="G1159" s="94"/>
      <c r="H1159" s="94"/>
      <c r="I1159" s="94"/>
      <c r="J1159" s="94"/>
      <c r="K1159" s="94"/>
      <c r="L1159" s="94"/>
      <c r="M1159" s="94"/>
      <c r="N1159" s="95"/>
      <c r="O1159" s="94"/>
      <c r="P1159" s="94"/>
    </row>
    <row r="1160" spans="1:16" s="100" customFormat="1" ht="30" customHeight="1" x14ac:dyDescent="0.2">
      <c r="A1160" s="152">
        <v>1157</v>
      </c>
      <c r="B1160" s="96" t="s">
        <v>4620</v>
      </c>
      <c r="C1160" s="97">
        <v>50913.67</v>
      </c>
      <c r="D1160" s="97">
        <v>11910</v>
      </c>
      <c r="E1160" s="102">
        <v>43525</v>
      </c>
      <c r="F1160" s="186" t="s">
        <v>4551</v>
      </c>
      <c r="G1160" s="94"/>
      <c r="N1160" s="101"/>
    </row>
    <row r="1161" spans="1:16" s="100" customFormat="1" ht="30" customHeight="1" x14ac:dyDescent="0.2">
      <c r="A1161" s="152">
        <v>1158</v>
      </c>
      <c r="B1161" s="96" t="s">
        <v>4081</v>
      </c>
      <c r="C1161" s="97">
        <v>50910.559999999998</v>
      </c>
      <c r="D1161" s="97">
        <v>9662</v>
      </c>
      <c r="E1161" s="102">
        <v>43112</v>
      </c>
      <c r="F1161" s="186" t="s">
        <v>725</v>
      </c>
      <c r="G1161" s="94"/>
      <c r="N1161" s="101"/>
    </row>
    <row r="1162" spans="1:16" s="100" customFormat="1" ht="30" customHeight="1" x14ac:dyDescent="0.2">
      <c r="A1162" s="152">
        <v>1159</v>
      </c>
      <c r="B1162" s="103" t="s">
        <v>2969</v>
      </c>
      <c r="C1162" s="176">
        <v>50893.477757182576</v>
      </c>
      <c r="D1162" s="176">
        <v>23331</v>
      </c>
      <c r="E1162" s="104">
        <v>36714</v>
      </c>
      <c r="F1162" s="187" t="s">
        <v>1872</v>
      </c>
      <c r="G1162" s="94"/>
      <c r="H1162" s="94"/>
      <c r="I1162" s="94"/>
      <c r="J1162" s="94"/>
      <c r="K1162" s="94"/>
      <c r="L1162" s="94"/>
      <c r="M1162" s="94"/>
      <c r="N1162" s="95"/>
      <c r="O1162" s="94"/>
      <c r="P1162" s="94"/>
    </row>
    <row r="1163" spans="1:16" s="100" customFormat="1" ht="30" customHeight="1" x14ac:dyDescent="0.2">
      <c r="A1163" s="152">
        <v>1160</v>
      </c>
      <c r="B1163" s="107" t="s">
        <v>2006</v>
      </c>
      <c r="C1163" s="179">
        <v>50847.138554216872</v>
      </c>
      <c r="D1163" s="179">
        <v>21836</v>
      </c>
      <c r="E1163" s="119">
        <v>36252</v>
      </c>
      <c r="F1163" s="187" t="s">
        <v>1987</v>
      </c>
      <c r="N1163" s="101"/>
    </row>
    <row r="1164" spans="1:16" s="100" customFormat="1" ht="30" customHeight="1" x14ac:dyDescent="0.2">
      <c r="A1164" s="152">
        <v>1161</v>
      </c>
      <c r="B1164" s="96" t="s">
        <v>2521</v>
      </c>
      <c r="C1164" s="179">
        <v>50707.686515291942</v>
      </c>
      <c r="D1164" s="179">
        <v>17593</v>
      </c>
      <c r="E1164" s="111">
        <v>40410</v>
      </c>
      <c r="F1164" s="187" t="s">
        <v>1610</v>
      </c>
      <c r="N1164" s="101"/>
    </row>
    <row r="1165" spans="1:16" s="100" customFormat="1" ht="30" customHeight="1" x14ac:dyDescent="0.2">
      <c r="A1165" s="152">
        <v>1162</v>
      </c>
      <c r="B1165" s="96" t="s">
        <v>3064</v>
      </c>
      <c r="C1165" s="177">
        <v>50637.685356811868</v>
      </c>
      <c r="D1165" s="177">
        <v>11072</v>
      </c>
      <c r="E1165" s="98">
        <v>41684</v>
      </c>
      <c r="F1165" s="186" t="s">
        <v>3187</v>
      </c>
      <c r="G1165" s="94"/>
      <c r="H1165" s="94"/>
      <c r="I1165" s="94"/>
      <c r="J1165" s="94"/>
      <c r="K1165" s="94"/>
      <c r="L1165" s="94"/>
      <c r="M1165" s="94"/>
      <c r="N1165" s="95"/>
      <c r="O1165" s="94"/>
      <c r="P1165" s="94"/>
    </row>
    <row r="1166" spans="1:16" s="100" customFormat="1" ht="30" customHeight="1" x14ac:dyDescent="0.2">
      <c r="A1166" s="152">
        <v>1163</v>
      </c>
      <c r="B1166" s="107" t="s">
        <v>1024</v>
      </c>
      <c r="C1166" s="112">
        <v>50584.453197405004</v>
      </c>
      <c r="D1166" s="112">
        <v>16433</v>
      </c>
      <c r="E1166" s="111">
        <v>37617</v>
      </c>
      <c r="F1166" s="187" t="s">
        <v>1818</v>
      </c>
      <c r="G1166" s="94"/>
      <c r="H1166" s="94"/>
      <c r="I1166" s="94"/>
      <c r="J1166" s="94"/>
      <c r="K1166" s="94"/>
      <c r="L1166" s="94"/>
      <c r="M1166" s="94"/>
      <c r="N1166" s="95"/>
      <c r="O1166" s="94"/>
      <c r="P1166" s="94"/>
    </row>
    <row r="1167" spans="1:16" s="100" customFormat="1" ht="30" customHeight="1" x14ac:dyDescent="0.2">
      <c r="A1167" s="152">
        <v>1164</v>
      </c>
      <c r="B1167" s="103" t="s">
        <v>1403</v>
      </c>
      <c r="C1167" s="176">
        <v>50563.310936051901</v>
      </c>
      <c r="D1167" s="176">
        <v>16397</v>
      </c>
      <c r="E1167" s="111">
        <v>37491</v>
      </c>
      <c r="F1167" s="187" t="s">
        <v>750</v>
      </c>
      <c r="G1167" s="94"/>
      <c r="H1167" s="94"/>
      <c r="I1167" s="94"/>
      <c r="J1167" s="94"/>
      <c r="K1167" s="94"/>
      <c r="L1167" s="94"/>
      <c r="M1167" s="94"/>
      <c r="N1167" s="95"/>
      <c r="O1167" s="94"/>
      <c r="P1167" s="94"/>
    </row>
    <row r="1168" spans="1:16" s="100" customFormat="1" ht="30" customHeight="1" x14ac:dyDescent="0.2">
      <c r="A1168" s="152">
        <v>1165</v>
      </c>
      <c r="B1168" s="96" t="s">
        <v>2762</v>
      </c>
      <c r="C1168" s="178">
        <v>50500.753012048197</v>
      </c>
      <c r="D1168" s="178">
        <v>13111</v>
      </c>
      <c r="E1168" s="98">
        <v>40949</v>
      </c>
      <c r="F1168" s="186" t="s">
        <v>2844</v>
      </c>
      <c r="G1168" s="94"/>
      <c r="H1168" s="94"/>
      <c r="I1168" s="94"/>
      <c r="J1168" s="94"/>
      <c r="K1168" s="94"/>
      <c r="L1168" s="94"/>
      <c r="M1168" s="94"/>
      <c r="N1168" s="95"/>
      <c r="O1168" s="94"/>
      <c r="P1168" s="94"/>
    </row>
    <row r="1169" spans="1:16" s="100" customFormat="1" ht="30" customHeight="1" x14ac:dyDescent="0.2">
      <c r="A1169" s="152">
        <v>1166</v>
      </c>
      <c r="B1169" s="96" t="s">
        <v>4188</v>
      </c>
      <c r="C1169" s="97">
        <v>50469.42</v>
      </c>
      <c r="D1169" s="97">
        <v>9696</v>
      </c>
      <c r="E1169" s="102">
        <v>43406</v>
      </c>
      <c r="F1169" s="186" t="s">
        <v>3709</v>
      </c>
      <c r="G1169" s="94"/>
      <c r="H1169" s="94"/>
      <c r="I1169" s="94"/>
      <c r="J1169" s="94"/>
      <c r="K1169" s="94"/>
      <c r="L1169" s="94"/>
      <c r="M1169" s="94"/>
      <c r="N1169" s="95"/>
      <c r="O1169" s="94"/>
      <c r="P1169" s="94"/>
    </row>
    <row r="1170" spans="1:16" s="100" customFormat="1" ht="30" customHeight="1" x14ac:dyDescent="0.2">
      <c r="A1170" s="152">
        <v>1167</v>
      </c>
      <c r="B1170" s="96" t="s">
        <v>39</v>
      </c>
      <c r="C1170" s="179">
        <v>50406.336886005563</v>
      </c>
      <c r="D1170" s="179">
        <v>11815</v>
      </c>
      <c r="E1170" s="98">
        <v>41523</v>
      </c>
      <c r="F1170" s="186" t="s">
        <v>2988</v>
      </c>
      <c r="G1170" s="94"/>
      <c r="H1170" s="94"/>
      <c r="I1170" s="94"/>
      <c r="J1170" s="94"/>
      <c r="K1170" s="94"/>
      <c r="L1170" s="94"/>
      <c r="M1170" s="94"/>
      <c r="N1170" s="95"/>
      <c r="O1170" s="94"/>
      <c r="P1170" s="94"/>
    </row>
    <row r="1171" spans="1:16" s="100" customFormat="1" ht="30" customHeight="1" x14ac:dyDescent="0.2">
      <c r="A1171" s="152">
        <v>1168</v>
      </c>
      <c r="B1171" s="103" t="s">
        <v>1993</v>
      </c>
      <c r="C1171" s="176">
        <v>50378.533364226139</v>
      </c>
      <c r="D1171" s="176">
        <v>13381</v>
      </c>
      <c r="E1171" s="111">
        <v>39829</v>
      </c>
      <c r="F1171" s="187" t="s">
        <v>1908</v>
      </c>
      <c r="G1171" s="94"/>
      <c r="H1171" s="94"/>
      <c r="I1171" s="94"/>
      <c r="J1171" s="94"/>
      <c r="K1171" s="94"/>
      <c r="L1171" s="94"/>
      <c r="M1171" s="94"/>
      <c r="N1171" s="95"/>
      <c r="O1171" s="94"/>
      <c r="P1171" s="94"/>
    </row>
    <row r="1172" spans="1:16" s="100" customFormat="1" ht="30" customHeight="1" x14ac:dyDescent="0.2">
      <c r="A1172" s="152">
        <v>1169</v>
      </c>
      <c r="B1172" s="103" t="s">
        <v>820</v>
      </c>
      <c r="C1172" s="112">
        <v>50365.210843373497</v>
      </c>
      <c r="D1172" s="112">
        <v>14920</v>
      </c>
      <c r="E1172" s="111">
        <v>37666</v>
      </c>
      <c r="F1172" s="187" t="s">
        <v>477</v>
      </c>
      <c r="G1172" s="94"/>
      <c r="H1172" s="94"/>
      <c r="I1172" s="94"/>
      <c r="J1172" s="94"/>
      <c r="K1172" s="94"/>
      <c r="L1172" s="94"/>
      <c r="M1172" s="94"/>
      <c r="N1172" s="95"/>
      <c r="O1172" s="94"/>
      <c r="P1172" s="94"/>
    </row>
    <row r="1173" spans="1:16" s="100" customFormat="1" ht="30" customHeight="1" x14ac:dyDescent="0.2">
      <c r="A1173" s="152">
        <v>1170</v>
      </c>
      <c r="B1173" s="96" t="s">
        <v>3417</v>
      </c>
      <c r="C1173" s="112">
        <v>50356.399999999994</v>
      </c>
      <c r="D1173" s="177">
        <v>10403</v>
      </c>
      <c r="E1173" s="98">
        <v>42279</v>
      </c>
      <c r="F1173" s="186" t="s">
        <v>3178</v>
      </c>
      <c r="G1173" s="94"/>
      <c r="H1173" s="94"/>
      <c r="I1173" s="94"/>
      <c r="J1173" s="94"/>
      <c r="K1173" s="94"/>
      <c r="L1173" s="94"/>
      <c r="M1173" s="94"/>
      <c r="N1173" s="95"/>
      <c r="O1173" s="94"/>
      <c r="P1173" s="94"/>
    </row>
    <row r="1174" spans="1:16" s="100" customFormat="1" ht="30" customHeight="1" x14ac:dyDescent="0.2">
      <c r="A1174" s="152">
        <v>1171</v>
      </c>
      <c r="B1174" s="96" t="s">
        <v>4491</v>
      </c>
      <c r="C1174" s="97">
        <v>50354.59</v>
      </c>
      <c r="D1174" s="97">
        <v>8670</v>
      </c>
      <c r="E1174" s="102" t="s">
        <v>4611</v>
      </c>
      <c r="F1174" s="186" t="s">
        <v>725</v>
      </c>
      <c r="H1174" s="94"/>
      <c r="I1174" s="94"/>
      <c r="J1174" s="94"/>
      <c r="K1174" s="94"/>
      <c r="L1174" s="94"/>
      <c r="M1174" s="94"/>
      <c r="N1174" s="95"/>
      <c r="O1174" s="94"/>
      <c r="P1174" s="94"/>
    </row>
    <row r="1175" spans="1:16" s="100" customFormat="1" ht="30" customHeight="1" x14ac:dyDescent="0.2">
      <c r="A1175" s="152">
        <v>1172</v>
      </c>
      <c r="B1175" s="103" t="s">
        <v>1890</v>
      </c>
      <c r="C1175" s="176">
        <v>50343.199721964782</v>
      </c>
      <c r="D1175" s="176">
        <v>13933</v>
      </c>
      <c r="E1175" s="111">
        <v>39976</v>
      </c>
      <c r="F1175" s="187" t="s">
        <v>544</v>
      </c>
      <c r="G1175" s="94"/>
      <c r="H1175" s="94"/>
      <c r="I1175" s="94"/>
      <c r="J1175" s="94"/>
      <c r="K1175" s="94"/>
      <c r="L1175" s="94"/>
      <c r="M1175" s="94"/>
      <c r="N1175" s="95"/>
      <c r="O1175" s="94"/>
      <c r="P1175" s="94"/>
    </row>
    <row r="1176" spans="1:16" s="100" customFormat="1" ht="30" customHeight="1" x14ac:dyDescent="0.2">
      <c r="A1176" s="152">
        <v>1173</v>
      </c>
      <c r="B1176" s="96" t="s">
        <v>3817</v>
      </c>
      <c r="C1176" s="97">
        <v>50042.82</v>
      </c>
      <c r="D1176" s="97">
        <v>9543</v>
      </c>
      <c r="E1176" s="102">
        <v>42944</v>
      </c>
      <c r="F1176" s="186" t="s">
        <v>3459</v>
      </c>
      <c r="G1176" s="94"/>
      <c r="H1176" s="94"/>
      <c r="I1176" s="94"/>
      <c r="J1176" s="94"/>
      <c r="K1176" s="94"/>
      <c r="L1176" s="94"/>
      <c r="M1176" s="94"/>
      <c r="N1176" s="95"/>
      <c r="O1176" s="94"/>
      <c r="P1176" s="94"/>
    </row>
    <row r="1177" spans="1:16" s="100" customFormat="1" ht="30" customHeight="1" x14ac:dyDescent="0.2">
      <c r="A1177" s="152">
        <v>1174</v>
      </c>
      <c r="B1177" s="96" t="s">
        <v>2146</v>
      </c>
      <c r="C1177" s="179">
        <v>49999.304911955514</v>
      </c>
      <c r="D1177" s="179">
        <v>12105</v>
      </c>
      <c r="E1177" s="111">
        <v>40179</v>
      </c>
      <c r="F1177" s="187" t="s">
        <v>1158</v>
      </c>
      <c r="H1177" s="94"/>
      <c r="I1177" s="94"/>
      <c r="J1177" s="94"/>
      <c r="K1177" s="94"/>
      <c r="L1177" s="94"/>
      <c r="M1177" s="94"/>
      <c r="N1177" s="95"/>
      <c r="O1177" s="94"/>
      <c r="P1177" s="94"/>
    </row>
    <row r="1178" spans="1:16" s="100" customFormat="1" ht="30" customHeight="1" x14ac:dyDescent="0.2">
      <c r="A1178" s="152">
        <v>1175</v>
      </c>
      <c r="B1178" s="107" t="s">
        <v>1899</v>
      </c>
      <c r="C1178" s="179">
        <v>49975.092678405934</v>
      </c>
      <c r="D1178" s="179">
        <v>22895</v>
      </c>
      <c r="E1178" s="119">
        <v>36168</v>
      </c>
      <c r="F1178" s="187" t="s">
        <v>1872</v>
      </c>
      <c r="G1178" s="94"/>
      <c r="H1178" s="94"/>
      <c r="I1178" s="94"/>
      <c r="J1178" s="94"/>
      <c r="K1178" s="94"/>
      <c r="L1178" s="94"/>
      <c r="M1178" s="94"/>
      <c r="N1178" s="95"/>
      <c r="O1178" s="94"/>
      <c r="P1178" s="94"/>
    </row>
    <row r="1179" spans="1:16" s="100" customFormat="1" ht="30" customHeight="1" x14ac:dyDescent="0.2">
      <c r="A1179" s="152">
        <v>1176</v>
      </c>
      <c r="B1179" s="96" t="s">
        <v>2076</v>
      </c>
      <c r="C1179" s="179">
        <v>49789.735866543095</v>
      </c>
      <c r="D1179" s="179">
        <v>14590</v>
      </c>
      <c r="E1179" s="111">
        <v>40431</v>
      </c>
      <c r="F1179" s="187" t="s">
        <v>1908</v>
      </c>
      <c r="N1179" s="101"/>
    </row>
    <row r="1180" spans="1:16" s="100" customFormat="1" ht="30" customHeight="1" x14ac:dyDescent="0.2">
      <c r="A1180" s="152">
        <v>1177</v>
      </c>
      <c r="B1180" s="103" t="s">
        <v>717</v>
      </c>
      <c r="C1180" s="179">
        <v>49604.958294717333</v>
      </c>
      <c r="D1180" s="179">
        <v>22433</v>
      </c>
      <c r="E1180" s="104">
        <v>36476</v>
      </c>
      <c r="F1180" s="187" t="s">
        <v>383</v>
      </c>
      <c r="H1180" s="94"/>
      <c r="I1180" s="94"/>
      <c r="J1180" s="94"/>
      <c r="K1180" s="94"/>
      <c r="L1180" s="94"/>
      <c r="M1180" s="94"/>
      <c r="N1180" s="95"/>
      <c r="O1180" s="94"/>
      <c r="P1180" s="94"/>
    </row>
    <row r="1181" spans="1:16" s="100" customFormat="1" ht="30" customHeight="1" x14ac:dyDescent="0.2">
      <c r="A1181" s="152">
        <v>1178</v>
      </c>
      <c r="B1181" s="107" t="s">
        <v>712</v>
      </c>
      <c r="C1181" s="97">
        <v>49495.481927710847</v>
      </c>
      <c r="D1181" s="97">
        <v>21649</v>
      </c>
      <c r="E1181" s="98">
        <v>36105</v>
      </c>
      <c r="F1181" s="187" t="s">
        <v>1987</v>
      </c>
      <c r="G1181" s="94"/>
      <c r="H1181" s="94"/>
      <c r="I1181" s="94"/>
      <c r="J1181" s="94"/>
      <c r="K1181" s="94"/>
      <c r="L1181" s="94"/>
      <c r="M1181" s="94"/>
      <c r="N1181" s="95"/>
      <c r="O1181" s="94"/>
      <c r="P1181" s="94"/>
    </row>
    <row r="1182" spans="1:16" s="100" customFormat="1" ht="30" customHeight="1" x14ac:dyDescent="0.2">
      <c r="A1182" s="152">
        <v>1179</v>
      </c>
      <c r="B1182" s="96" t="s">
        <v>4007</v>
      </c>
      <c r="C1182" s="97">
        <v>49428.3</v>
      </c>
      <c r="D1182" s="97">
        <v>9288</v>
      </c>
      <c r="E1182" s="102">
        <v>43196</v>
      </c>
      <c r="F1182" s="186" t="s">
        <v>3456</v>
      </c>
      <c r="H1182" s="94"/>
      <c r="I1182" s="94"/>
      <c r="J1182" s="94"/>
      <c r="K1182" s="94"/>
      <c r="L1182" s="94"/>
      <c r="M1182" s="94"/>
      <c r="N1182" s="95"/>
      <c r="O1182" s="94"/>
      <c r="P1182" s="94"/>
    </row>
    <row r="1183" spans="1:16" s="100" customFormat="1" ht="30" customHeight="1" x14ac:dyDescent="0.2">
      <c r="A1183" s="152">
        <v>1180</v>
      </c>
      <c r="B1183" s="103" t="s">
        <v>1405</v>
      </c>
      <c r="C1183" s="179">
        <v>49425.249073215942</v>
      </c>
      <c r="D1183" s="179">
        <v>13823</v>
      </c>
      <c r="E1183" s="111">
        <v>39668</v>
      </c>
      <c r="F1183" s="187" t="s">
        <v>2934</v>
      </c>
      <c r="G1183" s="94"/>
      <c r="H1183" s="94"/>
      <c r="I1183" s="94"/>
      <c r="J1183" s="94"/>
      <c r="K1183" s="94"/>
      <c r="L1183" s="94"/>
      <c r="M1183" s="94"/>
      <c r="N1183" s="95"/>
      <c r="O1183" s="94"/>
      <c r="P1183" s="94"/>
    </row>
    <row r="1184" spans="1:16" s="100" customFormat="1" ht="30" customHeight="1" x14ac:dyDescent="0.2">
      <c r="A1184" s="152">
        <v>1181</v>
      </c>
      <c r="B1184" s="103" t="s">
        <v>2233</v>
      </c>
      <c r="C1184" s="179">
        <v>49422.787303058387</v>
      </c>
      <c r="D1184" s="179">
        <v>13237</v>
      </c>
      <c r="E1184" s="111">
        <v>39654</v>
      </c>
      <c r="F1184" s="187" t="s">
        <v>1610</v>
      </c>
      <c r="G1184" s="94"/>
      <c r="H1184" s="94"/>
      <c r="I1184" s="94"/>
      <c r="J1184" s="94"/>
      <c r="K1184" s="94"/>
      <c r="L1184" s="94"/>
      <c r="M1184" s="94"/>
      <c r="N1184" s="95"/>
      <c r="O1184" s="94"/>
      <c r="P1184" s="94"/>
    </row>
    <row r="1185" spans="1:16" s="100" customFormat="1" ht="30" customHeight="1" x14ac:dyDescent="0.2">
      <c r="A1185" s="152">
        <v>1182</v>
      </c>
      <c r="B1185" s="96" t="s">
        <v>3065</v>
      </c>
      <c r="C1185" s="177">
        <v>49338.797497683045</v>
      </c>
      <c r="D1185" s="177">
        <v>11138</v>
      </c>
      <c r="E1185" s="98">
        <v>41789</v>
      </c>
      <c r="F1185" s="186" t="s">
        <v>3185</v>
      </c>
      <c r="G1185" s="94"/>
      <c r="H1185" s="94"/>
      <c r="I1185" s="94"/>
      <c r="J1185" s="94"/>
      <c r="K1185" s="94"/>
      <c r="L1185" s="94"/>
      <c r="M1185" s="94"/>
      <c r="N1185" s="95"/>
      <c r="O1185" s="94"/>
      <c r="P1185" s="94"/>
    </row>
    <row r="1186" spans="1:16" s="100" customFormat="1" ht="30" customHeight="1" x14ac:dyDescent="0.2">
      <c r="A1186" s="152">
        <v>1183</v>
      </c>
      <c r="B1186" s="96" t="s">
        <v>3066</v>
      </c>
      <c r="C1186" s="177">
        <v>49201.401760889719</v>
      </c>
      <c r="D1186" s="177">
        <v>10706</v>
      </c>
      <c r="E1186" s="98">
        <v>41649</v>
      </c>
      <c r="F1186" s="186" t="s">
        <v>725</v>
      </c>
      <c r="G1186" s="94"/>
      <c r="H1186" s="94"/>
      <c r="I1186" s="94"/>
      <c r="J1186" s="94"/>
      <c r="K1186" s="94"/>
      <c r="L1186" s="94"/>
      <c r="M1186" s="94"/>
      <c r="N1186" s="95"/>
      <c r="O1186" s="94"/>
      <c r="P1186" s="94"/>
    </row>
    <row r="1187" spans="1:16" s="100" customFormat="1" ht="30" customHeight="1" x14ac:dyDescent="0.2">
      <c r="A1187" s="152">
        <v>1184</v>
      </c>
      <c r="B1187" s="96" t="s">
        <v>3408</v>
      </c>
      <c r="C1187" s="112">
        <v>49174.3</v>
      </c>
      <c r="D1187" s="177">
        <v>10968</v>
      </c>
      <c r="E1187" s="98">
        <v>42300</v>
      </c>
      <c r="F1187" s="186" t="s">
        <v>725</v>
      </c>
      <c r="G1187" s="94"/>
      <c r="N1187" s="101"/>
    </row>
    <row r="1188" spans="1:16" s="100" customFormat="1" ht="30" customHeight="1" x14ac:dyDescent="0.2">
      <c r="A1188" s="152">
        <v>1185</v>
      </c>
      <c r="B1188" s="103" t="s">
        <v>1595</v>
      </c>
      <c r="C1188" s="179">
        <v>49101.888322520856</v>
      </c>
      <c r="D1188" s="179">
        <v>13828</v>
      </c>
      <c r="E1188" s="111">
        <v>39549</v>
      </c>
      <c r="F1188" s="187" t="s">
        <v>1871</v>
      </c>
      <c r="G1188" s="94"/>
      <c r="H1188" s="94"/>
      <c r="I1188" s="94"/>
      <c r="J1188" s="94"/>
      <c r="K1188" s="94"/>
      <c r="L1188" s="94"/>
      <c r="M1188" s="94"/>
      <c r="N1188" s="95"/>
      <c r="O1188" s="94"/>
      <c r="P1188" s="94"/>
    </row>
    <row r="1189" spans="1:16" s="100" customFormat="1" ht="30" customHeight="1" x14ac:dyDescent="0.2">
      <c r="A1189" s="152">
        <v>1186</v>
      </c>
      <c r="B1189" s="96" t="s">
        <v>2306</v>
      </c>
      <c r="C1189" s="179">
        <v>49072.790199258576</v>
      </c>
      <c r="D1189" s="179">
        <v>13441</v>
      </c>
      <c r="E1189" s="111">
        <v>40452</v>
      </c>
      <c r="F1189" s="187" t="s">
        <v>608</v>
      </c>
      <c r="G1189" s="94"/>
      <c r="H1189" s="94"/>
      <c r="I1189" s="94"/>
      <c r="J1189" s="94"/>
      <c r="K1189" s="94"/>
      <c r="L1189" s="94"/>
      <c r="M1189" s="94"/>
      <c r="N1189" s="95"/>
      <c r="O1189" s="94"/>
      <c r="P1189" s="94"/>
    </row>
    <row r="1190" spans="1:16" s="100" customFormat="1" ht="30" customHeight="1" x14ac:dyDescent="0.2">
      <c r="A1190" s="152">
        <v>1187</v>
      </c>
      <c r="B1190" s="96" t="s">
        <v>2540</v>
      </c>
      <c r="C1190" s="112">
        <v>48848.007414272477</v>
      </c>
      <c r="D1190" s="112">
        <v>15618</v>
      </c>
      <c r="E1190" s="106">
        <v>39003</v>
      </c>
      <c r="F1190" s="186" t="s">
        <v>696</v>
      </c>
      <c r="G1190" s="94"/>
      <c r="H1190" s="94"/>
      <c r="I1190" s="94"/>
      <c r="J1190" s="94"/>
      <c r="K1190" s="94"/>
      <c r="L1190" s="94"/>
      <c r="M1190" s="94"/>
      <c r="N1190" s="95"/>
      <c r="O1190" s="94"/>
      <c r="P1190" s="94"/>
    </row>
    <row r="1191" spans="1:16" s="100" customFormat="1" ht="30" customHeight="1" x14ac:dyDescent="0.2">
      <c r="A1191" s="152">
        <v>1188</v>
      </c>
      <c r="B1191" s="103" t="s">
        <v>2178</v>
      </c>
      <c r="C1191" s="112">
        <v>48829.355885078781</v>
      </c>
      <c r="D1191" s="112">
        <v>14803</v>
      </c>
      <c r="E1191" s="111">
        <v>37687</v>
      </c>
      <c r="F1191" s="187" t="s">
        <v>1818</v>
      </c>
      <c r="G1191" s="94"/>
      <c r="H1191" s="94"/>
      <c r="I1191" s="94"/>
      <c r="J1191" s="94"/>
      <c r="K1191" s="94"/>
      <c r="L1191" s="94"/>
      <c r="M1191" s="94"/>
      <c r="N1191" s="95"/>
      <c r="O1191" s="94"/>
      <c r="P1191" s="94"/>
    </row>
    <row r="1192" spans="1:16" s="100" customFormat="1" ht="30" customHeight="1" x14ac:dyDescent="0.2">
      <c r="A1192" s="152">
        <v>1189</v>
      </c>
      <c r="B1192" s="96" t="s">
        <v>1991</v>
      </c>
      <c r="C1192" s="112">
        <v>48755.068350324378</v>
      </c>
      <c r="D1192" s="112">
        <v>11264</v>
      </c>
      <c r="E1192" s="111">
        <v>40060</v>
      </c>
      <c r="F1192" s="187" t="s">
        <v>405</v>
      </c>
      <c r="G1192" s="94"/>
      <c r="N1192" s="101"/>
    </row>
    <row r="1193" spans="1:16" s="100" customFormat="1" ht="30" customHeight="1" x14ac:dyDescent="0.2">
      <c r="A1193" s="152">
        <v>1190</v>
      </c>
      <c r="B1193" s="96" t="s">
        <v>2541</v>
      </c>
      <c r="C1193" s="179">
        <v>48741.514133456913</v>
      </c>
      <c r="D1193" s="179">
        <v>14568</v>
      </c>
      <c r="E1193" s="106">
        <v>39017</v>
      </c>
      <c r="F1193" s="186" t="s">
        <v>193</v>
      </c>
      <c r="G1193" s="94"/>
      <c r="H1193" s="94"/>
      <c r="I1193" s="94"/>
      <c r="J1193" s="94"/>
      <c r="K1193" s="94"/>
      <c r="L1193" s="94"/>
      <c r="M1193" s="94"/>
      <c r="N1193" s="95"/>
      <c r="O1193" s="94"/>
      <c r="P1193" s="94"/>
    </row>
    <row r="1194" spans="1:16" s="100" customFormat="1" ht="30" customHeight="1" x14ac:dyDescent="0.2">
      <c r="A1194" s="152">
        <v>1191</v>
      </c>
      <c r="B1194" s="96" t="s">
        <v>4479</v>
      </c>
      <c r="C1194" s="97">
        <v>48697.09</v>
      </c>
      <c r="D1194" s="97">
        <v>8526</v>
      </c>
      <c r="E1194" s="102" t="s">
        <v>4613</v>
      </c>
      <c r="F1194" s="186" t="s">
        <v>725</v>
      </c>
      <c r="G1194" s="94"/>
      <c r="H1194" s="94"/>
      <c r="I1194" s="94"/>
      <c r="J1194" s="94"/>
      <c r="K1194" s="94"/>
      <c r="L1194" s="94"/>
      <c r="M1194" s="94"/>
      <c r="N1194" s="95"/>
      <c r="O1194" s="94"/>
      <c r="P1194" s="94"/>
    </row>
    <row r="1195" spans="1:16" s="100" customFormat="1" ht="30" customHeight="1" x14ac:dyDescent="0.2">
      <c r="A1195" s="152">
        <v>1192</v>
      </c>
      <c r="B1195" s="96" t="s">
        <v>973</v>
      </c>
      <c r="C1195" s="112">
        <v>48652.513901760889</v>
      </c>
      <c r="D1195" s="112">
        <v>16075</v>
      </c>
      <c r="E1195" s="106">
        <v>39213</v>
      </c>
      <c r="F1195" s="186" t="s">
        <v>1610</v>
      </c>
      <c r="G1195" s="94"/>
      <c r="H1195" s="94"/>
      <c r="I1195" s="94"/>
      <c r="J1195" s="94"/>
      <c r="K1195" s="94"/>
      <c r="L1195" s="94"/>
      <c r="M1195" s="94"/>
      <c r="N1195" s="95"/>
      <c r="O1195" s="94"/>
      <c r="P1195" s="94"/>
    </row>
    <row r="1196" spans="1:16" s="100" customFormat="1" ht="30" customHeight="1" x14ac:dyDescent="0.2">
      <c r="A1196" s="152">
        <v>1193</v>
      </c>
      <c r="B1196" s="96" t="s">
        <v>3534</v>
      </c>
      <c r="C1196" s="112">
        <v>48628.59</v>
      </c>
      <c r="D1196" s="177">
        <v>11200</v>
      </c>
      <c r="E1196" s="98">
        <v>42650</v>
      </c>
      <c r="F1196" s="186" t="s">
        <v>3456</v>
      </c>
      <c r="H1196" s="94"/>
      <c r="I1196" s="94"/>
      <c r="J1196" s="94"/>
      <c r="K1196" s="94"/>
      <c r="L1196" s="94"/>
      <c r="M1196" s="94"/>
      <c r="N1196" s="95"/>
      <c r="O1196" s="94"/>
      <c r="P1196" s="94"/>
    </row>
    <row r="1197" spans="1:16" s="100" customFormat="1" ht="30" customHeight="1" x14ac:dyDescent="0.2">
      <c r="A1197" s="152">
        <v>1194</v>
      </c>
      <c r="B1197" s="103" t="s">
        <v>1462</v>
      </c>
      <c r="C1197" s="176">
        <v>48602.293790546806</v>
      </c>
      <c r="D1197" s="176">
        <v>22325</v>
      </c>
      <c r="E1197" s="104">
        <v>36784</v>
      </c>
      <c r="F1197" s="187" t="s">
        <v>1987</v>
      </c>
      <c r="G1197" s="94"/>
      <c r="H1197" s="94"/>
      <c r="I1197" s="94"/>
      <c r="J1197" s="94"/>
      <c r="K1197" s="94"/>
      <c r="L1197" s="94"/>
      <c r="M1197" s="94"/>
      <c r="N1197" s="95"/>
      <c r="O1197" s="94"/>
      <c r="P1197" s="94"/>
    </row>
    <row r="1198" spans="1:16" s="100" customFormat="1" ht="30" customHeight="1" x14ac:dyDescent="0.2">
      <c r="A1198" s="152">
        <v>1195</v>
      </c>
      <c r="B1198" s="96" t="s">
        <v>2752</v>
      </c>
      <c r="C1198" s="178">
        <v>48591.43303985172</v>
      </c>
      <c r="D1198" s="178">
        <v>12765</v>
      </c>
      <c r="E1198" s="98">
        <v>41145</v>
      </c>
      <c r="F1198" s="186" t="s">
        <v>2670</v>
      </c>
      <c r="G1198" s="94"/>
      <c r="H1198" s="94"/>
      <c r="I1198" s="94"/>
      <c r="J1198" s="94"/>
      <c r="K1198" s="94"/>
      <c r="L1198" s="94"/>
      <c r="M1198" s="94"/>
      <c r="N1198" s="95"/>
      <c r="O1198" s="94"/>
      <c r="P1198" s="94"/>
    </row>
    <row r="1199" spans="1:16" s="100" customFormat="1" ht="30" customHeight="1" x14ac:dyDescent="0.2">
      <c r="A1199" s="152">
        <v>1196</v>
      </c>
      <c r="B1199" s="96" t="s">
        <v>1620</v>
      </c>
      <c r="C1199" s="112">
        <v>48590.708989805375</v>
      </c>
      <c r="D1199" s="112">
        <v>14150</v>
      </c>
      <c r="E1199" s="106">
        <v>39157</v>
      </c>
      <c r="F1199" s="186" t="s">
        <v>237</v>
      </c>
      <c r="G1199" s="94"/>
      <c r="N1199" s="101"/>
    </row>
    <row r="1200" spans="1:16" s="100" customFormat="1" ht="30" customHeight="1" x14ac:dyDescent="0.2">
      <c r="A1200" s="152">
        <v>1197</v>
      </c>
      <c r="B1200" s="103" t="s">
        <v>1230</v>
      </c>
      <c r="C1200" s="179">
        <v>48570.145968489342</v>
      </c>
      <c r="D1200" s="179">
        <v>21857</v>
      </c>
      <c r="E1200" s="111">
        <v>38065</v>
      </c>
      <c r="F1200" s="187" t="s">
        <v>1023</v>
      </c>
      <c r="G1200" s="94"/>
      <c r="H1200" s="94"/>
      <c r="I1200" s="94"/>
      <c r="J1200" s="94"/>
      <c r="K1200" s="94"/>
      <c r="L1200" s="94"/>
      <c r="M1200" s="94"/>
      <c r="N1200" s="95"/>
      <c r="O1200" s="94"/>
      <c r="P1200" s="94"/>
    </row>
    <row r="1201" spans="1:16" s="100" customFormat="1" ht="30" customHeight="1" x14ac:dyDescent="0.2">
      <c r="A1201" s="152">
        <v>1198</v>
      </c>
      <c r="B1201" s="96" t="s">
        <v>3223</v>
      </c>
      <c r="C1201" s="177">
        <v>48482.239999999998</v>
      </c>
      <c r="D1201" s="177">
        <v>13315</v>
      </c>
      <c r="E1201" s="98">
        <v>42017</v>
      </c>
      <c r="F1201" s="186" t="s">
        <v>725</v>
      </c>
      <c r="G1201" s="94"/>
      <c r="N1201" s="101"/>
    </row>
    <row r="1202" spans="1:16" s="100" customFormat="1" ht="30" customHeight="1" x14ac:dyDescent="0.2">
      <c r="A1202" s="152">
        <v>1199</v>
      </c>
      <c r="B1202" s="107" t="s">
        <v>1005</v>
      </c>
      <c r="C1202" s="179">
        <v>48438.368860055612</v>
      </c>
      <c r="D1202" s="179">
        <v>21375</v>
      </c>
      <c r="E1202" s="119">
        <v>36175</v>
      </c>
      <c r="F1202" s="187" t="s">
        <v>1818</v>
      </c>
      <c r="G1202" s="94"/>
      <c r="H1202" s="94"/>
      <c r="I1202" s="94"/>
      <c r="J1202" s="94"/>
      <c r="K1202" s="94"/>
      <c r="L1202" s="94"/>
      <c r="M1202" s="94"/>
      <c r="N1202" s="95"/>
      <c r="O1202" s="94"/>
      <c r="P1202" s="94"/>
    </row>
    <row r="1203" spans="1:16" s="100" customFormat="1" ht="30" customHeight="1" x14ac:dyDescent="0.2">
      <c r="A1203" s="152">
        <v>1200</v>
      </c>
      <c r="B1203" s="103" t="s">
        <v>1491</v>
      </c>
      <c r="C1203" s="112">
        <v>48343.663113994444</v>
      </c>
      <c r="D1203" s="112">
        <v>14606</v>
      </c>
      <c r="E1203" s="111">
        <v>37673</v>
      </c>
      <c r="F1203" s="187" t="s">
        <v>1908</v>
      </c>
      <c r="G1203" s="94"/>
      <c r="H1203" s="94"/>
      <c r="I1203" s="94"/>
      <c r="J1203" s="94"/>
      <c r="K1203" s="94"/>
      <c r="L1203" s="94"/>
      <c r="M1203" s="94"/>
      <c r="N1203" s="95"/>
      <c r="O1203" s="94"/>
      <c r="P1203" s="94"/>
    </row>
    <row r="1204" spans="1:16" s="100" customFormat="1" ht="30" customHeight="1" x14ac:dyDescent="0.2">
      <c r="A1204" s="152">
        <v>1201</v>
      </c>
      <c r="B1204" s="103" t="s">
        <v>714</v>
      </c>
      <c r="C1204" s="176">
        <v>48280.236329935127</v>
      </c>
      <c r="D1204" s="176">
        <v>15107</v>
      </c>
      <c r="E1204" s="111">
        <v>38947</v>
      </c>
      <c r="F1204" s="187" t="s">
        <v>1908</v>
      </c>
      <c r="N1204" s="101"/>
    </row>
    <row r="1205" spans="1:16" s="100" customFormat="1" ht="30" customHeight="1" x14ac:dyDescent="0.2">
      <c r="A1205" s="152">
        <v>1202</v>
      </c>
      <c r="B1205" s="96" t="s">
        <v>2442</v>
      </c>
      <c r="C1205" s="179">
        <v>48215.234012974979</v>
      </c>
      <c r="D1205" s="179">
        <v>12775</v>
      </c>
      <c r="E1205" s="111">
        <v>40627</v>
      </c>
      <c r="F1205" s="187" t="s">
        <v>725</v>
      </c>
      <c r="N1205" s="101"/>
    </row>
    <row r="1206" spans="1:16" s="100" customFormat="1" ht="30" customHeight="1" x14ac:dyDescent="0.2">
      <c r="A1206" s="152">
        <v>1203</v>
      </c>
      <c r="B1206" s="96" t="s">
        <v>1777</v>
      </c>
      <c r="C1206" s="179">
        <v>48155.989341983317</v>
      </c>
      <c r="D1206" s="179">
        <v>13508</v>
      </c>
      <c r="E1206" s="111">
        <v>40137</v>
      </c>
      <c r="F1206" s="187" t="s">
        <v>405</v>
      </c>
      <c r="G1206" s="94"/>
      <c r="H1206" s="94"/>
      <c r="I1206" s="94"/>
      <c r="J1206" s="94"/>
      <c r="K1206" s="94"/>
      <c r="L1206" s="94"/>
      <c r="M1206" s="94"/>
      <c r="N1206" s="95"/>
      <c r="O1206" s="94"/>
      <c r="P1206" s="94"/>
    </row>
    <row r="1207" spans="1:16" s="100" customFormat="1" ht="30" customHeight="1" x14ac:dyDescent="0.2">
      <c r="A1207" s="152">
        <v>1204</v>
      </c>
      <c r="B1207" s="96" t="s">
        <v>3224</v>
      </c>
      <c r="C1207" s="177">
        <v>48066</v>
      </c>
      <c r="D1207" s="177">
        <v>10223</v>
      </c>
      <c r="E1207" s="98">
        <v>41999</v>
      </c>
      <c r="F1207" s="186" t="s">
        <v>119</v>
      </c>
      <c r="G1207" s="94"/>
      <c r="H1207" s="94"/>
      <c r="I1207" s="94"/>
      <c r="J1207" s="94"/>
      <c r="K1207" s="94"/>
      <c r="L1207" s="94"/>
      <c r="M1207" s="94"/>
      <c r="N1207" s="95"/>
      <c r="O1207" s="94"/>
      <c r="P1207" s="94"/>
    </row>
    <row r="1208" spans="1:16" s="100" customFormat="1" ht="30" customHeight="1" x14ac:dyDescent="0.2">
      <c r="A1208" s="152">
        <v>1205</v>
      </c>
      <c r="B1208" s="103" t="s">
        <v>573</v>
      </c>
      <c r="C1208" s="176">
        <v>48048.250695088049</v>
      </c>
      <c r="D1208" s="176">
        <v>21980</v>
      </c>
      <c r="E1208" s="104">
        <v>36665</v>
      </c>
      <c r="F1208" s="187" t="s">
        <v>290</v>
      </c>
      <c r="G1208" s="94"/>
      <c r="H1208" s="94"/>
      <c r="I1208" s="94"/>
      <c r="J1208" s="94"/>
      <c r="K1208" s="94"/>
      <c r="L1208" s="94"/>
      <c r="M1208" s="94"/>
      <c r="N1208" s="95"/>
      <c r="O1208" s="94"/>
      <c r="P1208" s="94"/>
    </row>
    <row r="1209" spans="1:16" s="100" customFormat="1" ht="30" customHeight="1" x14ac:dyDescent="0.2">
      <c r="A1209" s="152">
        <v>1206</v>
      </c>
      <c r="B1209" s="107" t="s">
        <v>662</v>
      </c>
      <c r="C1209" s="179">
        <v>48014.944392956444</v>
      </c>
      <c r="D1209" s="179">
        <v>23881</v>
      </c>
      <c r="E1209" s="119">
        <v>36266</v>
      </c>
      <c r="F1209" s="187" t="s">
        <v>1872</v>
      </c>
      <c r="H1209" s="94"/>
      <c r="I1209" s="94"/>
      <c r="J1209" s="94"/>
      <c r="K1209" s="94"/>
      <c r="L1209" s="94"/>
      <c r="M1209" s="94"/>
      <c r="N1209" s="95"/>
      <c r="O1209" s="94"/>
      <c r="P1209" s="94"/>
    </row>
    <row r="1210" spans="1:16" s="100" customFormat="1" ht="30" customHeight="1" x14ac:dyDescent="0.2">
      <c r="A1210" s="152">
        <v>1207</v>
      </c>
      <c r="B1210" s="96" t="s">
        <v>1593</v>
      </c>
      <c r="C1210" s="179">
        <v>47995.829471733086</v>
      </c>
      <c r="D1210" s="179">
        <v>13691</v>
      </c>
      <c r="E1210" s="106">
        <v>39535</v>
      </c>
      <c r="F1210" s="186" t="s">
        <v>1853</v>
      </c>
      <c r="G1210" s="94"/>
      <c r="H1210" s="94"/>
      <c r="I1210" s="94"/>
      <c r="J1210" s="94"/>
      <c r="K1210" s="94"/>
      <c r="L1210" s="94"/>
      <c r="M1210" s="94"/>
      <c r="N1210" s="95"/>
      <c r="O1210" s="94"/>
      <c r="P1210" s="94"/>
    </row>
    <row r="1211" spans="1:16" s="100" customFormat="1" ht="30" customHeight="1" x14ac:dyDescent="0.2">
      <c r="A1211" s="152">
        <v>1208</v>
      </c>
      <c r="B1211" s="96" t="s">
        <v>3810</v>
      </c>
      <c r="C1211" s="97">
        <v>47950.35</v>
      </c>
      <c r="D1211" s="97">
        <v>8985</v>
      </c>
      <c r="E1211" s="102">
        <v>42958</v>
      </c>
      <c r="F1211" s="186" t="s">
        <v>3365</v>
      </c>
      <c r="G1211" s="94"/>
      <c r="N1211" s="101"/>
    </row>
    <row r="1212" spans="1:16" s="100" customFormat="1" ht="30" customHeight="1" x14ac:dyDescent="0.2">
      <c r="A1212" s="152">
        <v>1209</v>
      </c>
      <c r="B1212" s="96" t="s">
        <v>3866</v>
      </c>
      <c r="C1212" s="97">
        <v>47936.240000000005</v>
      </c>
      <c r="D1212" s="97">
        <v>9112</v>
      </c>
      <c r="E1212" s="102">
        <v>42832</v>
      </c>
      <c r="F1212" s="186" t="s">
        <v>3464</v>
      </c>
      <c r="G1212" s="94"/>
      <c r="H1212" s="94"/>
      <c r="I1212" s="94"/>
      <c r="J1212" s="94"/>
      <c r="K1212" s="94"/>
      <c r="L1212" s="94"/>
      <c r="M1212" s="94"/>
      <c r="N1212" s="95"/>
      <c r="O1212" s="94"/>
      <c r="P1212" s="94"/>
    </row>
    <row r="1213" spans="1:16" s="100" customFormat="1" ht="30" customHeight="1" x14ac:dyDescent="0.2">
      <c r="A1213" s="152">
        <v>1210</v>
      </c>
      <c r="B1213" s="103" t="s">
        <v>698</v>
      </c>
      <c r="C1213" s="176">
        <v>47908.364226135309</v>
      </c>
      <c r="D1213" s="176">
        <v>17042</v>
      </c>
      <c r="E1213" s="111">
        <v>36861</v>
      </c>
      <c r="F1213" s="187" t="s">
        <v>1910</v>
      </c>
      <c r="G1213" s="94"/>
      <c r="N1213" s="101"/>
    </row>
    <row r="1214" spans="1:16" s="100" customFormat="1" ht="30" customHeight="1" x14ac:dyDescent="0.2">
      <c r="A1214" s="152">
        <v>1211</v>
      </c>
      <c r="B1214" s="96" t="s">
        <v>3746</v>
      </c>
      <c r="C1214" s="97">
        <v>47908.33</v>
      </c>
      <c r="D1214" s="97">
        <v>8956</v>
      </c>
      <c r="E1214" s="102">
        <v>43063</v>
      </c>
      <c r="F1214" s="186" t="s">
        <v>3456</v>
      </c>
      <c r="G1214" s="94"/>
      <c r="N1214" s="101"/>
    </row>
    <row r="1215" spans="1:16" s="100" customFormat="1" ht="30" customHeight="1" x14ac:dyDescent="0.2">
      <c r="A1215" s="152">
        <v>1212</v>
      </c>
      <c r="B1215" s="96" t="s">
        <v>1540</v>
      </c>
      <c r="C1215" s="112">
        <v>47896.605653382765</v>
      </c>
      <c r="D1215" s="112">
        <v>13902</v>
      </c>
      <c r="E1215" s="106">
        <v>39045</v>
      </c>
      <c r="F1215" s="186" t="s">
        <v>1610</v>
      </c>
      <c r="H1215" s="94"/>
      <c r="I1215" s="94"/>
      <c r="J1215" s="94"/>
      <c r="K1215" s="94"/>
      <c r="L1215" s="94"/>
      <c r="M1215" s="94"/>
      <c r="N1215" s="95"/>
      <c r="O1215" s="94"/>
      <c r="P1215" s="94"/>
    </row>
    <row r="1216" spans="1:16" s="100" customFormat="1" ht="30" customHeight="1" x14ac:dyDescent="0.2">
      <c r="A1216" s="152">
        <v>1213</v>
      </c>
      <c r="B1216" s="103" t="s">
        <v>2140</v>
      </c>
      <c r="C1216" s="176">
        <v>47814.121872103802</v>
      </c>
      <c r="D1216" s="176">
        <v>13066</v>
      </c>
      <c r="E1216" s="111">
        <v>39962</v>
      </c>
      <c r="F1216" s="187" t="s">
        <v>1908</v>
      </c>
      <c r="H1216" s="94"/>
      <c r="I1216" s="94"/>
      <c r="J1216" s="94"/>
      <c r="K1216" s="94"/>
      <c r="L1216" s="94"/>
      <c r="M1216" s="94"/>
      <c r="N1216" s="95"/>
      <c r="O1216" s="94"/>
      <c r="P1216" s="94"/>
    </row>
    <row r="1217" spans="1:16" s="100" customFormat="1" ht="30" customHeight="1" x14ac:dyDescent="0.2">
      <c r="A1217" s="152">
        <v>1214</v>
      </c>
      <c r="B1217" s="107" t="s">
        <v>621</v>
      </c>
      <c r="C1217" s="179">
        <v>47796.570898980543</v>
      </c>
      <c r="D1217" s="179">
        <v>20629</v>
      </c>
      <c r="E1217" s="119">
        <v>35613</v>
      </c>
      <c r="F1217" s="187" t="s">
        <v>1818</v>
      </c>
      <c r="H1217" s="94"/>
      <c r="I1217" s="94"/>
      <c r="J1217" s="94"/>
      <c r="K1217" s="94"/>
      <c r="L1217" s="94"/>
      <c r="M1217" s="94"/>
      <c r="N1217" s="95"/>
      <c r="O1217" s="94"/>
      <c r="P1217" s="94"/>
    </row>
    <row r="1218" spans="1:16" s="100" customFormat="1" ht="30" customHeight="1" x14ac:dyDescent="0.2">
      <c r="A1218" s="152">
        <v>1215</v>
      </c>
      <c r="B1218" s="96" t="s">
        <v>3679</v>
      </c>
      <c r="C1218" s="112">
        <v>47742.26</v>
      </c>
      <c r="D1218" s="177">
        <v>10177</v>
      </c>
      <c r="E1218" s="123">
        <v>42391</v>
      </c>
      <c r="F1218" s="189" t="s">
        <v>725</v>
      </c>
      <c r="H1218" s="94"/>
      <c r="I1218" s="94"/>
      <c r="J1218" s="94"/>
      <c r="K1218" s="94"/>
      <c r="L1218" s="94"/>
      <c r="M1218" s="94"/>
      <c r="N1218" s="95"/>
      <c r="O1218" s="94"/>
      <c r="P1218" s="94"/>
    </row>
    <row r="1219" spans="1:16" s="100" customFormat="1" ht="30" customHeight="1" x14ac:dyDescent="0.2">
      <c r="A1219" s="152">
        <v>1216</v>
      </c>
      <c r="B1219" s="103" t="s">
        <v>1778</v>
      </c>
      <c r="C1219" s="179">
        <v>47726.77247451344</v>
      </c>
      <c r="D1219" s="179">
        <v>8265</v>
      </c>
      <c r="E1219" s="111">
        <v>39836</v>
      </c>
      <c r="F1219" s="187" t="s">
        <v>1158</v>
      </c>
      <c r="G1219" s="94"/>
      <c r="H1219" s="94"/>
      <c r="I1219" s="94"/>
      <c r="J1219" s="94"/>
      <c r="K1219" s="94"/>
      <c r="L1219" s="94"/>
      <c r="M1219" s="94"/>
      <c r="N1219" s="95"/>
      <c r="O1219" s="94"/>
      <c r="P1219" s="94"/>
    </row>
    <row r="1220" spans="1:16" s="100" customFormat="1" ht="30" customHeight="1" x14ac:dyDescent="0.2">
      <c r="A1220" s="152">
        <v>1217</v>
      </c>
      <c r="B1220" s="96" t="s">
        <v>3225</v>
      </c>
      <c r="C1220" s="177">
        <v>47670.43</v>
      </c>
      <c r="D1220" s="177">
        <v>11025</v>
      </c>
      <c r="E1220" s="98">
        <v>42020</v>
      </c>
      <c r="F1220" s="186" t="s">
        <v>2934</v>
      </c>
      <c r="G1220" s="94"/>
      <c r="H1220" s="94"/>
      <c r="I1220" s="94"/>
      <c r="J1220" s="94"/>
      <c r="K1220" s="94"/>
      <c r="L1220" s="94"/>
      <c r="M1220" s="94"/>
      <c r="N1220" s="95"/>
      <c r="O1220" s="94"/>
      <c r="P1220" s="94"/>
    </row>
    <row r="1221" spans="1:16" s="100" customFormat="1" ht="30" customHeight="1" x14ac:dyDescent="0.2">
      <c r="A1221" s="152">
        <v>1218</v>
      </c>
      <c r="B1221" s="103" t="s">
        <v>1199</v>
      </c>
      <c r="C1221" s="176">
        <v>47641.334569045415</v>
      </c>
      <c r="D1221" s="176">
        <v>19981</v>
      </c>
      <c r="E1221" s="111">
        <v>37337</v>
      </c>
      <c r="F1221" s="187" t="s">
        <v>640</v>
      </c>
      <c r="G1221" s="94"/>
      <c r="N1221" s="101"/>
    </row>
    <row r="1222" spans="1:16" s="100" customFormat="1" ht="30" customHeight="1" x14ac:dyDescent="0.2">
      <c r="A1222" s="152">
        <v>1219</v>
      </c>
      <c r="B1222" s="103" t="s">
        <v>876</v>
      </c>
      <c r="C1222" s="176">
        <v>47624.24698795181</v>
      </c>
      <c r="D1222" s="176">
        <v>16338</v>
      </c>
      <c r="E1222" s="111">
        <v>37295</v>
      </c>
      <c r="F1222" s="187" t="s">
        <v>645</v>
      </c>
      <c r="H1222" s="94"/>
      <c r="I1222" s="94"/>
      <c r="J1222" s="94"/>
      <c r="K1222" s="94"/>
      <c r="L1222" s="94"/>
      <c r="M1222" s="94"/>
      <c r="N1222" s="95"/>
      <c r="O1222" s="94"/>
      <c r="P1222" s="94"/>
    </row>
    <row r="1223" spans="1:16" s="100" customFormat="1" ht="30" customHeight="1" x14ac:dyDescent="0.2">
      <c r="A1223" s="152">
        <v>1220</v>
      </c>
      <c r="B1223" s="103" t="s">
        <v>2124</v>
      </c>
      <c r="C1223" s="112">
        <v>47623.378127896205</v>
      </c>
      <c r="D1223" s="112">
        <v>14953</v>
      </c>
      <c r="E1223" s="111">
        <v>38030</v>
      </c>
      <c r="F1223" s="187" t="s">
        <v>193</v>
      </c>
      <c r="N1223" s="101"/>
    </row>
    <row r="1224" spans="1:16" s="100" customFormat="1" ht="30" customHeight="1" x14ac:dyDescent="0.2">
      <c r="A1224" s="152">
        <v>1221</v>
      </c>
      <c r="B1224" s="96" t="s">
        <v>2699</v>
      </c>
      <c r="C1224" s="178">
        <v>47489.139249304913</v>
      </c>
      <c r="D1224" s="178">
        <v>12746</v>
      </c>
      <c r="E1224" s="98">
        <v>40949</v>
      </c>
      <c r="F1224" s="186" t="s">
        <v>2515</v>
      </c>
      <c r="G1224" s="94"/>
      <c r="N1224" s="101"/>
    </row>
    <row r="1225" spans="1:16" s="100" customFormat="1" ht="30" customHeight="1" x14ac:dyDescent="0.2">
      <c r="A1225" s="152">
        <v>1222</v>
      </c>
      <c r="B1225" s="103" t="s">
        <v>2405</v>
      </c>
      <c r="C1225" s="112">
        <v>47438.890176088971</v>
      </c>
      <c r="D1225" s="112">
        <v>14170</v>
      </c>
      <c r="E1225" s="111">
        <v>38072</v>
      </c>
      <c r="F1225" s="187" t="s">
        <v>1908</v>
      </c>
      <c r="N1225" s="101"/>
    </row>
    <row r="1226" spans="1:16" s="100" customFormat="1" ht="30" customHeight="1" x14ac:dyDescent="0.2">
      <c r="A1226" s="152">
        <v>1223</v>
      </c>
      <c r="B1226" s="103" t="s">
        <v>1013</v>
      </c>
      <c r="C1226" s="179">
        <v>47438.137164040781</v>
      </c>
      <c r="D1226" s="179">
        <v>15707</v>
      </c>
      <c r="E1226" s="111">
        <v>38632</v>
      </c>
      <c r="F1226" s="187" t="s">
        <v>558</v>
      </c>
      <c r="G1226" s="94"/>
      <c r="N1226" s="101"/>
    </row>
    <row r="1227" spans="1:16" s="100" customFormat="1" ht="30" customHeight="1" x14ac:dyDescent="0.2">
      <c r="A1227" s="152">
        <v>1224</v>
      </c>
      <c r="B1227" s="96" t="s">
        <v>4213</v>
      </c>
      <c r="C1227" s="97">
        <v>47409.03</v>
      </c>
      <c r="D1227" s="97">
        <v>9030</v>
      </c>
      <c r="E1227" s="102">
        <v>43371</v>
      </c>
      <c r="F1227" s="186" t="s">
        <v>3187</v>
      </c>
      <c r="G1227" s="94"/>
      <c r="H1227" s="94"/>
      <c r="I1227" s="94"/>
      <c r="J1227" s="94"/>
      <c r="K1227" s="94"/>
      <c r="L1227" s="94"/>
      <c r="M1227" s="94"/>
      <c r="N1227" s="95"/>
      <c r="O1227" s="94"/>
      <c r="P1227" s="94"/>
    </row>
    <row r="1228" spans="1:16" s="100" customFormat="1" ht="30" customHeight="1" x14ac:dyDescent="0.2">
      <c r="A1228" s="152">
        <v>1225</v>
      </c>
      <c r="B1228" s="107" t="s">
        <v>1612</v>
      </c>
      <c r="C1228" s="97">
        <v>47404.135773864691</v>
      </c>
      <c r="D1228" s="97">
        <v>19704</v>
      </c>
      <c r="E1228" s="98">
        <v>36070</v>
      </c>
      <c r="F1228" s="187" t="s">
        <v>1433</v>
      </c>
      <c r="H1228" s="94"/>
      <c r="I1228" s="94"/>
      <c r="J1228" s="94"/>
      <c r="K1228" s="94"/>
      <c r="L1228" s="94"/>
      <c r="M1228" s="94"/>
      <c r="N1228" s="95"/>
      <c r="O1228" s="94"/>
      <c r="P1228" s="94"/>
    </row>
    <row r="1229" spans="1:16" s="100" customFormat="1" ht="30" customHeight="1" x14ac:dyDescent="0.2">
      <c r="A1229" s="152">
        <v>1226</v>
      </c>
      <c r="B1229" s="96" t="s">
        <v>3067</v>
      </c>
      <c r="C1229" s="177">
        <v>47376.146895273399</v>
      </c>
      <c r="D1229" s="177">
        <v>10281</v>
      </c>
      <c r="E1229" s="98">
        <v>41943</v>
      </c>
      <c r="F1229" s="186" t="s">
        <v>725</v>
      </c>
      <c r="G1229" s="94"/>
      <c r="N1229" s="101"/>
    </row>
    <row r="1230" spans="1:16" s="100" customFormat="1" ht="30" customHeight="1" x14ac:dyDescent="0.2">
      <c r="A1230" s="152">
        <v>1227</v>
      </c>
      <c r="B1230" s="103" t="s">
        <v>1264</v>
      </c>
      <c r="C1230" s="112">
        <v>47369.960611677481</v>
      </c>
      <c r="D1230" s="112">
        <v>13250</v>
      </c>
      <c r="E1230" s="111">
        <v>38156</v>
      </c>
      <c r="F1230" s="187" t="s">
        <v>558</v>
      </c>
      <c r="H1230" s="94"/>
      <c r="I1230" s="94"/>
      <c r="J1230" s="94"/>
      <c r="K1230" s="94"/>
      <c r="L1230" s="94"/>
      <c r="M1230" s="94"/>
      <c r="N1230" s="95"/>
      <c r="O1230" s="94"/>
      <c r="P1230" s="94"/>
    </row>
    <row r="1231" spans="1:16" s="100" customFormat="1" ht="30" customHeight="1" x14ac:dyDescent="0.2">
      <c r="A1231" s="152">
        <v>1228</v>
      </c>
      <c r="B1231" s="96" t="s">
        <v>3680</v>
      </c>
      <c r="C1231" s="112">
        <v>47340.77</v>
      </c>
      <c r="D1231" s="177">
        <v>9900</v>
      </c>
      <c r="E1231" s="120">
        <v>42391</v>
      </c>
      <c r="F1231" s="189" t="s">
        <v>3177</v>
      </c>
      <c r="G1231" s="94"/>
      <c r="H1231" s="94"/>
      <c r="I1231" s="94"/>
      <c r="J1231" s="94"/>
      <c r="K1231" s="94"/>
      <c r="L1231" s="94"/>
      <c r="M1231" s="94"/>
      <c r="N1231" s="95"/>
      <c r="O1231" s="94"/>
      <c r="P1231" s="94"/>
    </row>
    <row r="1232" spans="1:16" s="100" customFormat="1" ht="30" customHeight="1" x14ac:dyDescent="0.2">
      <c r="A1232" s="152">
        <v>1229</v>
      </c>
      <c r="B1232" s="96" t="s">
        <v>4090</v>
      </c>
      <c r="C1232" s="97">
        <v>47331.909999999996</v>
      </c>
      <c r="D1232" s="97">
        <v>8555</v>
      </c>
      <c r="E1232" s="102">
        <v>43105</v>
      </c>
      <c r="F1232" s="186" t="s">
        <v>725</v>
      </c>
      <c r="G1232" s="94"/>
      <c r="H1232" s="94"/>
      <c r="I1232" s="94"/>
      <c r="J1232" s="94"/>
      <c r="K1232" s="94"/>
      <c r="L1232" s="94"/>
      <c r="M1232" s="94"/>
      <c r="N1232" s="95"/>
      <c r="O1232" s="94"/>
      <c r="P1232" s="94"/>
    </row>
    <row r="1233" spans="1:16" s="100" customFormat="1" ht="30" customHeight="1" x14ac:dyDescent="0.2">
      <c r="A1233" s="152">
        <v>1230</v>
      </c>
      <c r="B1233" s="96" t="s">
        <v>2147</v>
      </c>
      <c r="C1233" s="179">
        <v>47213.623725671925</v>
      </c>
      <c r="D1233" s="179">
        <v>11978</v>
      </c>
      <c r="E1233" s="111">
        <v>40207</v>
      </c>
      <c r="F1233" s="187" t="s">
        <v>1871</v>
      </c>
      <c r="G1233" s="94"/>
      <c r="N1233" s="101"/>
    </row>
    <row r="1234" spans="1:16" s="100" customFormat="1" ht="30" customHeight="1" x14ac:dyDescent="0.2">
      <c r="A1234" s="152">
        <v>1231</v>
      </c>
      <c r="B1234" s="103" t="s">
        <v>154</v>
      </c>
      <c r="C1234" s="176">
        <v>47159.696478220576</v>
      </c>
      <c r="D1234" s="176">
        <v>14231</v>
      </c>
      <c r="E1234" s="111">
        <v>38268</v>
      </c>
      <c r="F1234" s="187" t="s">
        <v>2934</v>
      </c>
      <c r="G1234" s="94"/>
      <c r="H1234" s="94"/>
      <c r="I1234" s="94"/>
      <c r="J1234" s="94"/>
      <c r="K1234" s="94"/>
      <c r="L1234" s="94"/>
      <c r="M1234" s="94"/>
      <c r="N1234" s="95"/>
      <c r="O1234" s="94"/>
      <c r="P1234" s="94"/>
    </row>
    <row r="1235" spans="1:16" s="100" customFormat="1" ht="30" customHeight="1" x14ac:dyDescent="0.2">
      <c r="A1235" s="152">
        <v>1232</v>
      </c>
      <c r="B1235" s="96" t="s">
        <v>3226</v>
      </c>
      <c r="C1235" s="177">
        <v>47134.82</v>
      </c>
      <c r="D1235" s="177">
        <v>10142</v>
      </c>
      <c r="E1235" s="98">
        <v>42034</v>
      </c>
      <c r="F1235" s="186" t="s">
        <v>3185</v>
      </c>
      <c r="G1235" s="94"/>
      <c r="H1235" s="94"/>
      <c r="I1235" s="94"/>
      <c r="J1235" s="94"/>
      <c r="K1235" s="94"/>
      <c r="L1235" s="94"/>
      <c r="M1235" s="94"/>
      <c r="N1235" s="95"/>
      <c r="O1235" s="94"/>
      <c r="P1235" s="94"/>
    </row>
    <row r="1236" spans="1:16" s="100" customFormat="1" ht="30" customHeight="1" x14ac:dyDescent="0.2">
      <c r="A1236" s="152">
        <v>1233</v>
      </c>
      <c r="B1236" s="103" t="s">
        <v>2939</v>
      </c>
      <c r="C1236" s="112">
        <v>47119.439295644115</v>
      </c>
      <c r="D1236" s="112">
        <v>13859</v>
      </c>
      <c r="E1236" s="111">
        <v>37960</v>
      </c>
      <c r="F1236" s="187" t="s">
        <v>1987</v>
      </c>
      <c r="G1236" s="94"/>
      <c r="H1236" s="94"/>
      <c r="I1236" s="94"/>
      <c r="J1236" s="94"/>
      <c r="K1236" s="94"/>
      <c r="L1236" s="94"/>
      <c r="M1236" s="94"/>
      <c r="N1236" s="95"/>
      <c r="O1236" s="94"/>
      <c r="P1236" s="94"/>
    </row>
    <row r="1237" spans="1:16" s="100" customFormat="1" ht="30" customHeight="1" x14ac:dyDescent="0.2">
      <c r="A1237" s="152">
        <v>1234</v>
      </c>
      <c r="B1237" s="110" t="s">
        <v>3739</v>
      </c>
      <c r="C1237" s="97">
        <v>47101</v>
      </c>
      <c r="D1237" s="97">
        <v>9450</v>
      </c>
      <c r="E1237" s="102">
        <v>43070</v>
      </c>
      <c r="F1237" s="186" t="s">
        <v>3322</v>
      </c>
      <c r="G1237" s="94"/>
      <c r="N1237" s="101"/>
    </row>
    <row r="1238" spans="1:16" s="100" customFormat="1" ht="30" customHeight="1" x14ac:dyDescent="0.2">
      <c r="A1238" s="152">
        <v>1235</v>
      </c>
      <c r="B1238" s="107" t="s">
        <v>1446</v>
      </c>
      <c r="C1238" s="179">
        <v>47075.417052826691</v>
      </c>
      <c r="D1238" s="179">
        <v>21652</v>
      </c>
      <c r="E1238" s="119">
        <v>36224</v>
      </c>
      <c r="F1238" s="187" t="s">
        <v>2934</v>
      </c>
      <c r="N1238" s="101"/>
    </row>
    <row r="1239" spans="1:16" s="100" customFormat="1" ht="30" customHeight="1" x14ac:dyDescent="0.2">
      <c r="A1239" s="152">
        <v>1236</v>
      </c>
      <c r="B1239" s="96" t="s">
        <v>3436</v>
      </c>
      <c r="C1239" s="112">
        <v>47047.07</v>
      </c>
      <c r="D1239" s="177">
        <v>11522</v>
      </c>
      <c r="E1239" s="98">
        <v>42244</v>
      </c>
      <c r="F1239" s="186" t="s">
        <v>1424</v>
      </c>
      <c r="G1239" s="94"/>
      <c r="N1239" s="101"/>
    </row>
    <row r="1240" spans="1:16" s="100" customFormat="1" ht="30" customHeight="1" x14ac:dyDescent="0.2">
      <c r="A1240" s="152">
        <v>1237</v>
      </c>
      <c r="B1240" s="96" t="s">
        <v>2393</v>
      </c>
      <c r="C1240" s="179">
        <v>46906.278962001852</v>
      </c>
      <c r="D1240" s="179">
        <v>12986</v>
      </c>
      <c r="E1240" s="98">
        <v>40851</v>
      </c>
      <c r="F1240" s="186" t="s">
        <v>2642</v>
      </c>
      <c r="H1240" s="94"/>
      <c r="I1240" s="94"/>
      <c r="J1240" s="94"/>
      <c r="K1240" s="94"/>
      <c r="L1240" s="94"/>
      <c r="M1240" s="94"/>
      <c r="N1240" s="95"/>
      <c r="O1240" s="94"/>
      <c r="P1240" s="94"/>
    </row>
    <row r="1241" spans="1:16" s="100" customFormat="1" ht="30" customHeight="1" x14ac:dyDescent="0.2">
      <c r="A1241" s="152">
        <v>1238</v>
      </c>
      <c r="B1241" s="96" t="s">
        <v>3510</v>
      </c>
      <c r="C1241" s="112">
        <v>46867.08</v>
      </c>
      <c r="D1241" s="177">
        <v>9261</v>
      </c>
      <c r="E1241" s="98">
        <v>42692</v>
      </c>
      <c r="F1241" s="189" t="s">
        <v>725</v>
      </c>
      <c r="G1241" s="94"/>
      <c r="N1241" s="101"/>
    </row>
    <row r="1242" spans="1:16" s="100" customFormat="1" ht="30" customHeight="1" x14ac:dyDescent="0.2">
      <c r="A1242" s="152">
        <v>1239</v>
      </c>
      <c r="B1242" s="96" t="s">
        <v>2443</v>
      </c>
      <c r="C1242" s="179">
        <v>46840.960959221506</v>
      </c>
      <c r="D1242" s="179">
        <v>11754</v>
      </c>
      <c r="E1242" s="119">
        <v>40676</v>
      </c>
      <c r="F1242" s="186" t="s">
        <v>2444</v>
      </c>
      <c r="N1242" s="101"/>
    </row>
    <row r="1243" spans="1:16" s="100" customFormat="1" ht="30" customHeight="1" x14ac:dyDescent="0.2">
      <c r="A1243" s="152">
        <v>1240</v>
      </c>
      <c r="B1243" s="96" t="s">
        <v>2535</v>
      </c>
      <c r="C1243" s="112">
        <v>46830.282669138098</v>
      </c>
      <c r="D1243" s="112">
        <v>13625</v>
      </c>
      <c r="E1243" s="111">
        <v>39738</v>
      </c>
      <c r="F1243" s="187" t="s">
        <v>2811</v>
      </c>
      <c r="N1243" s="101"/>
    </row>
    <row r="1244" spans="1:16" s="100" customFormat="1" ht="30" customHeight="1" x14ac:dyDescent="0.2">
      <c r="A1244" s="152">
        <v>1241</v>
      </c>
      <c r="B1244" s="96" t="s">
        <v>1865</v>
      </c>
      <c r="C1244" s="112">
        <v>46803.811399443934</v>
      </c>
      <c r="D1244" s="112">
        <v>15185</v>
      </c>
      <c r="E1244" s="111">
        <v>38961</v>
      </c>
      <c r="F1244" s="186" t="s">
        <v>1610</v>
      </c>
      <c r="H1244" s="94"/>
      <c r="I1244" s="94"/>
      <c r="J1244" s="94"/>
      <c r="K1244" s="94"/>
      <c r="L1244" s="94"/>
      <c r="M1244" s="94"/>
      <c r="N1244" s="95"/>
      <c r="O1244" s="94"/>
      <c r="P1244" s="94"/>
    </row>
    <row r="1245" spans="1:16" s="100" customFormat="1" ht="30" customHeight="1" x14ac:dyDescent="0.2">
      <c r="A1245" s="152">
        <v>1242</v>
      </c>
      <c r="B1245" s="103" t="s">
        <v>1118</v>
      </c>
      <c r="C1245" s="112">
        <v>46792.458294717333</v>
      </c>
      <c r="D1245" s="112">
        <v>14192</v>
      </c>
      <c r="E1245" s="111">
        <v>37967</v>
      </c>
      <c r="F1245" s="187" t="s">
        <v>530</v>
      </c>
      <c r="N1245" s="101"/>
    </row>
    <row r="1246" spans="1:16" s="100" customFormat="1" ht="30" customHeight="1" x14ac:dyDescent="0.2">
      <c r="A1246" s="152">
        <v>1243</v>
      </c>
      <c r="B1246" s="96" t="s">
        <v>2496</v>
      </c>
      <c r="C1246" s="179">
        <v>46791.44462465246</v>
      </c>
      <c r="D1246" s="179">
        <v>14004</v>
      </c>
      <c r="E1246" s="111">
        <v>40494</v>
      </c>
      <c r="F1246" s="187" t="s">
        <v>1610</v>
      </c>
      <c r="H1246" s="94"/>
      <c r="I1246" s="94"/>
      <c r="J1246" s="94"/>
      <c r="K1246" s="94"/>
      <c r="L1246" s="94"/>
      <c r="M1246" s="94"/>
      <c r="N1246" s="95"/>
      <c r="O1246" s="94"/>
      <c r="P1246" s="94"/>
    </row>
    <row r="1247" spans="1:16" s="100" customFormat="1" ht="30" customHeight="1" x14ac:dyDescent="0.2">
      <c r="A1247" s="152">
        <v>1244</v>
      </c>
      <c r="B1247" s="103" t="s">
        <v>2231</v>
      </c>
      <c r="C1247" s="176">
        <v>46720.053290083415</v>
      </c>
      <c r="D1247" s="176">
        <v>19954</v>
      </c>
      <c r="E1247" s="111">
        <v>36812</v>
      </c>
      <c r="F1247" s="187" t="s">
        <v>1908</v>
      </c>
      <c r="G1247" s="94"/>
      <c r="H1247" s="94"/>
      <c r="I1247" s="94"/>
      <c r="J1247" s="94"/>
      <c r="K1247" s="94"/>
      <c r="L1247" s="94"/>
      <c r="M1247" s="94"/>
      <c r="N1247" s="95"/>
      <c r="O1247" s="94"/>
      <c r="P1247" s="94"/>
    </row>
    <row r="1248" spans="1:16" s="100" customFormat="1" ht="30" customHeight="1" x14ac:dyDescent="0.2">
      <c r="A1248" s="152">
        <v>1245</v>
      </c>
      <c r="B1248" s="96" t="s">
        <v>2658</v>
      </c>
      <c r="C1248" s="178">
        <v>46704.413809082485</v>
      </c>
      <c r="D1248" s="178">
        <v>12108</v>
      </c>
      <c r="E1248" s="98">
        <v>41152</v>
      </c>
      <c r="F1248" s="186" t="s">
        <v>2988</v>
      </c>
      <c r="G1248" s="94"/>
      <c r="H1248" s="94"/>
      <c r="I1248" s="94"/>
      <c r="J1248" s="94"/>
      <c r="K1248" s="94"/>
      <c r="L1248" s="94"/>
      <c r="M1248" s="94"/>
      <c r="N1248" s="95"/>
      <c r="O1248" s="94"/>
      <c r="P1248" s="94"/>
    </row>
    <row r="1249" spans="1:16" s="100" customFormat="1" ht="30" customHeight="1" x14ac:dyDescent="0.2">
      <c r="A1249" s="152">
        <v>1246</v>
      </c>
      <c r="B1249" s="103" t="s">
        <v>1755</v>
      </c>
      <c r="C1249" s="179">
        <v>46702.676088971275</v>
      </c>
      <c r="D1249" s="179">
        <v>14021</v>
      </c>
      <c r="E1249" s="111">
        <v>38604</v>
      </c>
      <c r="F1249" s="187" t="s">
        <v>617</v>
      </c>
      <c r="G1249" s="94"/>
      <c r="H1249" s="94"/>
      <c r="I1249" s="94"/>
      <c r="J1249" s="94"/>
      <c r="K1249" s="94"/>
      <c r="L1249" s="94"/>
      <c r="M1249" s="94"/>
      <c r="N1249" s="95"/>
      <c r="O1249" s="94"/>
      <c r="P1249" s="94"/>
    </row>
    <row r="1250" spans="1:16" s="100" customFormat="1" ht="30" customHeight="1" x14ac:dyDescent="0.2">
      <c r="A1250" s="152">
        <v>1247</v>
      </c>
      <c r="B1250" s="96" t="s">
        <v>2847</v>
      </c>
      <c r="C1250" s="178">
        <v>46696.014828544954</v>
      </c>
      <c r="D1250" s="178">
        <v>12661</v>
      </c>
      <c r="E1250" s="98">
        <v>41159</v>
      </c>
      <c r="F1250" s="186" t="s">
        <v>2714</v>
      </c>
      <c r="N1250" s="101"/>
    </row>
    <row r="1251" spans="1:16" s="100" customFormat="1" ht="30" customHeight="1" x14ac:dyDescent="0.2">
      <c r="A1251" s="152">
        <v>1248</v>
      </c>
      <c r="B1251" s="96" t="s">
        <v>1592</v>
      </c>
      <c r="C1251" s="179">
        <v>46695.667284522708</v>
      </c>
      <c r="D1251" s="179">
        <v>14817</v>
      </c>
      <c r="E1251" s="106">
        <v>39682</v>
      </c>
      <c r="F1251" s="187" t="s">
        <v>1853</v>
      </c>
      <c r="N1251" s="101"/>
    </row>
    <row r="1252" spans="1:16" s="100" customFormat="1" ht="30" customHeight="1" x14ac:dyDescent="0.2">
      <c r="A1252" s="152">
        <v>1249</v>
      </c>
      <c r="B1252" s="107" t="s">
        <v>1190</v>
      </c>
      <c r="C1252" s="179">
        <v>46564.527340129753</v>
      </c>
      <c r="D1252" s="179">
        <v>21053</v>
      </c>
      <c r="E1252" s="119">
        <v>36455</v>
      </c>
      <c r="F1252" s="187" t="s">
        <v>1910</v>
      </c>
      <c r="N1252" s="101"/>
    </row>
    <row r="1253" spans="1:16" s="100" customFormat="1" ht="30" customHeight="1" x14ac:dyDescent="0.2">
      <c r="A1253" s="152">
        <v>1250</v>
      </c>
      <c r="B1253" s="107" t="s">
        <v>2683</v>
      </c>
      <c r="C1253" s="176">
        <v>46526.876737720115</v>
      </c>
      <c r="D1253" s="176">
        <v>20358</v>
      </c>
      <c r="E1253" s="98">
        <v>35846</v>
      </c>
      <c r="F1253" s="187" t="s">
        <v>1684</v>
      </c>
      <c r="G1253" s="94"/>
      <c r="H1253" s="94"/>
      <c r="I1253" s="94"/>
      <c r="J1253" s="94"/>
      <c r="K1253" s="94"/>
      <c r="L1253" s="94"/>
      <c r="M1253" s="94"/>
      <c r="N1253" s="95"/>
      <c r="O1253" s="94"/>
      <c r="P1253" s="94"/>
    </row>
    <row r="1254" spans="1:16" s="100" customFormat="1" ht="30" customHeight="1" x14ac:dyDescent="0.2">
      <c r="A1254" s="152">
        <v>1251</v>
      </c>
      <c r="B1254" s="96" t="s">
        <v>3958</v>
      </c>
      <c r="C1254" s="97">
        <v>46523.270000000004</v>
      </c>
      <c r="D1254" s="97">
        <v>8858</v>
      </c>
      <c r="E1254" s="102">
        <v>43273</v>
      </c>
      <c r="F1254" s="186" t="s">
        <v>725</v>
      </c>
      <c r="H1254" s="94"/>
      <c r="I1254" s="94"/>
      <c r="J1254" s="94"/>
      <c r="K1254" s="94"/>
      <c r="L1254" s="94"/>
      <c r="M1254" s="94"/>
      <c r="N1254" s="95"/>
      <c r="O1254" s="94"/>
      <c r="P1254" s="94"/>
    </row>
    <row r="1255" spans="1:16" s="100" customFormat="1" ht="30" customHeight="1" x14ac:dyDescent="0.2">
      <c r="A1255" s="152">
        <v>1252</v>
      </c>
      <c r="B1255" s="103" t="s">
        <v>2389</v>
      </c>
      <c r="C1255" s="176">
        <v>46446.072752548658</v>
      </c>
      <c r="D1255" s="176">
        <v>14859</v>
      </c>
      <c r="E1255" s="111">
        <v>37274</v>
      </c>
      <c r="F1255" s="187" t="s">
        <v>656</v>
      </c>
      <c r="H1255" s="94"/>
      <c r="I1255" s="94"/>
      <c r="J1255" s="94"/>
      <c r="K1255" s="94"/>
      <c r="L1255" s="94"/>
      <c r="M1255" s="94"/>
      <c r="N1255" s="95"/>
      <c r="O1255" s="94"/>
      <c r="P1255" s="94"/>
    </row>
    <row r="1256" spans="1:16" s="100" customFormat="1" ht="30" customHeight="1" x14ac:dyDescent="0.2">
      <c r="A1256" s="152">
        <v>1253</v>
      </c>
      <c r="B1256" s="96" t="s">
        <v>2810</v>
      </c>
      <c r="C1256" s="179">
        <v>46425.944161260428</v>
      </c>
      <c r="D1256" s="179">
        <v>13865</v>
      </c>
      <c r="E1256" s="106">
        <v>39458</v>
      </c>
      <c r="F1256" s="186" t="s">
        <v>557</v>
      </c>
      <c r="G1256" s="94"/>
      <c r="H1256" s="94"/>
      <c r="I1256" s="94"/>
      <c r="J1256" s="94"/>
      <c r="K1256" s="94"/>
      <c r="L1256" s="94"/>
      <c r="M1256" s="94"/>
      <c r="N1256" s="95"/>
      <c r="O1256" s="94"/>
      <c r="P1256" s="94"/>
    </row>
    <row r="1257" spans="1:16" s="100" customFormat="1" ht="30" customHeight="1" x14ac:dyDescent="0.2">
      <c r="A1257" s="152">
        <v>1254</v>
      </c>
      <c r="B1257" s="103" t="s">
        <v>1776</v>
      </c>
      <c r="C1257" s="179">
        <v>46312.123493975909</v>
      </c>
      <c r="D1257" s="179">
        <v>13432</v>
      </c>
      <c r="E1257" s="111">
        <v>39822</v>
      </c>
      <c r="F1257" s="187" t="s">
        <v>2642</v>
      </c>
      <c r="H1257" s="94"/>
      <c r="I1257" s="94"/>
      <c r="J1257" s="94"/>
      <c r="K1257" s="94"/>
      <c r="L1257" s="94"/>
      <c r="M1257" s="94"/>
      <c r="N1257" s="95"/>
      <c r="O1257" s="94"/>
      <c r="P1257" s="94"/>
    </row>
    <row r="1258" spans="1:16" s="100" customFormat="1" ht="30" customHeight="1" x14ac:dyDescent="0.2">
      <c r="A1258" s="152">
        <v>1255</v>
      </c>
      <c r="B1258" s="96" t="s">
        <v>1268</v>
      </c>
      <c r="C1258" s="112">
        <v>46297.671455050979</v>
      </c>
      <c r="D1258" s="112">
        <v>14156</v>
      </c>
      <c r="E1258" s="106">
        <v>39304</v>
      </c>
      <c r="F1258" s="186" t="s">
        <v>153</v>
      </c>
      <c r="N1258" s="101"/>
    </row>
    <row r="1259" spans="1:16" s="100" customFormat="1" ht="30" customHeight="1" x14ac:dyDescent="0.2">
      <c r="A1259" s="152">
        <v>1256</v>
      </c>
      <c r="B1259" s="96" t="s">
        <v>3069</v>
      </c>
      <c r="C1259" s="177">
        <v>46278.721617238189</v>
      </c>
      <c r="D1259" s="177">
        <v>12627</v>
      </c>
      <c r="E1259" s="98">
        <v>41852</v>
      </c>
      <c r="F1259" s="186" t="s">
        <v>545</v>
      </c>
      <c r="N1259" s="101"/>
    </row>
    <row r="1260" spans="1:16" s="100" customFormat="1" ht="30" customHeight="1" x14ac:dyDescent="0.2">
      <c r="A1260" s="152">
        <v>1257</v>
      </c>
      <c r="B1260" s="96" t="s">
        <v>3779</v>
      </c>
      <c r="C1260" s="97">
        <v>46262.490000000005</v>
      </c>
      <c r="D1260" s="97">
        <v>8727</v>
      </c>
      <c r="E1260" s="102">
        <v>43007</v>
      </c>
      <c r="F1260" s="186" t="s">
        <v>3365</v>
      </c>
      <c r="G1260" s="94"/>
      <c r="H1260" s="94"/>
      <c r="I1260" s="94"/>
      <c r="J1260" s="94"/>
      <c r="K1260" s="94"/>
      <c r="L1260" s="94"/>
      <c r="M1260" s="94"/>
      <c r="N1260" s="95"/>
      <c r="O1260" s="94"/>
      <c r="P1260" s="94"/>
    </row>
    <row r="1261" spans="1:16" s="100" customFormat="1" ht="30" customHeight="1" x14ac:dyDescent="0.2">
      <c r="A1261" s="152">
        <v>1258</v>
      </c>
      <c r="B1261" s="96" t="s">
        <v>2617</v>
      </c>
      <c r="C1261" s="177">
        <v>46234.070898980543</v>
      </c>
      <c r="D1261" s="177">
        <v>11249</v>
      </c>
      <c r="E1261" s="98">
        <v>41180</v>
      </c>
      <c r="F1261" s="186" t="s">
        <v>2854</v>
      </c>
      <c r="G1261" s="94"/>
      <c r="H1261" s="94"/>
      <c r="I1261" s="94"/>
      <c r="J1261" s="94"/>
      <c r="K1261" s="94"/>
      <c r="L1261" s="94"/>
      <c r="M1261" s="94"/>
      <c r="N1261" s="95"/>
      <c r="O1261" s="94"/>
      <c r="P1261" s="94"/>
    </row>
    <row r="1262" spans="1:16" s="100" customFormat="1" ht="30" customHeight="1" x14ac:dyDescent="0.2">
      <c r="A1262" s="152">
        <v>1259</v>
      </c>
      <c r="B1262" s="103" t="s">
        <v>1522</v>
      </c>
      <c r="C1262" s="176">
        <v>46232.333178869325</v>
      </c>
      <c r="D1262" s="176">
        <v>21274</v>
      </c>
      <c r="E1262" s="111">
        <v>36987</v>
      </c>
      <c r="F1262" s="187" t="s">
        <v>1608</v>
      </c>
      <c r="G1262" s="94"/>
      <c r="H1262" s="94"/>
      <c r="I1262" s="94"/>
      <c r="J1262" s="94"/>
      <c r="K1262" s="94"/>
      <c r="L1262" s="94"/>
      <c r="M1262" s="94"/>
      <c r="N1262" s="95"/>
      <c r="O1262" s="94"/>
      <c r="P1262" s="94"/>
    </row>
    <row r="1263" spans="1:16" s="100" customFormat="1" ht="30" customHeight="1" x14ac:dyDescent="0.2">
      <c r="A1263" s="152">
        <v>1260</v>
      </c>
      <c r="B1263" s="103" t="s">
        <v>487</v>
      </c>
      <c r="C1263" s="179">
        <v>46207.947173308617</v>
      </c>
      <c r="D1263" s="179">
        <v>14479</v>
      </c>
      <c r="E1263" s="111">
        <v>38990</v>
      </c>
      <c r="F1263" s="187" t="s">
        <v>241</v>
      </c>
      <c r="G1263" s="94"/>
      <c r="H1263" s="94"/>
      <c r="I1263" s="94"/>
      <c r="J1263" s="94"/>
      <c r="K1263" s="94"/>
      <c r="L1263" s="94"/>
      <c r="M1263" s="94"/>
      <c r="N1263" s="95"/>
      <c r="O1263" s="94"/>
      <c r="P1263" s="94"/>
    </row>
    <row r="1264" spans="1:16" s="100" customFormat="1" ht="30" customHeight="1" x14ac:dyDescent="0.2">
      <c r="A1264" s="152">
        <v>1261</v>
      </c>
      <c r="B1264" s="103" t="s">
        <v>585</v>
      </c>
      <c r="C1264" s="176">
        <v>45899.849397590362</v>
      </c>
      <c r="D1264" s="176">
        <v>17224</v>
      </c>
      <c r="E1264" s="111">
        <v>36854</v>
      </c>
      <c r="F1264" s="187" t="s">
        <v>1872</v>
      </c>
      <c r="G1264" s="94"/>
      <c r="N1264" s="101"/>
    </row>
    <row r="1265" spans="1:16" s="100" customFormat="1" ht="30" customHeight="1" x14ac:dyDescent="0.2">
      <c r="A1265" s="152">
        <v>1262</v>
      </c>
      <c r="B1265" s="96" t="s">
        <v>1737</v>
      </c>
      <c r="C1265" s="179">
        <v>45857.338971269695</v>
      </c>
      <c r="D1265" s="179">
        <v>13934</v>
      </c>
      <c r="E1265" s="106">
        <v>39269</v>
      </c>
      <c r="F1265" s="186" t="s">
        <v>602</v>
      </c>
      <c r="G1265" s="94"/>
      <c r="N1265" s="101"/>
    </row>
    <row r="1266" spans="1:16" s="100" customFormat="1" ht="30" customHeight="1" x14ac:dyDescent="0.2">
      <c r="A1266" s="152">
        <v>1263</v>
      </c>
      <c r="B1266" s="103" t="s">
        <v>955</v>
      </c>
      <c r="C1266" s="176">
        <v>45719.705746061169</v>
      </c>
      <c r="D1266" s="176">
        <v>13967</v>
      </c>
      <c r="E1266" s="111">
        <v>37470</v>
      </c>
      <c r="F1266" s="187" t="s">
        <v>1987</v>
      </c>
      <c r="G1266" s="94"/>
      <c r="H1266" s="94"/>
      <c r="I1266" s="94"/>
      <c r="J1266" s="94"/>
      <c r="K1266" s="94"/>
      <c r="L1266" s="94"/>
      <c r="M1266" s="94"/>
      <c r="N1266" s="95"/>
      <c r="O1266" s="94"/>
      <c r="P1266" s="94"/>
    </row>
    <row r="1267" spans="1:16" s="100" customFormat="1" ht="30" customHeight="1" x14ac:dyDescent="0.2">
      <c r="A1267" s="152">
        <v>1264</v>
      </c>
      <c r="B1267" s="96" t="s">
        <v>3228</v>
      </c>
      <c r="C1267" s="177">
        <v>45684.72</v>
      </c>
      <c r="D1267" s="177">
        <v>9603</v>
      </c>
      <c r="E1267" s="98">
        <v>42090</v>
      </c>
      <c r="F1267" s="186" t="s">
        <v>3185</v>
      </c>
      <c r="G1267" s="94"/>
      <c r="H1267" s="94"/>
      <c r="I1267" s="94"/>
      <c r="J1267" s="94"/>
      <c r="K1267" s="94"/>
      <c r="L1267" s="94"/>
      <c r="M1267" s="94"/>
      <c r="N1267" s="95"/>
      <c r="O1267" s="94"/>
      <c r="P1267" s="94"/>
    </row>
    <row r="1268" spans="1:16" s="100" customFormat="1" ht="30" customHeight="1" x14ac:dyDescent="0.2">
      <c r="A1268" s="152">
        <v>1265</v>
      </c>
      <c r="B1268" s="96" t="s">
        <v>3850</v>
      </c>
      <c r="C1268" s="97">
        <v>45601.95</v>
      </c>
      <c r="D1268" s="97">
        <v>9328</v>
      </c>
      <c r="E1268" s="102">
        <v>42860</v>
      </c>
      <c r="F1268" s="186" t="s">
        <v>545</v>
      </c>
      <c r="G1268" s="94"/>
      <c r="H1268" s="94"/>
      <c r="I1268" s="94"/>
      <c r="J1268" s="94"/>
      <c r="K1268" s="94"/>
      <c r="L1268" s="94"/>
      <c r="M1268" s="94"/>
      <c r="N1268" s="95"/>
      <c r="O1268" s="94"/>
      <c r="P1268" s="94"/>
    </row>
    <row r="1269" spans="1:16" s="100" customFormat="1" ht="30" customHeight="1" x14ac:dyDescent="0.2">
      <c r="A1269" s="152">
        <v>1266</v>
      </c>
      <c r="B1269" s="96" t="s">
        <v>128</v>
      </c>
      <c r="C1269" s="178">
        <v>45593.431417979613</v>
      </c>
      <c r="D1269" s="178">
        <v>12716</v>
      </c>
      <c r="E1269" s="98">
        <v>41383</v>
      </c>
      <c r="F1269" s="186" t="s">
        <v>129</v>
      </c>
      <c r="G1269" s="94"/>
      <c r="H1269" s="94"/>
      <c r="I1269" s="94"/>
      <c r="J1269" s="94"/>
      <c r="K1269" s="94"/>
      <c r="L1269" s="94"/>
      <c r="M1269" s="94"/>
      <c r="N1269" s="95"/>
      <c r="O1269" s="94"/>
      <c r="P1269" s="94"/>
    </row>
    <row r="1270" spans="1:16" s="100" customFormat="1" ht="30" customHeight="1" x14ac:dyDescent="0.2">
      <c r="A1270" s="152">
        <v>1267</v>
      </c>
      <c r="B1270" s="96" t="s">
        <v>3396</v>
      </c>
      <c r="C1270" s="112">
        <v>45546.340000000004</v>
      </c>
      <c r="D1270" s="177">
        <v>9508</v>
      </c>
      <c r="E1270" s="98">
        <v>42328</v>
      </c>
      <c r="F1270" s="186" t="s">
        <v>725</v>
      </c>
      <c r="G1270" s="94"/>
      <c r="N1270" s="101"/>
    </row>
    <row r="1271" spans="1:16" s="100" customFormat="1" ht="30" customHeight="1" x14ac:dyDescent="0.2">
      <c r="A1271" s="152">
        <v>1268</v>
      </c>
      <c r="B1271" s="103" t="s">
        <v>1285</v>
      </c>
      <c r="C1271" s="112">
        <v>45524.791473586658</v>
      </c>
      <c r="D1271" s="112">
        <v>15992</v>
      </c>
      <c r="E1271" s="111">
        <v>37575</v>
      </c>
      <c r="F1271" s="187" t="s">
        <v>1908</v>
      </c>
      <c r="N1271" s="101"/>
    </row>
    <row r="1272" spans="1:16" s="100" customFormat="1" ht="30" customHeight="1" x14ac:dyDescent="0.2">
      <c r="A1272" s="152">
        <v>1269</v>
      </c>
      <c r="B1272" s="96" t="s">
        <v>4108</v>
      </c>
      <c r="C1272" s="97">
        <v>45446.86</v>
      </c>
      <c r="D1272" s="97">
        <v>9315</v>
      </c>
      <c r="E1272" s="102" t="s">
        <v>4106</v>
      </c>
      <c r="F1272" s="186" t="s">
        <v>3709</v>
      </c>
      <c r="H1272" s="94"/>
      <c r="I1272" s="94"/>
      <c r="J1272" s="94"/>
      <c r="K1272" s="94"/>
      <c r="L1272" s="94"/>
      <c r="M1272" s="94"/>
      <c r="N1272" s="95"/>
      <c r="O1272" s="94"/>
      <c r="P1272" s="94"/>
    </row>
    <row r="1273" spans="1:16" s="100" customFormat="1" ht="30" customHeight="1" x14ac:dyDescent="0.2">
      <c r="A1273" s="152">
        <v>1270</v>
      </c>
      <c r="B1273" s="96" t="s">
        <v>4338</v>
      </c>
      <c r="C1273" s="97">
        <v>45368.44</v>
      </c>
      <c r="D1273" s="97">
        <v>8924</v>
      </c>
      <c r="E1273" s="102" t="s">
        <v>4564</v>
      </c>
      <c r="F1273" s="186" t="s">
        <v>38</v>
      </c>
      <c r="G1273" s="94"/>
      <c r="H1273" s="94"/>
      <c r="I1273" s="94"/>
      <c r="J1273" s="94"/>
      <c r="K1273" s="94"/>
      <c r="L1273" s="94"/>
      <c r="M1273" s="94"/>
      <c r="N1273" s="95"/>
      <c r="O1273" s="94"/>
      <c r="P1273" s="94"/>
    </row>
    <row r="1274" spans="1:16" s="100" customFormat="1" ht="30" customHeight="1" x14ac:dyDescent="0.2">
      <c r="A1274" s="152">
        <v>1271</v>
      </c>
      <c r="B1274" s="107" t="s">
        <v>830</v>
      </c>
      <c r="C1274" s="179">
        <v>45291.936978683967</v>
      </c>
      <c r="D1274" s="179">
        <v>19655</v>
      </c>
      <c r="E1274" s="119">
        <v>36448</v>
      </c>
      <c r="F1274" s="187" t="s">
        <v>1433</v>
      </c>
      <c r="G1274" s="94"/>
      <c r="H1274" s="94"/>
      <c r="I1274" s="94"/>
      <c r="J1274" s="94"/>
      <c r="K1274" s="94"/>
      <c r="L1274" s="94"/>
      <c r="M1274" s="94"/>
      <c r="N1274" s="95"/>
      <c r="O1274" s="94"/>
      <c r="P1274" s="94"/>
    </row>
    <row r="1275" spans="1:16" s="100" customFormat="1" ht="30" customHeight="1" x14ac:dyDescent="0.2">
      <c r="A1275" s="152">
        <v>1272</v>
      </c>
      <c r="B1275" s="96" t="s">
        <v>47</v>
      </c>
      <c r="C1275" s="177">
        <v>45252.403846153851</v>
      </c>
      <c r="D1275" s="177">
        <v>10906</v>
      </c>
      <c r="E1275" s="98">
        <v>41600</v>
      </c>
      <c r="F1275" s="186" t="s">
        <v>2922</v>
      </c>
      <c r="H1275" s="94"/>
      <c r="I1275" s="94"/>
      <c r="J1275" s="94"/>
      <c r="K1275" s="94"/>
      <c r="L1275" s="94"/>
      <c r="M1275" s="94"/>
      <c r="N1275" s="95"/>
      <c r="O1275" s="94"/>
      <c r="P1275" s="94"/>
    </row>
    <row r="1276" spans="1:16" s="100" customFormat="1" ht="30" customHeight="1" x14ac:dyDescent="0.2">
      <c r="A1276" s="152">
        <v>1273</v>
      </c>
      <c r="B1276" s="96" t="s">
        <v>2353</v>
      </c>
      <c r="C1276" s="179">
        <v>45197.520852641333</v>
      </c>
      <c r="D1276" s="179">
        <v>12953</v>
      </c>
      <c r="E1276" s="111">
        <v>40466</v>
      </c>
      <c r="F1276" s="187" t="s">
        <v>1908</v>
      </c>
      <c r="H1276" s="94"/>
      <c r="I1276" s="94"/>
      <c r="J1276" s="94"/>
      <c r="K1276" s="94"/>
      <c r="L1276" s="94"/>
      <c r="M1276" s="94"/>
      <c r="N1276" s="95"/>
      <c r="O1276" s="94"/>
      <c r="P1276" s="94"/>
    </row>
    <row r="1277" spans="1:16" s="100" customFormat="1" ht="30" customHeight="1" x14ac:dyDescent="0.2">
      <c r="A1277" s="152">
        <v>1274</v>
      </c>
      <c r="B1277" s="96" t="s">
        <v>2052</v>
      </c>
      <c r="C1277" s="179">
        <v>45194.479842446708</v>
      </c>
      <c r="D1277" s="179">
        <v>11801</v>
      </c>
      <c r="E1277" s="111">
        <v>40199</v>
      </c>
      <c r="F1277" s="187" t="s">
        <v>2934</v>
      </c>
      <c r="G1277" s="94"/>
      <c r="H1277" s="94"/>
      <c r="I1277" s="94"/>
      <c r="J1277" s="94"/>
      <c r="K1277" s="94"/>
      <c r="L1277" s="94"/>
      <c r="M1277" s="94"/>
      <c r="N1277" s="95"/>
      <c r="O1277" s="94"/>
      <c r="P1277" s="94"/>
    </row>
    <row r="1278" spans="1:16" s="100" customFormat="1" ht="30" customHeight="1" x14ac:dyDescent="0.2">
      <c r="A1278" s="152">
        <v>1275</v>
      </c>
      <c r="B1278" s="96" t="s">
        <v>3586</v>
      </c>
      <c r="C1278" s="112">
        <v>45175.149999999994</v>
      </c>
      <c r="D1278" s="177">
        <v>8844</v>
      </c>
      <c r="E1278" s="98">
        <v>42559</v>
      </c>
      <c r="F1278" s="186" t="s">
        <v>3456</v>
      </c>
      <c r="G1278" s="94"/>
      <c r="H1278" s="94"/>
      <c r="I1278" s="94"/>
      <c r="J1278" s="94"/>
      <c r="K1278" s="94"/>
      <c r="L1278" s="94"/>
      <c r="M1278" s="94"/>
      <c r="N1278" s="95"/>
      <c r="O1278" s="94"/>
      <c r="P1278" s="94"/>
    </row>
    <row r="1279" spans="1:16" s="100" customFormat="1" ht="30" customHeight="1" x14ac:dyDescent="0.2">
      <c r="A1279" s="152">
        <v>1276</v>
      </c>
      <c r="B1279" s="96" t="s">
        <v>130</v>
      </c>
      <c r="C1279" s="178">
        <v>45075.880444856353</v>
      </c>
      <c r="D1279" s="178">
        <v>14378</v>
      </c>
      <c r="E1279" s="98">
        <v>41278</v>
      </c>
      <c r="F1279" s="186" t="s">
        <v>1354</v>
      </c>
      <c r="H1279" s="94"/>
      <c r="I1279" s="94"/>
      <c r="J1279" s="94"/>
      <c r="K1279" s="94"/>
      <c r="L1279" s="94"/>
      <c r="M1279" s="94"/>
      <c r="N1279" s="95"/>
      <c r="O1279" s="94"/>
      <c r="P1279" s="94"/>
    </row>
    <row r="1280" spans="1:16" s="100" customFormat="1" ht="30" customHeight="1" x14ac:dyDescent="0.2">
      <c r="A1280" s="152">
        <v>1277</v>
      </c>
      <c r="B1280" s="96" t="s">
        <v>2342</v>
      </c>
      <c r="C1280" s="179">
        <v>45067.77108433735</v>
      </c>
      <c r="D1280" s="179">
        <v>12712</v>
      </c>
      <c r="E1280" s="111">
        <v>40620</v>
      </c>
      <c r="F1280" s="187" t="s">
        <v>1853</v>
      </c>
      <c r="G1280" s="94"/>
      <c r="H1280" s="94"/>
      <c r="I1280" s="94"/>
      <c r="J1280" s="94"/>
      <c r="K1280" s="94"/>
      <c r="L1280" s="94"/>
      <c r="M1280" s="94"/>
      <c r="N1280" s="95"/>
      <c r="O1280" s="94"/>
      <c r="P1280" s="94"/>
    </row>
    <row r="1281" spans="1:16" s="100" customFormat="1" ht="30" customHeight="1" x14ac:dyDescent="0.2">
      <c r="A1281" s="152">
        <v>1278</v>
      </c>
      <c r="B1281" s="107" t="s">
        <v>2456</v>
      </c>
      <c r="C1281" s="179">
        <v>45033.306302131605</v>
      </c>
      <c r="D1281" s="179">
        <v>19522</v>
      </c>
      <c r="E1281" s="119">
        <v>35720</v>
      </c>
      <c r="F1281" s="187" t="s">
        <v>1433</v>
      </c>
      <c r="H1281" s="94"/>
      <c r="I1281" s="94"/>
      <c r="J1281" s="94"/>
      <c r="K1281" s="94"/>
      <c r="L1281" s="94"/>
      <c r="M1281" s="94"/>
      <c r="N1281" s="95"/>
      <c r="O1281" s="94"/>
      <c r="P1281" s="94"/>
    </row>
    <row r="1282" spans="1:16" s="100" customFormat="1" ht="30" customHeight="1" x14ac:dyDescent="0.2">
      <c r="A1282" s="152">
        <v>1279</v>
      </c>
      <c r="B1282" s="96" t="s">
        <v>2117</v>
      </c>
      <c r="C1282" s="179">
        <v>44956.556997219646</v>
      </c>
      <c r="D1282" s="179">
        <v>9843</v>
      </c>
      <c r="E1282" s="111">
        <v>40543</v>
      </c>
      <c r="F1282" s="187" t="s">
        <v>405</v>
      </c>
      <c r="G1282" s="94"/>
      <c r="N1282" s="101"/>
    </row>
    <row r="1283" spans="1:16" s="100" customFormat="1" ht="30" customHeight="1" x14ac:dyDescent="0.2">
      <c r="A1283" s="152">
        <v>1280</v>
      </c>
      <c r="B1283" s="96" t="s">
        <v>2876</v>
      </c>
      <c r="C1283" s="178">
        <v>44950.185356811868</v>
      </c>
      <c r="D1283" s="178">
        <v>12044</v>
      </c>
      <c r="E1283" s="98">
        <v>41152</v>
      </c>
      <c r="F1283" s="186" t="s">
        <v>384</v>
      </c>
      <c r="N1283" s="101"/>
    </row>
    <row r="1284" spans="1:16" s="100" customFormat="1" ht="30" customHeight="1" x14ac:dyDescent="0.2">
      <c r="A1284" s="152">
        <v>1281</v>
      </c>
      <c r="B1284" s="96" t="s">
        <v>4408</v>
      </c>
      <c r="C1284" s="97">
        <v>44904.85</v>
      </c>
      <c r="D1284" s="97">
        <v>8166</v>
      </c>
      <c r="E1284" s="102" t="s">
        <v>4586</v>
      </c>
      <c r="F1284" s="186" t="s">
        <v>3456</v>
      </c>
      <c r="G1284" s="94"/>
      <c r="H1284" s="94"/>
      <c r="I1284" s="94"/>
      <c r="J1284" s="94"/>
      <c r="K1284" s="94"/>
      <c r="L1284" s="94"/>
      <c r="M1284" s="94"/>
      <c r="N1284" s="95"/>
      <c r="O1284" s="94"/>
      <c r="P1284" s="94"/>
    </row>
    <row r="1285" spans="1:16" s="100" customFormat="1" ht="30" customHeight="1" x14ac:dyDescent="0.2">
      <c r="A1285" s="152">
        <v>1282</v>
      </c>
      <c r="B1285" s="96" t="s">
        <v>4413</v>
      </c>
      <c r="C1285" s="97">
        <v>44771.79</v>
      </c>
      <c r="D1285" s="97">
        <v>8292</v>
      </c>
      <c r="E1285" s="102" t="s">
        <v>4587</v>
      </c>
      <c r="F1285" s="186" t="s">
        <v>725</v>
      </c>
      <c r="G1285" s="94"/>
      <c r="H1285" s="94"/>
      <c r="I1285" s="94"/>
      <c r="J1285" s="94"/>
      <c r="K1285" s="94"/>
      <c r="L1285" s="94"/>
      <c r="M1285" s="94"/>
      <c r="N1285" s="95"/>
      <c r="O1285" s="94"/>
      <c r="P1285" s="94"/>
    </row>
    <row r="1286" spans="1:16" s="100" customFormat="1" ht="30" customHeight="1" x14ac:dyDescent="0.2">
      <c r="A1286" s="152">
        <v>1283</v>
      </c>
      <c r="B1286" s="103" t="s">
        <v>1731</v>
      </c>
      <c r="C1286" s="112">
        <v>44728.915662650601</v>
      </c>
      <c r="D1286" s="112">
        <v>13123</v>
      </c>
      <c r="E1286" s="111">
        <v>37568</v>
      </c>
      <c r="F1286" s="187" t="s">
        <v>1818</v>
      </c>
      <c r="H1286" s="94"/>
      <c r="I1286" s="94"/>
      <c r="J1286" s="94"/>
      <c r="K1286" s="94"/>
      <c r="L1286" s="94"/>
      <c r="M1286" s="94"/>
      <c r="N1286" s="95"/>
      <c r="O1286" s="94"/>
      <c r="P1286" s="94"/>
    </row>
    <row r="1287" spans="1:16" s="100" customFormat="1" ht="30" customHeight="1" x14ac:dyDescent="0.2">
      <c r="A1287" s="152">
        <v>1284</v>
      </c>
      <c r="B1287" s="96" t="s">
        <v>3070</v>
      </c>
      <c r="C1287" s="177">
        <v>44714.124768303984</v>
      </c>
      <c r="D1287" s="177">
        <v>9076</v>
      </c>
      <c r="E1287" s="98">
        <v>41880</v>
      </c>
      <c r="F1287" s="186" t="s">
        <v>725</v>
      </c>
      <c r="H1287" s="94"/>
      <c r="I1287" s="94"/>
      <c r="J1287" s="94"/>
      <c r="K1287" s="94"/>
      <c r="L1287" s="94"/>
      <c r="M1287" s="94"/>
      <c r="N1287" s="95"/>
      <c r="O1287" s="94"/>
      <c r="P1287" s="94"/>
    </row>
    <row r="1288" spans="1:16" s="100" customFormat="1" ht="30" customHeight="1" x14ac:dyDescent="0.2">
      <c r="A1288" s="152">
        <v>1285</v>
      </c>
      <c r="B1288" s="96" t="s">
        <v>199</v>
      </c>
      <c r="C1288" s="179">
        <v>44697.491890639481</v>
      </c>
      <c r="D1288" s="179">
        <v>11772</v>
      </c>
      <c r="E1288" s="98">
        <v>40984</v>
      </c>
      <c r="F1288" s="186" t="s">
        <v>380</v>
      </c>
      <c r="G1288" s="94"/>
      <c r="N1288" s="101"/>
    </row>
    <row r="1289" spans="1:16" s="100" customFormat="1" ht="30" customHeight="1" x14ac:dyDescent="0.2">
      <c r="A1289" s="152">
        <v>1286</v>
      </c>
      <c r="B1289" s="96" t="s">
        <v>2138</v>
      </c>
      <c r="C1289" s="179">
        <v>44695.464550509736</v>
      </c>
      <c r="D1289" s="179">
        <v>13413</v>
      </c>
      <c r="E1289" s="111">
        <v>40277</v>
      </c>
      <c r="F1289" s="187" t="s">
        <v>1610</v>
      </c>
      <c r="G1289" s="94"/>
      <c r="H1289" s="94"/>
      <c r="I1289" s="94"/>
      <c r="J1289" s="94"/>
      <c r="K1289" s="94"/>
      <c r="L1289" s="94"/>
      <c r="M1289" s="94"/>
      <c r="N1289" s="95"/>
      <c r="O1289" s="94"/>
      <c r="P1289" s="94"/>
    </row>
    <row r="1290" spans="1:16" s="100" customFormat="1" ht="30" customHeight="1" x14ac:dyDescent="0.2">
      <c r="A1290" s="152">
        <v>1287</v>
      </c>
      <c r="B1290" s="103" t="s">
        <v>1961</v>
      </c>
      <c r="C1290" s="179">
        <v>44642.449606116781</v>
      </c>
      <c r="D1290" s="179">
        <v>11498</v>
      </c>
      <c r="E1290" s="111">
        <v>39932</v>
      </c>
      <c r="F1290" s="187" t="s">
        <v>1610</v>
      </c>
      <c r="G1290" s="94"/>
      <c r="H1290" s="94"/>
      <c r="I1290" s="94"/>
      <c r="J1290" s="94"/>
      <c r="K1290" s="94"/>
      <c r="L1290" s="94"/>
      <c r="M1290" s="94"/>
      <c r="N1290" s="95"/>
      <c r="O1290" s="94"/>
      <c r="P1290" s="94"/>
    </row>
    <row r="1291" spans="1:16" s="100" customFormat="1" ht="30" customHeight="1" x14ac:dyDescent="0.2">
      <c r="A1291" s="152">
        <v>1288</v>
      </c>
      <c r="B1291" s="96" t="s">
        <v>2568</v>
      </c>
      <c r="C1291" s="178">
        <v>44612.137974976831</v>
      </c>
      <c r="D1291" s="178">
        <v>11730</v>
      </c>
      <c r="E1291" s="98">
        <v>40991</v>
      </c>
      <c r="F1291" s="186" t="s">
        <v>2569</v>
      </c>
      <c r="H1291" s="94"/>
      <c r="I1291" s="94"/>
      <c r="J1291" s="94"/>
      <c r="K1291" s="94"/>
      <c r="L1291" s="94"/>
      <c r="M1291" s="94"/>
      <c r="N1291" s="95"/>
      <c r="O1291" s="94"/>
      <c r="P1291" s="94"/>
    </row>
    <row r="1292" spans="1:16" s="100" customFormat="1" ht="30" customHeight="1" x14ac:dyDescent="0.2">
      <c r="A1292" s="152">
        <v>1289</v>
      </c>
      <c r="B1292" s="96" t="s">
        <v>3444</v>
      </c>
      <c r="C1292" s="112">
        <v>44579.170000000006</v>
      </c>
      <c r="D1292" s="177">
        <v>9402</v>
      </c>
      <c r="E1292" s="98">
        <v>42230</v>
      </c>
      <c r="F1292" s="186" t="s">
        <v>3187</v>
      </c>
      <c r="H1292" s="94"/>
      <c r="I1292" s="94"/>
      <c r="J1292" s="94"/>
      <c r="K1292" s="94"/>
      <c r="L1292" s="94"/>
      <c r="M1292" s="94"/>
      <c r="N1292" s="95"/>
      <c r="O1292" s="94"/>
      <c r="P1292" s="94"/>
    </row>
    <row r="1293" spans="1:16" s="100" customFormat="1" ht="30" customHeight="1" x14ac:dyDescent="0.2">
      <c r="A1293" s="152">
        <v>1290</v>
      </c>
      <c r="B1293" s="103" t="s">
        <v>1026</v>
      </c>
      <c r="C1293" s="179">
        <v>44468.257645968493</v>
      </c>
      <c r="D1293" s="179">
        <v>13935</v>
      </c>
      <c r="E1293" s="111">
        <v>38653</v>
      </c>
      <c r="F1293" s="187" t="s">
        <v>2934</v>
      </c>
      <c r="G1293" s="94"/>
      <c r="H1293" s="94"/>
      <c r="I1293" s="94"/>
      <c r="J1293" s="94"/>
      <c r="K1293" s="94"/>
      <c r="L1293" s="94"/>
      <c r="M1293" s="94"/>
      <c r="N1293" s="95"/>
      <c r="O1293" s="94"/>
      <c r="P1293" s="94"/>
    </row>
    <row r="1294" spans="1:16" s="100" customFormat="1" ht="30" customHeight="1" x14ac:dyDescent="0.2">
      <c r="A1294" s="152">
        <v>1291</v>
      </c>
      <c r="B1294" s="96" t="s">
        <v>2229</v>
      </c>
      <c r="C1294" s="179">
        <v>44414.967562557926</v>
      </c>
      <c r="D1294" s="179">
        <v>13243</v>
      </c>
      <c r="E1294" s="111">
        <v>40270</v>
      </c>
      <c r="F1294" s="187" t="s">
        <v>405</v>
      </c>
      <c r="H1294" s="94"/>
      <c r="I1294" s="94"/>
      <c r="J1294" s="94"/>
      <c r="K1294" s="94"/>
      <c r="L1294" s="94"/>
      <c r="M1294" s="94"/>
      <c r="N1294" s="95"/>
      <c r="O1294" s="94"/>
      <c r="P1294" s="94"/>
    </row>
    <row r="1295" spans="1:16" s="100" customFormat="1" ht="30" customHeight="1" x14ac:dyDescent="0.2">
      <c r="A1295" s="152">
        <v>1292</v>
      </c>
      <c r="B1295" s="107" t="s">
        <v>2118</v>
      </c>
      <c r="C1295" s="179">
        <v>44375.289620018535</v>
      </c>
      <c r="D1295" s="179">
        <v>21955</v>
      </c>
      <c r="E1295" s="119">
        <v>36469</v>
      </c>
      <c r="F1295" s="187" t="s">
        <v>2127</v>
      </c>
      <c r="G1295" s="94"/>
      <c r="H1295" s="109"/>
      <c r="I1295" s="109"/>
      <c r="J1295" s="109"/>
      <c r="K1295" s="109"/>
      <c r="L1295" s="109"/>
      <c r="M1295" s="109"/>
      <c r="N1295" s="127"/>
      <c r="O1295" s="109"/>
      <c r="P1295" s="109"/>
    </row>
    <row r="1296" spans="1:16" s="100" customFormat="1" ht="30" customHeight="1" x14ac:dyDescent="0.2">
      <c r="A1296" s="152">
        <v>1293</v>
      </c>
      <c r="B1296" s="96" t="s">
        <v>3229</v>
      </c>
      <c r="C1296" s="177">
        <v>44358.6</v>
      </c>
      <c r="D1296" s="177">
        <v>10735</v>
      </c>
      <c r="E1296" s="98">
        <v>42104</v>
      </c>
      <c r="F1296" s="186" t="s">
        <v>545</v>
      </c>
      <c r="H1296" s="94"/>
      <c r="I1296" s="94"/>
      <c r="J1296" s="94"/>
      <c r="K1296" s="94"/>
      <c r="L1296" s="94"/>
      <c r="M1296" s="94"/>
      <c r="N1296" s="95"/>
      <c r="O1296" s="94"/>
      <c r="P1296" s="94"/>
    </row>
    <row r="1297" spans="1:16" s="100" customFormat="1" ht="30" customHeight="1" x14ac:dyDescent="0.2">
      <c r="A1297" s="152">
        <v>1294</v>
      </c>
      <c r="B1297" s="96" t="s">
        <v>4635</v>
      </c>
      <c r="C1297" s="97">
        <v>44302.37</v>
      </c>
      <c r="D1297" s="97">
        <v>8520</v>
      </c>
      <c r="E1297" s="102" t="s">
        <v>4610</v>
      </c>
      <c r="F1297" s="186" t="s">
        <v>4548</v>
      </c>
      <c r="G1297" s="94"/>
      <c r="H1297" s="94"/>
      <c r="I1297" s="94"/>
      <c r="J1297" s="94"/>
      <c r="K1297" s="94"/>
      <c r="L1297" s="94"/>
      <c r="M1297" s="94"/>
      <c r="N1297" s="95"/>
      <c r="O1297" s="94"/>
      <c r="P1297" s="94"/>
    </row>
    <row r="1298" spans="1:16" s="100" customFormat="1" ht="30" customHeight="1" x14ac:dyDescent="0.2">
      <c r="A1298" s="152">
        <v>1295</v>
      </c>
      <c r="B1298" s="96" t="s">
        <v>600</v>
      </c>
      <c r="C1298" s="177">
        <v>44149.386005560707</v>
      </c>
      <c r="D1298" s="177">
        <v>12372</v>
      </c>
      <c r="E1298" s="98">
        <v>41047</v>
      </c>
      <c r="F1298" s="186" t="s">
        <v>601</v>
      </c>
      <c r="G1298" s="94"/>
      <c r="H1298" s="94"/>
      <c r="I1298" s="94"/>
      <c r="J1298" s="94"/>
      <c r="K1298" s="94"/>
      <c r="L1298" s="94"/>
      <c r="M1298" s="94"/>
      <c r="N1298" s="95"/>
      <c r="O1298" s="94"/>
      <c r="P1298" s="94"/>
    </row>
    <row r="1299" spans="1:16" s="100" customFormat="1" ht="30" customHeight="1" x14ac:dyDescent="0.2">
      <c r="A1299" s="152">
        <v>1296</v>
      </c>
      <c r="B1299" s="96" t="s">
        <v>2712</v>
      </c>
      <c r="C1299" s="179">
        <v>44075.547381835029</v>
      </c>
      <c r="D1299" s="179">
        <v>11651</v>
      </c>
      <c r="E1299" s="111">
        <v>40599</v>
      </c>
      <c r="F1299" s="187" t="s">
        <v>725</v>
      </c>
      <c r="G1299" s="94"/>
      <c r="H1299" s="94"/>
      <c r="I1299" s="94"/>
      <c r="J1299" s="94"/>
      <c r="K1299" s="94"/>
      <c r="L1299" s="94"/>
      <c r="M1299" s="94"/>
      <c r="N1299" s="95"/>
      <c r="O1299" s="94"/>
      <c r="P1299" s="94"/>
    </row>
    <row r="1300" spans="1:16" s="100" customFormat="1" ht="30" customHeight="1" x14ac:dyDescent="0.2">
      <c r="A1300" s="152">
        <v>1297</v>
      </c>
      <c r="B1300" s="103" t="s">
        <v>1062</v>
      </c>
      <c r="C1300" s="112">
        <v>44056.302131603341</v>
      </c>
      <c r="D1300" s="112">
        <v>13232</v>
      </c>
      <c r="E1300" s="111">
        <v>38667</v>
      </c>
      <c r="F1300" s="187" t="s">
        <v>696</v>
      </c>
      <c r="H1300" s="94"/>
      <c r="I1300" s="94"/>
      <c r="J1300" s="94"/>
      <c r="K1300" s="94"/>
      <c r="L1300" s="94"/>
      <c r="M1300" s="94"/>
      <c r="N1300" s="95"/>
      <c r="O1300" s="94"/>
      <c r="P1300" s="94"/>
    </row>
    <row r="1301" spans="1:16" s="100" customFormat="1" ht="30" customHeight="1" x14ac:dyDescent="0.2">
      <c r="A1301" s="152">
        <v>1298</v>
      </c>
      <c r="B1301" s="103" t="s">
        <v>1461</v>
      </c>
      <c r="C1301" s="112">
        <v>43958.584337349399</v>
      </c>
      <c r="D1301" s="112">
        <v>14474</v>
      </c>
      <c r="E1301" s="111">
        <v>38862</v>
      </c>
      <c r="F1301" s="187" t="s">
        <v>1610</v>
      </c>
      <c r="H1301" s="94"/>
      <c r="I1301" s="94"/>
      <c r="J1301" s="94"/>
      <c r="K1301" s="94"/>
      <c r="L1301" s="94"/>
      <c r="M1301" s="94"/>
      <c r="N1301" s="95"/>
      <c r="O1301" s="94"/>
      <c r="P1301" s="94"/>
    </row>
    <row r="1302" spans="1:16" s="100" customFormat="1" ht="30" customHeight="1" x14ac:dyDescent="0.2">
      <c r="A1302" s="152">
        <v>1299</v>
      </c>
      <c r="B1302" s="96" t="s">
        <v>4339</v>
      </c>
      <c r="C1302" s="97">
        <v>43848.69</v>
      </c>
      <c r="D1302" s="97">
        <v>10282</v>
      </c>
      <c r="E1302" s="102" t="s">
        <v>4564</v>
      </c>
      <c r="F1302" s="186" t="s">
        <v>725</v>
      </c>
      <c r="G1302" s="94"/>
      <c r="H1302" s="94"/>
      <c r="I1302" s="94"/>
      <c r="J1302" s="94"/>
      <c r="K1302" s="94"/>
      <c r="L1302" s="94"/>
      <c r="M1302" s="94"/>
      <c r="N1302" s="95"/>
      <c r="O1302" s="94"/>
      <c r="P1302" s="94"/>
    </row>
    <row r="1303" spans="1:16" s="100" customFormat="1" ht="30" customHeight="1" x14ac:dyDescent="0.2">
      <c r="A1303" s="152">
        <v>1300</v>
      </c>
      <c r="B1303" s="96" t="s">
        <v>2977</v>
      </c>
      <c r="C1303" s="112">
        <v>43762.743280815572</v>
      </c>
      <c r="D1303" s="112">
        <v>12357</v>
      </c>
      <c r="E1303" s="106">
        <v>39150</v>
      </c>
      <c r="F1303" s="186" t="s">
        <v>603</v>
      </c>
      <c r="G1303" s="94"/>
      <c r="H1303" s="94"/>
      <c r="I1303" s="94"/>
      <c r="J1303" s="94"/>
      <c r="K1303" s="94"/>
      <c r="L1303" s="94"/>
      <c r="M1303" s="94"/>
      <c r="N1303" s="95"/>
      <c r="O1303" s="94"/>
      <c r="P1303" s="94"/>
    </row>
    <row r="1304" spans="1:16" s="100" customFormat="1" ht="30" customHeight="1" x14ac:dyDescent="0.2">
      <c r="A1304" s="152">
        <v>1301</v>
      </c>
      <c r="B1304" s="103" t="s">
        <v>624</v>
      </c>
      <c r="C1304" s="176">
        <v>43718.141797961078</v>
      </c>
      <c r="D1304" s="176">
        <v>19735</v>
      </c>
      <c r="E1304" s="111">
        <v>36847</v>
      </c>
      <c r="F1304" s="187" t="s">
        <v>1987</v>
      </c>
      <c r="G1304" s="94"/>
      <c r="H1304" s="94"/>
      <c r="I1304" s="94"/>
      <c r="J1304" s="94"/>
      <c r="K1304" s="94"/>
      <c r="L1304" s="94"/>
      <c r="M1304" s="94"/>
      <c r="N1304" s="95"/>
      <c r="O1304" s="94"/>
      <c r="P1304" s="94"/>
    </row>
    <row r="1305" spans="1:16" s="100" customFormat="1" ht="30" customHeight="1" x14ac:dyDescent="0.2">
      <c r="A1305" s="152">
        <v>1302</v>
      </c>
      <c r="B1305" s="103" t="s">
        <v>2597</v>
      </c>
      <c r="C1305" s="112">
        <v>43715.82483781279</v>
      </c>
      <c r="D1305" s="112">
        <v>13919</v>
      </c>
      <c r="E1305" s="111">
        <v>38940</v>
      </c>
      <c r="F1305" s="187" t="s">
        <v>696</v>
      </c>
      <c r="G1305" s="94"/>
      <c r="H1305" s="94"/>
      <c r="I1305" s="94"/>
      <c r="J1305" s="94"/>
      <c r="K1305" s="94"/>
      <c r="L1305" s="94"/>
      <c r="M1305" s="94"/>
      <c r="N1305" s="95"/>
      <c r="O1305" s="94"/>
      <c r="P1305" s="94"/>
    </row>
    <row r="1306" spans="1:16" s="100" customFormat="1" ht="30" customHeight="1" x14ac:dyDescent="0.2">
      <c r="A1306" s="152">
        <v>1303</v>
      </c>
      <c r="B1306" s="96" t="s">
        <v>2284</v>
      </c>
      <c r="C1306" s="112">
        <v>43678.174235403152</v>
      </c>
      <c r="D1306" s="112">
        <v>11913</v>
      </c>
      <c r="E1306" s="106">
        <v>39395</v>
      </c>
      <c r="F1306" s="186" t="s">
        <v>557</v>
      </c>
      <c r="G1306" s="94"/>
      <c r="H1306" s="94"/>
      <c r="I1306" s="94"/>
      <c r="J1306" s="94"/>
      <c r="K1306" s="94"/>
      <c r="L1306" s="94"/>
      <c r="M1306" s="94"/>
      <c r="N1306" s="95"/>
      <c r="O1306" s="94"/>
      <c r="P1306" s="94"/>
    </row>
    <row r="1307" spans="1:16" s="100" customFormat="1" ht="30" customHeight="1" x14ac:dyDescent="0.2">
      <c r="A1307" s="152">
        <v>1304</v>
      </c>
      <c r="B1307" s="96" t="s">
        <v>3072</v>
      </c>
      <c r="C1307" s="177">
        <v>43629.969879518074</v>
      </c>
      <c r="D1307" s="177">
        <v>10005</v>
      </c>
      <c r="E1307" s="98">
        <v>41873</v>
      </c>
      <c r="F1307" s="186" t="s">
        <v>725</v>
      </c>
      <c r="G1307" s="94"/>
      <c r="H1307" s="94"/>
      <c r="I1307" s="94"/>
      <c r="J1307" s="94"/>
      <c r="K1307" s="94"/>
      <c r="L1307" s="94"/>
      <c r="M1307" s="94"/>
      <c r="N1307" s="95"/>
      <c r="O1307" s="94"/>
      <c r="P1307" s="94"/>
    </row>
    <row r="1308" spans="1:16" s="100" customFormat="1" ht="30" customHeight="1" x14ac:dyDescent="0.2">
      <c r="A1308" s="152">
        <v>1305</v>
      </c>
      <c r="B1308" s="96" t="s">
        <v>3957</v>
      </c>
      <c r="C1308" s="97">
        <v>43602.729999999996</v>
      </c>
      <c r="D1308" s="97">
        <v>7944</v>
      </c>
      <c r="E1308" s="102">
        <v>43280</v>
      </c>
      <c r="F1308" s="186" t="s">
        <v>725</v>
      </c>
      <c r="G1308" s="94"/>
      <c r="H1308" s="94"/>
      <c r="I1308" s="94"/>
      <c r="J1308" s="94"/>
      <c r="K1308" s="94"/>
      <c r="L1308" s="94"/>
      <c r="M1308" s="94"/>
      <c r="N1308" s="95"/>
      <c r="O1308" s="94"/>
      <c r="P1308" s="94"/>
    </row>
    <row r="1309" spans="1:16" s="100" customFormat="1" ht="30" customHeight="1" x14ac:dyDescent="0.2">
      <c r="A1309" s="152">
        <v>1306</v>
      </c>
      <c r="B1309" s="103" t="s">
        <v>1934</v>
      </c>
      <c r="C1309" s="112">
        <v>43582.889249304913</v>
      </c>
      <c r="D1309" s="112">
        <v>14495</v>
      </c>
      <c r="E1309" s="111">
        <v>37527</v>
      </c>
      <c r="F1309" s="187" t="s">
        <v>645</v>
      </c>
      <c r="G1309" s="94"/>
      <c r="N1309" s="101"/>
    </row>
    <row r="1310" spans="1:16" s="100" customFormat="1" ht="30" customHeight="1" x14ac:dyDescent="0.2">
      <c r="A1310" s="152">
        <v>1307</v>
      </c>
      <c r="B1310" s="96" t="s">
        <v>309</v>
      </c>
      <c r="C1310" s="178">
        <v>43563.195088044486</v>
      </c>
      <c r="D1310" s="178">
        <v>10857</v>
      </c>
      <c r="E1310" s="98">
        <v>41208</v>
      </c>
      <c r="F1310" s="186" t="s">
        <v>328</v>
      </c>
      <c r="G1310" s="94"/>
      <c r="H1310" s="94"/>
      <c r="I1310" s="94"/>
      <c r="J1310" s="94"/>
      <c r="K1310" s="94"/>
      <c r="L1310" s="94"/>
      <c r="M1310" s="94"/>
      <c r="N1310" s="95"/>
      <c r="O1310" s="94"/>
      <c r="P1310" s="94"/>
    </row>
    <row r="1311" spans="1:16" s="100" customFormat="1" ht="30" customHeight="1" x14ac:dyDescent="0.2">
      <c r="A1311" s="152">
        <v>1308</v>
      </c>
      <c r="B1311" s="103" t="s">
        <v>2809</v>
      </c>
      <c r="C1311" s="179">
        <v>43550.162187210379</v>
      </c>
      <c r="D1311" s="179">
        <v>11639</v>
      </c>
      <c r="E1311" s="111">
        <v>39563</v>
      </c>
      <c r="F1311" s="187" t="s">
        <v>368</v>
      </c>
      <c r="G1311" s="94"/>
      <c r="H1311" s="94"/>
      <c r="I1311" s="94"/>
      <c r="J1311" s="94"/>
      <c r="K1311" s="94"/>
      <c r="L1311" s="94"/>
      <c r="M1311" s="94"/>
      <c r="N1311" s="95"/>
      <c r="O1311" s="94"/>
      <c r="P1311" s="94"/>
    </row>
    <row r="1312" spans="1:16" s="100" customFormat="1" ht="30" customHeight="1" x14ac:dyDescent="0.2">
      <c r="A1312" s="152">
        <v>1309</v>
      </c>
      <c r="B1312" s="103" t="s">
        <v>1483</v>
      </c>
      <c r="C1312" s="112">
        <v>43482.391102873029</v>
      </c>
      <c r="D1312" s="112">
        <v>13646</v>
      </c>
      <c r="E1312" s="111">
        <v>38240</v>
      </c>
      <c r="F1312" s="187" t="s">
        <v>1610</v>
      </c>
      <c r="H1312" s="94"/>
      <c r="I1312" s="94"/>
      <c r="J1312" s="94"/>
      <c r="K1312" s="94"/>
      <c r="L1312" s="94"/>
      <c r="M1312" s="94"/>
      <c r="N1312" s="95"/>
      <c r="O1312" s="94"/>
      <c r="P1312" s="94"/>
    </row>
    <row r="1313" spans="1:16" s="100" customFormat="1" ht="30" customHeight="1" x14ac:dyDescent="0.2">
      <c r="A1313" s="152">
        <v>1310</v>
      </c>
      <c r="B1313" s="103" t="s">
        <v>1602</v>
      </c>
      <c r="C1313" s="112">
        <v>43474.45551436516</v>
      </c>
      <c r="D1313" s="112">
        <v>13526</v>
      </c>
      <c r="E1313" s="111">
        <v>38982</v>
      </c>
      <c r="F1313" s="187" t="s">
        <v>696</v>
      </c>
      <c r="H1313" s="94"/>
      <c r="I1313" s="94"/>
      <c r="J1313" s="94"/>
      <c r="K1313" s="94"/>
      <c r="L1313" s="94"/>
      <c r="M1313" s="94"/>
      <c r="N1313" s="95"/>
      <c r="O1313" s="94"/>
      <c r="P1313" s="94"/>
    </row>
    <row r="1314" spans="1:16" s="100" customFormat="1" ht="30" customHeight="1" x14ac:dyDescent="0.2">
      <c r="A1314" s="152">
        <v>1311</v>
      </c>
      <c r="B1314" s="103" t="s">
        <v>2719</v>
      </c>
      <c r="C1314" s="112">
        <v>43459.887627432807</v>
      </c>
      <c r="D1314" s="112">
        <v>12088</v>
      </c>
      <c r="E1314" s="111">
        <v>39710</v>
      </c>
      <c r="F1314" s="187" t="s">
        <v>608</v>
      </c>
      <c r="G1314" s="94"/>
      <c r="H1314" s="94"/>
      <c r="I1314" s="94"/>
      <c r="J1314" s="94"/>
      <c r="K1314" s="94"/>
      <c r="L1314" s="94"/>
      <c r="M1314" s="94"/>
      <c r="N1314" s="95"/>
      <c r="O1314" s="94"/>
      <c r="P1314" s="94"/>
    </row>
    <row r="1315" spans="1:16" s="100" customFormat="1" ht="30" customHeight="1" x14ac:dyDescent="0.2">
      <c r="A1315" s="152">
        <v>1312</v>
      </c>
      <c r="B1315" s="96" t="s">
        <v>2832</v>
      </c>
      <c r="C1315" s="180">
        <v>43421.281278962</v>
      </c>
      <c r="D1315" s="180">
        <v>12627</v>
      </c>
      <c r="E1315" s="119">
        <v>40711</v>
      </c>
      <c r="F1315" s="186" t="s">
        <v>1871</v>
      </c>
      <c r="G1315" s="94"/>
      <c r="H1315" s="94"/>
      <c r="I1315" s="94"/>
      <c r="J1315" s="94"/>
      <c r="K1315" s="94"/>
      <c r="L1315" s="94"/>
      <c r="M1315" s="94"/>
      <c r="N1315" s="95"/>
      <c r="O1315" s="94"/>
      <c r="P1315" s="94"/>
    </row>
    <row r="1316" spans="1:16" s="100" customFormat="1" ht="30" customHeight="1" x14ac:dyDescent="0.2">
      <c r="A1316" s="152">
        <v>1313</v>
      </c>
      <c r="B1316" s="96" t="s">
        <v>3073</v>
      </c>
      <c r="C1316" s="177">
        <v>43413.461538461539</v>
      </c>
      <c r="D1316" s="177">
        <v>11088</v>
      </c>
      <c r="E1316" s="98">
        <v>41957</v>
      </c>
      <c r="F1316" s="186" t="s">
        <v>545</v>
      </c>
      <c r="G1316" s="94"/>
      <c r="H1316" s="94"/>
      <c r="I1316" s="94"/>
      <c r="J1316" s="94"/>
      <c r="K1316" s="94"/>
      <c r="L1316" s="94"/>
      <c r="M1316" s="94"/>
      <c r="N1316" s="95"/>
      <c r="O1316" s="94"/>
      <c r="P1316" s="94"/>
    </row>
    <row r="1317" spans="1:16" s="100" customFormat="1" ht="30" customHeight="1" x14ac:dyDescent="0.2">
      <c r="A1317" s="152">
        <v>1314</v>
      </c>
      <c r="B1317" s="96" t="s">
        <v>2018</v>
      </c>
      <c r="C1317" s="179">
        <v>43359.881835032436</v>
      </c>
      <c r="D1317" s="179">
        <v>9441</v>
      </c>
      <c r="E1317" s="111">
        <v>40501</v>
      </c>
      <c r="F1317" s="187" t="s">
        <v>405</v>
      </c>
      <c r="H1317" s="94"/>
      <c r="I1317" s="94"/>
      <c r="J1317" s="94"/>
      <c r="K1317" s="94"/>
      <c r="L1317" s="94"/>
      <c r="M1317" s="94"/>
      <c r="N1317" s="95"/>
      <c r="O1317" s="94"/>
      <c r="P1317" s="94"/>
    </row>
    <row r="1318" spans="1:16" s="100" customFormat="1" ht="30" customHeight="1" x14ac:dyDescent="0.2">
      <c r="A1318" s="152">
        <v>1315</v>
      </c>
      <c r="B1318" s="103" t="s">
        <v>1656</v>
      </c>
      <c r="C1318" s="176">
        <v>43285.449490268766</v>
      </c>
      <c r="D1318" s="176">
        <v>21626</v>
      </c>
      <c r="E1318" s="111">
        <v>37134</v>
      </c>
      <c r="F1318" s="187" t="s">
        <v>1987</v>
      </c>
      <c r="G1318" s="94"/>
      <c r="H1318" s="94"/>
      <c r="I1318" s="94"/>
      <c r="J1318" s="94"/>
      <c r="K1318" s="94"/>
      <c r="L1318" s="94"/>
      <c r="M1318" s="94"/>
      <c r="N1318" s="95"/>
      <c r="O1318" s="94"/>
      <c r="P1318" s="94"/>
    </row>
    <row r="1319" spans="1:16" s="100" customFormat="1" ht="30" customHeight="1" x14ac:dyDescent="0.2">
      <c r="A1319" s="152">
        <v>1316</v>
      </c>
      <c r="B1319" s="121" t="s">
        <v>3747</v>
      </c>
      <c r="C1319" s="97">
        <v>43262</v>
      </c>
      <c r="D1319" s="97">
        <v>9077</v>
      </c>
      <c r="E1319" s="102">
        <v>43063</v>
      </c>
      <c r="F1319" s="186" t="s">
        <v>545</v>
      </c>
      <c r="H1319" s="94"/>
      <c r="I1319" s="94"/>
      <c r="J1319" s="94"/>
      <c r="K1319" s="94"/>
      <c r="L1319" s="94"/>
      <c r="M1319" s="94"/>
      <c r="N1319" s="95"/>
      <c r="O1319" s="94"/>
      <c r="P1319" s="94"/>
    </row>
    <row r="1320" spans="1:16" s="100" customFormat="1" ht="30" customHeight="1" x14ac:dyDescent="0.2">
      <c r="A1320" s="152">
        <v>1317</v>
      </c>
      <c r="B1320" s="96" t="s">
        <v>287</v>
      </c>
      <c r="C1320" s="178">
        <v>43192.77108433735</v>
      </c>
      <c r="D1320" s="178">
        <v>12263</v>
      </c>
      <c r="E1320" s="98">
        <v>41229</v>
      </c>
      <c r="F1320" s="186" t="s">
        <v>105</v>
      </c>
      <c r="H1320" s="94"/>
      <c r="I1320" s="94"/>
      <c r="J1320" s="94"/>
      <c r="K1320" s="94"/>
      <c r="L1320" s="94"/>
      <c r="M1320" s="94"/>
      <c r="N1320" s="95"/>
      <c r="O1320" s="94"/>
      <c r="P1320" s="94"/>
    </row>
    <row r="1321" spans="1:16" s="100" customFormat="1" ht="30" customHeight="1" x14ac:dyDescent="0.2">
      <c r="A1321" s="152">
        <v>1318</v>
      </c>
      <c r="B1321" s="96" t="s">
        <v>131</v>
      </c>
      <c r="C1321" s="177">
        <v>43153.962001853572</v>
      </c>
      <c r="D1321" s="177">
        <v>13006</v>
      </c>
      <c r="E1321" s="98">
        <v>41404</v>
      </c>
      <c r="F1321" s="186" t="s">
        <v>545</v>
      </c>
      <c r="G1321" s="94"/>
      <c r="H1321" s="94"/>
      <c r="I1321" s="94"/>
      <c r="J1321" s="94"/>
      <c r="K1321" s="94"/>
      <c r="L1321" s="94"/>
      <c r="M1321" s="94"/>
      <c r="N1321" s="95"/>
      <c r="O1321" s="94"/>
      <c r="P1321" s="94"/>
    </row>
    <row r="1322" spans="1:16" s="100" customFormat="1" ht="30" customHeight="1" x14ac:dyDescent="0.2">
      <c r="A1322" s="152">
        <v>1319</v>
      </c>
      <c r="B1322" s="103" t="s">
        <v>337</v>
      </c>
      <c r="C1322" s="176">
        <v>43124.42075996293</v>
      </c>
      <c r="D1322" s="176">
        <v>15438</v>
      </c>
      <c r="E1322" s="111">
        <v>36952</v>
      </c>
      <c r="F1322" s="187" t="s">
        <v>1433</v>
      </c>
      <c r="G1322" s="94"/>
      <c r="N1322" s="101"/>
    </row>
    <row r="1323" spans="1:16" s="100" customFormat="1" ht="30" customHeight="1" x14ac:dyDescent="0.2">
      <c r="A1323" s="152">
        <v>1320</v>
      </c>
      <c r="B1323" s="96" t="s">
        <v>3230</v>
      </c>
      <c r="C1323" s="177">
        <v>43104.31</v>
      </c>
      <c r="D1323" s="177">
        <v>10703</v>
      </c>
      <c r="E1323" s="98">
        <v>42146</v>
      </c>
      <c r="F1323" s="186" t="s">
        <v>3181</v>
      </c>
      <c r="G1323" s="94"/>
      <c r="H1323" s="94"/>
      <c r="I1323" s="94"/>
      <c r="J1323" s="94"/>
      <c r="K1323" s="94"/>
      <c r="L1323" s="94"/>
      <c r="M1323" s="94"/>
      <c r="N1323" s="95"/>
      <c r="O1323" s="94"/>
      <c r="P1323" s="94"/>
    </row>
    <row r="1324" spans="1:16" s="100" customFormat="1" ht="30" customHeight="1" x14ac:dyDescent="0.2">
      <c r="A1324" s="152">
        <v>1321</v>
      </c>
      <c r="B1324" s="96" t="s">
        <v>132</v>
      </c>
      <c r="C1324" s="178">
        <v>43003.996756255794</v>
      </c>
      <c r="D1324" s="178">
        <v>10796</v>
      </c>
      <c r="E1324" s="98">
        <v>41376</v>
      </c>
      <c r="F1324" s="186" t="s">
        <v>99</v>
      </c>
      <c r="N1324" s="101"/>
    </row>
    <row r="1325" spans="1:16" s="100" customFormat="1" ht="30" customHeight="1" x14ac:dyDescent="0.2">
      <c r="A1325" s="152">
        <v>1322</v>
      </c>
      <c r="B1325" s="96" t="s">
        <v>133</v>
      </c>
      <c r="C1325" s="177">
        <v>43001.76668211307</v>
      </c>
      <c r="D1325" s="177">
        <v>8869</v>
      </c>
      <c r="E1325" s="98">
        <v>41411</v>
      </c>
      <c r="F1325" s="186" t="s">
        <v>134</v>
      </c>
      <c r="G1325" s="94"/>
      <c r="H1325" s="94"/>
      <c r="I1325" s="94"/>
      <c r="J1325" s="94"/>
      <c r="K1325" s="94"/>
      <c r="L1325" s="94"/>
      <c r="M1325" s="94"/>
      <c r="N1325" s="95"/>
      <c r="O1325" s="94"/>
      <c r="P1325" s="94"/>
    </row>
    <row r="1326" spans="1:16" s="100" customFormat="1" ht="30" customHeight="1" x14ac:dyDescent="0.2">
      <c r="A1326" s="152">
        <v>1323</v>
      </c>
      <c r="B1326" s="96" t="s">
        <v>4174</v>
      </c>
      <c r="C1326" s="97">
        <v>42979.65</v>
      </c>
      <c r="D1326" s="97">
        <v>7843</v>
      </c>
      <c r="E1326" s="102">
        <v>43427</v>
      </c>
      <c r="F1326" s="186" t="s">
        <v>725</v>
      </c>
      <c r="G1326" s="94"/>
      <c r="N1326" s="101"/>
    </row>
    <row r="1327" spans="1:16" s="100" customFormat="1" ht="30" customHeight="1" x14ac:dyDescent="0.2">
      <c r="A1327" s="152">
        <v>1324</v>
      </c>
      <c r="B1327" s="96" t="s">
        <v>3074</v>
      </c>
      <c r="C1327" s="177">
        <v>42942.539388322526</v>
      </c>
      <c r="D1327" s="177">
        <v>9909</v>
      </c>
      <c r="E1327" s="98">
        <v>41873</v>
      </c>
      <c r="F1327" s="186" t="s">
        <v>545</v>
      </c>
      <c r="G1327" s="94"/>
      <c r="N1327" s="101"/>
    </row>
    <row r="1328" spans="1:16" s="100" customFormat="1" ht="30" customHeight="1" x14ac:dyDescent="0.2">
      <c r="A1328" s="152">
        <v>1325</v>
      </c>
      <c r="B1328" s="107" t="s">
        <v>1286</v>
      </c>
      <c r="C1328" s="179">
        <v>42942.249768303984</v>
      </c>
      <c r="D1328" s="179">
        <v>21174</v>
      </c>
      <c r="E1328" s="119">
        <v>36546</v>
      </c>
      <c r="F1328" s="187" t="s">
        <v>1987</v>
      </c>
      <c r="H1328" s="94"/>
      <c r="I1328" s="94"/>
      <c r="J1328" s="94"/>
      <c r="K1328" s="94"/>
      <c r="L1328" s="94"/>
      <c r="M1328" s="94"/>
      <c r="N1328" s="95"/>
      <c r="O1328" s="94"/>
      <c r="P1328" s="94"/>
    </row>
    <row r="1329" spans="1:16" s="100" customFormat="1" ht="30" customHeight="1" x14ac:dyDescent="0.2">
      <c r="A1329" s="152">
        <v>1326</v>
      </c>
      <c r="B1329" s="96" t="s">
        <v>4066</v>
      </c>
      <c r="C1329" s="97">
        <v>42853.72</v>
      </c>
      <c r="D1329" s="97">
        <v>8078</v>
      </c>
      <c r="E1329" s="102">
        <v>43133</v>
      </c>
      <c r="F1329" s="186" t="s">
        <v>119</v>
      </c>
      <c r="G1329" s="94"/>
      <c r="N1329" s="101"/>
    </row>
    <row r="1330" spans="1:16" s="100" customFormat="1" ht="30" customHeight="1" x14ac:dyDescent="0.2">
      <c r="A1330" s="152">
        <v>1327</v>
      </c>
      <c r="B1330" s="96" t="s">
        <v>4250</v>
      </c>
      <c r="C1330" s="97">
        <v>42785</v>
      </c>
      <c r="D1330" s="97">
        <v>10837</v>
      </c>
      <c r="E1330" s="102">
        <v>43329</v>
      </c>
      <c r="F1330" s="186" t="s">
        <v>545</v>
      </c>
      <c r="G1330" s="94"/>
      <c r="N1330" s="101"/>
    </row>
    <row r="1331" spans="1:16" s="100" customFormat="1" ht="30" customHeight="1" x14ac:dyDescent="0.2">
      <c r="A1331" s="152">
        <v>1328</v>
      </c>
      <c r="B1331" s="103" t="s">
        <v>1298</v>
      </c>
      <c r="C1331" s="112">
        <v>42630.618628359596</v>
      </c>
      <c r="D1331" s="112">
        <v>15654</v>
      </c>
      <c r="E1331" s="111">
        <v>37953</v>
      </c>
      <c r="F1331" s="187" t="s">
        <v>530</v>
      </c>
      <c r="N1331" s="101"/>
    </row>
    <row r="1332" spans="1:16" s="100" customFormat="1" ht="30" customHeight="1" x14ac:dyDescent="0.2">
      <c r="A1332" s="152">
        <v>1329</v>
      </c>
      <c r="B1332" s="103" t="s">
        <v>984</v>
      </c>
      <c r="C1332" s="112">
        <v>42629.460148285449</v>
      </c>
      <c r="D1332" s="112">
        <v>13288</v>
      </c>
      <c r="E1332" s="111">
        <v>37743</v>
      </c>
      <c r="F1332" s="187" t="s">
        <v>1818</v>
      </c>
      <c r="N1332" s="101"/>
    </row>
    <row r="1333" spans="1:16" s="100" customFormat="1" ht="30" customHeight="1" x14ac:dyDescent="0.2">
      <c r="A1333" s="152">
        <v>1330</v>
      </c>
      <c r="B1333" s="103" t="s">
        <v>2684</v>
      </c>
      <c r="C1333" s="176">
        <v>42617.875347544024</v>
      </c>
      <c r="D1333" s="176">
        <v>13050</v>
      </c>
      <c r="E1333" s="111">
        <v>38282</v>
      </c>
      <c r="F1333" s="187" t="s">
        <v>2934</v>
      </c>
      <c r="N1333" s="101"/>
    </row>
    <row r="1334" spans="1:16" s="100" customFormat="1" ht="30" customHeight="1" x14ac:dyDescent="0.2">
      <c r="A1334" s="152">
        <v>1331</v>
      </c>
      <c r="B1334" s="96" t="s">
        <v>3812</v>
      </c>
      <c r="C1334" s="97">
        <v>42611.97</v>
      </c>
      <c r="D1334" s="97">
        <v>7909</v>
      </c>
      <c r="E1334" s="102">
        <v>42951</v>
      </c>
      <c r="F1334" s="186" t="s">
        <v>725</v>
      </c>
      <c r="G1334" s="94"/>
      <c r="H1334" s="94"/>
      <c r="I1334" s="94"/>
      <c r="J1334" s="94"/>
      <c r="K1334" s="94"/>
      <c r="L1334" s="94"/>
      <c r="M1334" s="94"/>
      <c r="N1334" s="95"/>
      <c r="O1334" s="94"/>
      <c r="P1334" s="94"/>
    </row>
    <row r="1335" spans="1:16" s="100" customFormat="1" ht="30" customHeight="1" x14ac:dyDescent="0.2">
      <c r="A1335" s="152">
        <v>1332</v>
      </c>
      <c r="B1335" s="96" t="s">
        <v>2623</v>
      </c>
      <c r="C1335" s="177">
        <v>42600.900718257653</v>
      </c>
      <c r="D1335" s="177">
        <v>10572</v>
      </c>
      <c r="E1335" s="119">
        <v>40774</v>
      </c>
      <c r="F1335" s="186" t="s">
        <v>488</v>
      </c>
      <c r="G1335" s="94"/>
      <c r="N1335" s="101"/>
    </row>
    <row r="1336" spans="1:16" s="100" customFormat="1" ht="30" customHeight="1" x14ac:dyDescent="0.2">
      <c r="A1336" s="152">
        <v>1333</v>
      </c>
      <c r="B1336" s="103" t="s">
        <v>2268</v>
      </c>
      <c r="C1336" s="112">
        <v>42577.907784986099</v>
      </c>
      <c r="D1336" s="112">
        <v>14512</v>
      </c>
      <c r="E1336" s="111">
        <v>38065</v>
      </c>
      <c r="F1336" s="105" t="s">
        <v>1818</v>
      </c>
    </row>
    <row r="1337" spans="1:16" s="100" customFormat="1" ht="30" customHeight="1" x14ac:dyDescent="0.2">
      <c r="A1337" s="152">
        <v>1334</v>
      </c>
      <c r="B1337" s="96" t="s">
        <v>2027</v>
      </c>
      <c r="C1337" s="179">
        <v>42561.109823911029</v>
      </c>
      <c r="D1337" s="179">
        <v>11864</v>
      </c>
      <c r="E1337" s="111">
        <v>40221</v>
      </c>
      <c r="F1337" s="105" t="s">
        <v>1853</v>
      </c>
    </row>
    <row r="1338" spans="1:16" s="100" customFormat="1" ht="30" customHeight="1" x14ac:dyDescent="0.2">
      <c r="A1338" s="152">
        <v>1335</v>
      </c>
      <c r="B1338" s="96" t="s">
        <v>3231</v>
      </c>
      <c r="C1338" s="177">
        <v>42545.21</v>
      </c>
      <c r="D1338" s="177">
        <v>10302</v>
      </c>
      <c r="E1338" s="98">
        <v>42146</v>
      </c>
      <c r="F1338" s="99" t="s">
        <v>119</v>
      </c>
    </row>
    <row r="1339" spans="1:16" s="100" customFormat="1" ht="30" customHeight="1" x14ac:dyDescent="0.2">
      <c r="A1339" s="152">
        <v>1336</v>
      </c>
      <c r="B1339" s="107" t="s">
        <v>827</v>
      </c>
      <c r="C1339" s="97">
        <v>42529.830861909177</v>
      </c>
      <c r="D1339" s="97">
        <v>18356</v>
      </c>
      <c r="E1339" s="119">
        <v>35713</v>
      </c>
      <c r="F1339" s="105" t="s">
        <v>1818</v>
      </c>
    </row>
    <row r="1340" spans="1:16" s="100" customFormat="1" ht="30" customHeight="1" x14ac:dyDescent="0.2">
      <c r="A1340" s="152">
        <v>1337</v>
      </c>
      <c r="B1340" s="103" t="s">
        <v>1742</v>
      </c>
      <c r="C1340" s="176">
        <v>42514.191380908247</v>
      </c>
      <c r="D1340" s="176">
        <v>16047</v>
      </c>
      <c r="E1340" s="111">
        <v>37148</v>
      </c>
      <c r="F1340" s="105" t="s">
        <v>1910</v>
      </c>
    </row>
    <row r="1341" spans="1:16" s="100" customFormat="1" ht="30" customHeight="1" x14ac:dyDescent="0.2">
      <c r="A1341" s="152">
        <v>1338</v>
      </c>
      <c r="B1341" s="96" t="s">
        <v>329</v>
      </c>
      <c r="C1341" s="178">
        <v>42457.860287303061</v>
      </c>
      <c r="D1341" s="178">
        <v>11785</v>
      </c>
      <c r="E1341" s="98">
        <v>41047</v>
      </c>
      <c r="F1341" s="99" t="s">
        <v>2486</v>
      </c>
    </row>
    <row r="1342" spans="1:16" s="100" customFormat="1" ht="30" customHeight="1" x14ac:dyDescent="0.2">
      <c r="A1342" s="152">
        <v>1339</v>
      </c>
      <c r="B1342" s="96" t="s">
        <v>2546</v>
      </c>
      <c r="C1342" s="179">
        <v>42392.406163113999</v>
      </c>
      <c r="D1342" s="179">
        <v>11706</v>
      </c>
      <c r="E1342" s="111">
        <v>40529</v>
      </c>
      <c r="F1342" s="105" t="s">
        <v>2033</v>
      </c>
    </row>
    <row r="1343" spans="1:16" s="100" customFormat="1" ht="30" customHeight="1" x14ac:dyDescent="0.2">
      <c r="A1343" s="152">
        <v>1340</v>
      </c>
      <c r="B1343" s="96" t="s">
        <v>3232</v>
      </c>
      <c r="C1343" s="177">
        <v>42359.479999999996</v>
      </c>
      <c r="D1343" s="177">
        <v>9173</v>
      </c>
      <c r="E1343" s="98">
        <v>42069</v>
      </c>
      <c r="F1343" s="99" t="s">
        <v>2934</v>
      </c>
    </row>
    <row r="1344" spans="1:16" s="100" customFormat="1" ht="30" customHeight="1" x14ac:dyDescent="0.2">
      <c r="A1344" s="152">
        <v>1341</v>
      </c>
      <c r="B1344" s="96" t="s">
        <v>713</v>
      </c>
      <c r="C1344" s="179">
        <v>42304.506487488419</v>
      </c>
      <c r="D1344" s="179">
        <v>10601</v>
      </c>
      <c r="E1344" s="111">
        <v>40291</v>
      </c>
      <c r="F1344" s="105" t="s">
        <v>1158</v>
      </c>
    </row>
    <row r="1345" spans="1:6" s="100" customFormat="1" ht="30" customHeight="1" x14ac:dyDescent="0.2">
      <c r="A1345" s="152">
        <v>1342</v>
      </c>
      <c r="B1345" s="96" t="s">
        <v>2723</v>
      </c>
      <c r="C1345" s="176">
        <v>42295.064874884149</v>
      </c>
      <c r="D1345" s="176">
        <v>13088</v>
      </c>
      <c r="E1345" s="106">
        <v>39304</v>
      </c>
      <c r="F1345" s="99" t="s">
        <v>1908</v>
      </c>
    </row>
    <row r="1346" spans="1:6" s="100" customFormat="1" ht="30" customHeight="1" x14ac:dyDescent="0.2">
      <c r="A1346" s="152">
        <v>1343</v>
      </c>
      <c r="B1346" s="103" t="s">
        <v>1309</v>
      </c>
      <c r="C1346" s="176">
        <v>42271.48980537535</v>
      </c>
      <c r="D1346" s="176">
        <v>13440</v>
      </c>
      <c r="E1346" s="111">
        <v>37281</v>
      </c>
      <c r="F1346" s="105" t="s">
        <v>1908</v>
      </c>
    </row>
    <row r="1347" spans="1:6" s="100" customFormat="1" ht="30" customHeight="1" x14ac:dyDescent="0.2">
      <c r="A1347" s="152">
        <v>1344</v>
      </c>
      <c r="B1347" s="96" t="s">
        <v>1965</v>
      </c>
      <c r="C1347" s="179">
        <v>42268.883225208527</v>
      </c>
      <c r="D1347" s="179">
        <v>11101</v>
      </c>
      <c r="E1347" s="111">
        <v>40389</v>
      </c>
      <c r="F1347" s="105" t="s">
        <v>608</v>
      </c>
    </row>
    <row r="1348" spans="1:6" s="100" customFormat="1" ht="30" customHeight="1" x14ac:dyDescent="0.2">
      <c r="A1348" s="152">
        <v>1345</v>
      </c>
      <c r="B1348" s="103" t="s">
        <v>523</v>
      </c>
      <c r="C1348" s="176">
        <v>42111.329935125119</v>
      </c>
      <c r="D1348" s="176">
        <v>18343</v>
      </c>
      <c r="E1348" s="111">
        <v>36847</v>
      </c>
      <c r="F1348" s="105" t="s">
        <v>2402</v>
      </c>
    </row>
    <row r="1349" spans="1:6" s="100" customFormat="1" ht="30" customHeight="1" x14ac:dyDescent="0.2">
      <c r="A1349" s="152">
        <v>1346</v>
      </c>
      <c r="B1349" s="96" t="s">
        <v>1334</v>
      </c>
      <c r="C1349" s="112">
        <v>42109.041936978691</v>
      </c>
      <c r="D1349" s="112">
        <v>14026</v>
      </c>
      <c r="E1349" s="106">
        <v>39052</v>
      </c>
      <c r="F1349" s="99" t="s">
        <v>1610</v>
      </c>
    </row>
    <row r="1350" spans="1:6" s="100" customFormat="1" ht="30" customHeight="1" x14ac:dyDescent="0.2">
      <c r="A1350" s="152">
        <v>1347</v>
      </c>
      <c r="B1350" s="103" t="s">
        <v>1678</v>
      </c>
      <c r="C1350" s="179">
        <v>42077.009962928641</v>
      </c>
      <c r="D1350" s="179">
        <v>11442</v>
      </c>
      <c r="E1350" s="111">
        <v>38415</v>
      </c>
      <c r="F1350" s="105" t="s">
        <v>2934</v>
      </c>
    </row>
    <row r="1351" spans="1:6" s="100" customFormat="1" ht="30" customHeight="1" x14ac:dyDescent="0.2">
      <c r="A1351" s="152">
        <v>1348</v>
      </c>
      <c r="B1351" s="96" t="s">
        <v>156</v>
      </c>
      <c r="C1351" s="177">
        <v>42000.144810009268</v>
      </c>
      <c r="D1351" s="177">
        <v>9915</v>
      </c>
      <c r="E1351" s="98">
        <v>41348</v>
      </c>
      <c r="F1351" s="99" t="s">
        <v>163</v>
      </c>
    </row>
    <row r="1352" spans="1:6" s="100" customFormat="1" ht="30" customHeight="1" x14ac:dyDescent="0.2">
      <c r="A1352" s="152">
        <v>1349</v>
      </c>
      <c r="B1352" s="96" t="s">
        <v>4226</v>
      </c>
      <c r="C1352" s="97">
        <v>41923.46</v>
      </c>
      <c r="D1352" s="97">
        <v>7675</v>
      </c>
      <c r="E1352" s="102">
        <v>43357</v>
      </c>
      <c r="F1352" s="99" t="s">
        <v>3365</v>
      </c>
    </row>
    <row r="1353" spans="1:6" s="100" customFormat="1" ht="30" customHeight="1" x14ac:dyDescent="0.2">
      <c r="A1353" s="152">
        <v>1350</v>
      </c>
      <c r="B1353" s="103" t="s">
        <v>1723</v>
      </c>
      <c r="C1353" s="179">
        <v>41905.815569972197</v>
      </c>
      <c r="D1353" s="179">
        <v>12924</v>
      </c>
      <c r="E1353" s="111">
        <v>38751</v>
      </c>
      <c r="F1353" s="105" t="s">
        <v>696</v>
      </c>
    </row>
    <row r="1354" spans="1:6" s="100" customFormat="1" ht="30" customHeight="1" x14ac:dyDescent="0.2">
      <c r="A1354" s="152">
        <v>1351</v>
      </c>
      <c r="B1354" s="96" t="s">
        <v>776</v>
      </c>
      <c r="C1354" s="179">
        <v>41826.054216867473</v>
      </c>
      <c r="D1354" s="179">
        <v>11883</v>
      </c>
      <c r="E1354" s="111">
        <v>40306</v>
      </c>
      <c r="F1354" s="105" t="s">
        <v>1908</v>
      </c>
    </row>
    <row r="1355" spans="1:6" s="100" customFormat="1" ht="30" customHeight="1" x14ac:dyDescent="0.2">
      <c r="A1355" s="152">
        <v>1352</v>
      </c>
      <c r="B1355" s="103" t="s">
        <v>980</v>
      </c>
      <c r="C1355" s="112">
        <v>41771.026413345695</v>
      </c>
      <c r="D1355" s="112">
        <v>13448</v>
      </c>
      <c r="E1355" s="111">
        <v>37911</v>
      </c>
      <c r="F1355" s="105" t="s">
        <v>1910</v>
      </c>
    </row>
    <row r="1356" spans="1:6" s="100" customFormat="1" ht="30" customHeight="1" x14ac:dyDescent="0.2">
      <c r="A1356" s="152">
        <v>1353</v>
      </c>
      <c r="B1356" s="96" t="s">
        <v>2918</v>
      </c>
      <c r="C1356" s="179">
        <v>41761.170644114922</v>
      </c>
      <c r="D1356" s="179">
        <v>8748</v>
      </c>
      <c r="E1356" s="111">
        <v>40753</v>
      </c>
      <c r="F1356" s="99" t="s">
        <v>2830</v>
      </c>
    </row>
    <row r="1357" spans="1:6" s="100" customFormat="1" ht="30" customHeight="1" x14ac:dyDescent="0.2">
      <c r="A1357" s="152">
        <v>1354</v>
      </c>
      <c r="B1357" s="96" t="s">
        <v>4490</v>
      </c>
      <c r="C1357" s="97">
        <v>41729.259999999995</v>
      </c>
      <c r="D1357" s="97">
        <v>9927</v>
      </c>
      <c r="E1357" s="102" t="s">
        <v>4611</v>
      </c>
      <c r="F1357" s="99" t="s">
        <v>725</v>
      </c>
    </row>
    <row r="1358" spans="1:6" s="100" customFormat="1" ht="30" customHeight="1" x14ac:dyDescent="0.2">
      <c r="A1358" s="152">
        <v>1355</v>
      </c>
      <c r="B1358" s="103" t="s">
        <v>2776</v>
      </c>
      <c r="C1358" s="176">
        <v>41679.216867469884</v>
      </c>
      <c r="D1358" s="176">
        <v>15216</v>
      </c>
      <c r="E1358" s="111">
        <v>37050</v>
      </c>
      <c r="F1358" s="105" t="s">
        <v>1908</v>
      </c>
    </row>
    <row r="1359" spans="1:6" s="100" customFormat="1" ht="30" customHeight="1" x14ac:dyDescent="0.2">
      <c r="A1359" s="152">
        <v>1356</v>
      </c>
      <c r="B1359" s="103" t="s">
        <v>1945</v>
      </c>
      <c r="C1359" s="179">
        <v>41622.813368860057</v>
      </c>
      <c r="D1359" s="179">
        <v>10236</v>
      </c>
      <c r="E1359" s="111">
        <v>39899</v>
      </c>
      <c r="F1359" s="105" t="s">
        <v>1312</v>
      </c>
    </row>
    <row r="1360" spans="1:6" s="100" customFormat="1" ht="30" customHeight="1" x14ac:dyDescent="0.2">
      <c r="A1360" s="152">
        <v>1357</v>
      </c>
      <c r="B1360" s="103" t="s">
        <v>1528</v>
      </c>
      <c r="C1360" s="176">
        <v>41520.186515291934</v>
      </c>
      <c r="D1360" s="176">
        <v>11677</v>
      </c>
      <c r="E1360" s="111">
        <v>38394</v>
      </c>
      <c r="F1360" s="105" t="s">
        <v>1908</v>
      </c>
    </row>
    <row r="1361" spans="1:6" s="100" customFormat="1" ht="30" customHeight="1" x14ac:dyDescent="0.2">
      <c r="A1361" s="152">
        <v>1358</v>
      </c>
      <c r="B1361" s="96" t="s">
        <v>3923</v>
      </c>
      <c r="C1361" s="97">
        <v>41503.900000000009</v>
      </c>
      <c r="D1361" s="97">
        <v>8502</v>
      </c>
      <c r="E1361" s="102">
        <v>42755</v>
      </c>
      <c r="F1361" s="99" t="s">
        <v>3462</v>
      </c>
    </row>
    <row r="1362" spans="1:6" s="100" customFormat="1" ht="30" customHeight="1" x14ac:dyDescent="0.2">
      <c r="A1362" s="152">
        <v>1359</v>
      </c>
      <c r="B1362" s="103" t="s">
        <v>1619</v>
      </c>
      <c r="C1362" s="112">
        <v>41477.177942539391</v>
      </c>
      <c r="D1362" s="112">
        <v>12435</v>
      </c>
      <c r="E1362" s="111">
        <v>38709</v>
      </c>
      <c r="F1362" s="105" t="s">
        <v>544</v>
      </c>
    </row>
    <row r="1363" spans="1:6" s="100" customFormat="1" ht="30" customHeight="1" x14ac:dyDescent="0.2">
      <c r="A1363" s="152">
        <v>1360</v>
      </c>
      <c r="B1363" s="103" t="s">
        <v>1253</v>
      </c>
      <c r="C1363" s="179">
        <v>41466.635773864691</v>
      </c>
      <c r="D1363" s="179">
        <v>11590</v>
      </c>
      <c r="E1363" s="111">
        <v>38821</v>
      </c>
      <c r="F1363" s="105" t="s">
        <v>262</v>
      </c>
    </row>
    <row r="1364" spans="1:6" s="100" customFormat="1" ht="30" customHeight="1" x14ac:dyDescent="0.2">
      <c r="A1364" s="152">
        <v>1361</v>
      </c>
      <c r="B1364" s="107" t="s">
        <v>2305</v>
      </c>
      <c r="C1364" s="176">
        <v>41414.793790546806</v>
      </c>
      <c r="D1364" s="176">
        <v>17941</v>
      </c>
      <c r="E1364" s="119">
        <v>36175</v>
      </c>
      <c r="F1364" s="105" t="s">
        <v>1910</v>
      </c>
    </row>
    <row r="1365" spans="1:6" s="100" customFormat="1" ht="30" customHeight="1" x14ac:dyDescent="0.2">
      <c r="A1365" s="152">
        <v>1362</v>
      </c>
      <c r="B1365" s="96" t="s">
        <v>3579</v>
      </c>
      <c r="C1365" s="112">
        <v>41249.840000000004</v>
      </c>
      <c r="D1365" s="177">
        <v>7665</v>
      </c>
      <c r="E1365" s="98">
        <v>42573</v>
      </c>
      <c r="F1365" s="99" t="s">
        <v>3462</v>
      </c>
    </row>
    <row r="1366" spans="1:6" s="100" customFormat="1" ht="30" customHeight="1" x14ac:dyDescent="0.2">
      <c r="A1366" s="152">
        <v>1363</v>
      </c>
      <c r="B1366" s="103" t="s">
        <v>1579</v>
      </c>
      <c r="C1366" s="112">
        <v>41247.68303985172</v>
      </c>
      <c r="D1366" s="112">
        <v>16957</v>
      </c>
      <c r="E1366" s="111">
        <v>37512</v>
      </c>
      <c r="F1366" s="105" t="s">
        <v>1910</v>
      </c>
    </row>
    <row r="1367" spans="1:6" s="100" customFormat="1" ht="30" customHeight="1" x14ac:dyDescent="0.2">
      <c r="A1367" s="152">
        <v>1364</v>
      </c>
      <c r="B1367" s="96" t="s">
        <v>3496</v>
      </c>
      <c r="C1367" s="112">
        <v>41240.21</v>
      </c>
      <c r="D1367" s="177">
        <v>8262</v>
      </c>
      <c r="E1367" s="98">
        <v>42713</v>
      </c>
      <c r="F1367" s="118" t="s">
        <v>725</v>
      </c>
    </row>
    <row r="1368" spans="1:6" s="100" customFormat="1" ht="30" customHeight="1" x14ac:dyDescent="0.2">
      <c r="A1368" s="152">
        <v>1365</v>
      </c>
      <c r="B1368" s="96" t="s">
        <v>3514</v>
      </c>
      <c r="C1368" s="112">
        <v>41149</v>
      </c>
      <c r="D1368" s="177">
        <v>7748</v>
      </c>
      <c r="E1368" s="123">
        <v>42685</v>
      </c>
      <c r="F1368" s="99" t="s">
        <v>545</v>
      </c>
    </row>
    <row r="1369" spans="1:6" s="100" customFormat="1" ht="30" customHeight="1" x14ac:dyDescent="0.2">
      <c r="A1369" s="152">
        <v>1366</v>
      </c>
      <c r="B1369" s="103" t="s">
        <v>1333</v>
      </c>
      <c r="C1369" s="179">
        <v>41130.213160333646</v>
      </c>
      <c r="D1369" s="179">
        <v>13493</v>
      </c>
      <c r="E1369" s="111">
        <v>38555</v>
      </c>
      <c r="F1369" s="105" t="s">
        <v>455</v>
      </c>
    </row>
    <row r="1370" spans="1:6" s="100" customFormat="1" ht="30" customHeight="1" x14ac:dyDescent="0.2">
      <c r="A1370" s="152">
        <v>1367</v>
      </c>
      <c r="B1370" s="103" t="s">
        <v>1121</v>
      </c>
      <c r="C1370" s="176">
        <v>41018.883225208527</v>
      </c>
      <c r="D1370" s="176">
        <v>12576</v>
      </c>
      <c r="E1370" s="111">
        <v>37344</v>
      </c>
      <c r="F1370" s="105" t="s">
        <v>1908</v>
      </c>
    </row>
    <row r="1371" spans="1:6" s="100" customFormat="1" ht="30" customHeight="1" x14ac:dyDescent="0.2">
      <c r="A1371" s="152">
        <v>1368</v>
      </c>
      <c r="B1371" s="96" t="s">
        <v>4489</v>
      </c>
      <c r="C1371" s="97">
        <v>40994</v>
      </c>
      <c r="D1371" s="97">
        <v>7388</v>
      </c>
      <c r="E1371" s="102" t="s">
        <v>4611</v>
      </c>
      <c r="F1371" s="99" t="s">
        <v>3456</v>
      </c>
    </row>
    <row r="1372" spans="1:6" s="100" customFormat="1" ht="30" customHeight="1" x14ac:dyDescent="0.2">
      <c r="A1372" s="152">
        <v>1369</v>
      </c>
      <c r="B1372" s="96" t="s">
        <v>3862</v>
      </c>
      <c r="C1372" s="97">
        <v>40961.57</v>
      </c>
      <c r="D1372" s="97">
        <v>8578</v>
      </c>
      <c r="E1372" s="102">
        <v>42839</v>
      </c>
      <c r="F1372" s="99" t="s">
        <v>725</v>
      </c>
    </row>
    <row r="1373" spans="1:6" s="100" customFormat="1" ht="30" customHeight="1" x14ac:dyDescent="0.2">
      <c r="A1373" s="152">
        <v>1370</v>
      </c>
      <c r="B1373" s="103" t="s">
        <v>1508</v>
      </c>
      <c r="C1373" s="112">
        <v>40871.756255792403</v>
      </c>
      <c r="D1373" s="112">
        <v>12177</v>
      </c>
      <c r="E1373" s="111">
        <v>38009</v>
      </c>
      <c r="F1373" s="105" t="s">
        <v>2031</v>
      </c>
    </row>
    <row r="1374" spans="1:6" s="100" customFormat="1" ht="30" customHeight="1" x14ac:dyDescent="0.2">
      <c r="A1374" s="152">
        <v>1371</v>
      </c>
      <c r="B1374" s="103" t="s">
        <v>904</v>
      </c>
      <c r="C1374" s="112">
        <v>40836.712233549588</v>
      </c>
      <c r="D1374" s="112">
        <v>11761</v>
      </c>
      <c r="E1374" s="111">
        <v>37946</v>
      </c>
      <c r="F1374" s="105" t="s">
        <v>1534</v>
      </c>
    </row>
    <row r="1375" spans="1:6" s="100" customFormat="1" ht="30" customHeight="1" x14ac:dyDescent="0.2">
      <c r="A1375" s="152">
        <v>1372</v>
      </c>
      <c r="B1375" s="96" t="s">
        <v>1646</v>
      </c>
      <c r="C1375" s="179">
        <v>40833.81603336423</v>
      </c>
      <c r="D1375" s="179">
        <v>11987</v>
      </c>
      <c r="E1375" s="106">
        <v>39409</v>
      </c>
      <c r="F1375" s="99" t="s">
        <v>1853</v>
      </c>
    </row>
    <row r="1376" spans="1:6" s="100" customFormat="1" ht="30" customHeight="1" x14ac:dyDescent="0.2">
      <c r="A1376" s="152">
        <v>1373</v>
      </c>
      <c r="B1376" s="96" t="s">
        <v>3076</v>
      </c>
      <c r="C1376" s="177">
        <v>40682.866079703424</v>
      </c>
      <c r="D1376" s="177">
        <v>8989</v>
      </c>
      <c r="E1376" s="98">
        <v>41677</v>
      </c>
      <c r="F1376" s="99" t="s">
        <v>2934</v>
      </c>
    </row>
    <row r="1377" spans="1:6" s="100" customFormat="1" ht="30" customHeight="1" x14ac:dyDescent="0.2">
      <c r="A1377" s="152">
        <v>1374</v>
      </c>
      <c r="B1377" s="103" t="s">
        <v>2420</v>
      </c>
      <c r="C1377" s="179">
        <v>40607.188368860057</v>
      </c>
      <c r="D1377" s="179">
        <v>13643</v>
      </c>
      <c r="E1377" s="111">
        <v>38324</v>
      </c>
      <c r="F1377" s="105" t="s">
        <v>1023</v>
      </c>
    </row>
    <row r="1378" spans="1:6" s="100" customFormat="1" ht="30" customHeight="1" x14ac:dyDescent="0.2">
      <c r="A1378" s="152">
        <v>1375</v>
      </c>
      <c r="B1378" s="107" t="s">
        <v>1261</v>
      </c>
      <c r="C1378" s="97">
        <v>40498.725671918444</v>
      </c>
      <c r="D1378" s="97">
        <v>18226</v>
      </c>
      <c r="E1378" s="98">
        <v>36084</v>
      </c>
      <c r="F1378" s="105" t="s">
        <v>1818</v>
      </c>
    </row>
    <row r="1379" spans="1:6" s="100" customFormat="1" ht="30" customHeight="1" x14ac:dyDescent="0.2">
      <c r="A1379" s="152">
        <v>1376</v>
      </c>
      <c r="B1379" s="96" t="s">
        <v>4077</v>
      </c>
      <c r="C1379" s="97">
        <v>40489.490000000005</v>
      </c>
      <c r="D1379" s="97">
        <v>10211</v>
      </c>
      <c r="E1379" s="102">
        <v>43119</v>
      </c>
      <c r="F1379" s="99" t="s">
        <v>725</v>
      </c>
    </row>
    <row r="1380" spans="1:6" s="100" customFormat="1" ht="30" customHeight="1" x14ac:dyDescent="0.2">
      <c r="A1380" s="152">
        <v>1377</v>
      </c>
      <c r="B1380" s="107" t="s">
        <v>2126</v>
      </c>
      <c r="C1380" s="179">
        <v>40461.943929564412</v>
      </c>
      <c r="D1380" s="179">
        <v>20143</v>
      </c>
      <c r="E1380" s="119">
        <v>36238</v>
      </c>
      <c r="F1380" s="105" t="s">
        <v>1433</v>
      </c>
    </row>
    <row r="1381" spans="1:6" s="100" customFormat="1" ht="30" customHeight="1" x14ac:dyDescent="0.2">
      <c r="A1381" s="152">
        <v>1378</v>
      </c>
      <c r="B1381" s="96" t="s">
        <v>3233</v>
      </c>
      <c r="C1381" s="177">
        <v>40439.409999999996</v>
      </c>
      <c r="D1381" s="177">
        <v>8986</v>
      </c>
      <c r="E1381" s="98">
        <v>42055</v>
      </c>
      <c r="F1381" s="99" t="s">
        <v>3178</v>
      </c>
    </row>
    <row r="1382" spans="1:6" s="100" customFormat="1" ht="30" customHeight="1" x14ac:dyDescent="0.2">
      <c r="A1382" s="152">
        <v>1379</v>
      </c>
      <c r="B1382" s="103" t="s">
        <v>976</v>
      </c>
      <c r="C1382" s="179">
        <v>40416.647358665432</v>
      </c>
      <c r="D1382" s="179">
        <v>12814</v>
      </c>
      <c r="E1382" s="111">
        <v>38646</v>
      </c>
      <c r="F1382" s="105" t="s">
        <v>696</v>
      </c>
    </row>
    <row r="1383" spans="1:6" s="100" customFormat="1" ht="30" customHeight="1" x14ac:dyDescent="0.2">
      <c r="A1383" s="152">
        <v>1380</v>
      </c>
      <c r="B1383" s="96" t="s">
        <v>87</v>
      </c>
      <c r="C1383" s="177">
        <v>40404.888785912881</v>
      </c>
      <c r="D1383" s="177">
        <v>9568</v>
      </c>
      <c r="E1383" s="98">
        <v>41551</v>
      </c>
      <c r="F1383" s="99" t="s">
        <v>121</v>
      </c>
    </row>
    <row r="1384" spans="1:6" s="100" customFormat="1" ht="30" customHeight="1" x14ac:dyDescent="0.2">
      <c r="A1384" s="152">
        <v>1381</v>
      </c>
      <c r="B1384" s="96" t="s">
        <v>3773</v>
      </c>
      <c r="C1384" s="97">
        <v>40369.83</v>
      </c>
      <c r="D1384" s="97">
        <v>8570</v>
      </c>
      <c r="E1384" s="102">
        <v>43021</v>
      </c>
      <c r="F1384" s="99" t="s">
        <v>3456</v>
      </c>
    </row>
    <row r="1385" spans="1:6" s="100" customFormat="1" ht="30" customHeight="1" x14ac:dyDescent="0.2">
      <c r="A1385" s="152">
        <v>1382</v>
      </c>
      <c r="B1385" s="96" t="s">
        <v>3363</v>
      </c>
      <c r="C1385" s="112">
        <v>40354.649999999994</v>
      </c>
      <c r="D1385" s="177">
        <v>9903</v>
      </c>
      <c r="E1385" s="98">
        <v>42237</v>
      </c>
      <c r="F1385" s="99" t="s">
        <v>725</v>
      </c>
    </row>
    <row r="1386" spans="1:6" s="100" customFormat="1" ht="30" customHeight="1" x14ac:dyDescent="0.2">
      <c r="A1386" s="152">
        <v>1383</v>
      </c>
      <c r="B1386" s="103" t="s">
        <v>2153</v>
      </c>
      <c r="C1386" s="176">
        <v>40194.624652455983</v>
      </c>
      <c r="D1386" s="176">
        <v>14013</v>
      </c>
      <c r="E1386" s="111">
        <v>37414</v>
      </c>
      <c r="F1386" s="105" t="s">
        <v>1818</v>
      </c>
    </row>
    <row r="1387" spans="1:6" s="100" customFormat="1" ht="30" customHeight="1" x14ac:dyDescent="0.2">
      <c r="A1387" s="152">
        <v>1384</v>
      </c>
      <c r="B1387" s="96" t="s">
        <v>895</v>
      </c>
      <c r="C1387" s="179">
        <v>40171.831556997218</v>
      </c>
      <c r="D1387" s="179">
        <v>11347</v>
      </c>
      <c r="E1387" s="111">
        <v>40256</v>
      </c>
      <c r="F1387" s="105" t="s">
        <v>2642</v>
      </c>
    </row>
    <row r="1388" spans="1:6" s="100" customFormat="1" ht="30" customHeight="1" x14ac:dyDescent="0.2">
      <c r="A1388" s="152">
        <v>1385</v>
      </c>
      <c r="B1388" s="103" t="s">
        <v>1833</v>
      </c>
      <c r="C1388" s="179">
        <v>40147.271779425399</v>
      </c>
      <c r="D1388" s="179">
        <v>9631</v>
      </c>
      <c r="E1388" s="111">
        <v>39843</v>
      </c>
      <c r="F1388" s="105" t="s">
        <v>1871</v>
      </c>
    </row>
    <row r="1389" spans="1:6" s="100" customFormat="1" ht="30" customHeight="1" x14ac:dyDescent="0.2">
      <c r="A1389" s="152">
        <v>1386</v>
      </c>
      <c r="B1389" s="103" t="s">
        <v>802</v>
      </c>
      <c r="C1389" s="176">
        <v>40131.487488415201</v>
      </c>
      <c r="D1389" s="176">
        <v>12621</v>
      </c>
      <c r="E1389" s="111">
        <v>37813</v>
      </c>
      <c r="F1389" s="105" t="s">
        <v>1741</v>
      </c>
    </row>
    <row r="1390" spans="1:6" s="100" customFormat="1" ht="30" customHeight="1" x14ac:dyDescent="0.2">
      <c r="A1390" s="152">
        <v>1387</v>
      </c>
      <c r="B1390" s="96" t="s">
        <v>3688</v>
      </c>
      <c r="C1390" s="112">
        <v>40004.129999999997</v>
      </c>
      <c r="D1390" s="177">
        <v>7953</v>
      </c>
      <c r="E1390" s="123">
        <v>42377</v>
      </c>
      <c r="F1390" s="118" t="s">
        <v>725</v>
      </c>
    </row>
    <row r="1391" spans="1:6" s="100" customFormat="1" ht="30" customHeight="1" x14ac:dyDescent="0.2">
      <c r="A1391" s="152">
        <v>1388</v>
      </c>
      <c r="B1391" s="96" t="s">
        <v>167</v>
      </c>
      <c r="C1391" s="177">
        <v>39971.762048192773</v>
      </c>
      <c r="D1391" s="177">
        <v>12157</v>
      </c>
      <c r="E1391" s="98">
        <v>41509</v>
      </c>
      <c r="F1391" s="99" t="s">
        <v>2473</v>
      </c>
    </row>
    <row r="1392" spans="1:6" s="100" customFormat="1" ht="30" customHeight="1" x14ac:dyDescent="0.2">
      <c r="A1392" s="152">
        <v>1389</v>
      </c>
      <c r="B1392" s="103" t="s">
        <v>2186</v>
      </c>
      <c r="C1392" s="179">
        <v>39918.124420759959</v>
      </c>
      <c r="D1392" s="179">
        <v>11824</v>
      </c>
      <c r="E1392" s="111">
        <v>38499</v>
      </c>
      <c r="F1392" s="105" t="s">
        <v>456</v>
      </c>
    </row>
    <row r="1393" spans="1:6" s="100" customFormat="1" ht="30" customHeight="1" x14ac:dyDescent="0.2">
      <c r="A1393" s="152">
        <v>1390</v>
      </c>
      <c r="B1393" s="103" t="s">
        <v>1209</v>
      </c>
      <c r="C1393" s="176">
        <v>39913.69323447637</v>
      </c>
      <c r="D1393" s="176">
        <v>18334</v>
      </c>
      <c r="E1393" s="111">
        <v>37001</v>
      </c>
      <c r="F1393" s="99" t="s">
        <v>655</v>
      </c>
    </row>
    <row r="1394" spans="1:6" s="100" customFormat="1" ht="30" customHeight="1" x14ac:dyDescent="0.2">
      <c r="A1394" s="152">
        <v>1391</v>
      </c>
      <c r="B1394" s="96" t="s">
        <v>3560</v>
      </c>
      <c r="C1394" s="112">
        <v>39862.649999999994</v>
      </c>
      <c r="D1394" s="177">
        <v>7823</v>
      </c>
      <c r="E1394" s="98">
        <v>42608</v>
      </c>
      <c r="F1394" s="99" t="s">
        <v>3462</v>
      </c>
    </row>
    <row r="1395" spans="1:6" s="100" customFormat="1" ht="30" customHeight="1" x14ac:dyDescent="0.2">
      <c r="A1395" s="152">
        <v>1392</v>
      </c>
      <c r="B1395" s="96" t="s">
        <v>2913</v>
      </c>
      <c r="C1395" s="179">
        <v>39833.178869323448</v>
      </c>
      <c r="D1395" s="179">
        <v>11114</v>
      </c>
      <c r="E1395" s="111">
        <v>40606</v>
      </c>
      <c r="F1395" s="105" t="s">
        <v>1610</v>
      </c>
    </row>
    <row r="1396" spans="1:6" s="100" customFormat="1" ht="30" customHeight="1" x14ac:dyDescent="0.2">
      <c r="A1396" s="152">
        <v>1393</v>
      </c>
      <c r="B1396" s="96" t="s">
        <v>4484</v>
      </c>
      <c r="C1396" s="97">
        <v>39814.1</v>
      </c>
      <c r="D1396" s="97">
        <v>7268</v>
      </c>
      <c r="E1396" s="102" t="s">
        <v>4612</v>
      </c>
      <c r="F1396" s="99" t="s">
        <v>4119</v>
      </c>
    </row>
    <row r="1397" spans="1:6" s="100" customFormat="1" ht="30" customHeight="1" x14ac:dyDescent="0.2">
      <c r="A1397" s="152">
        <v>1394</v>
      </c>
      <c r="B1397" s="107" t="s">
        <v>1819</v>
      </c>
      <c r="C1397" s="179">
        <v>39800.741427247456</v>
      </c>
      <c r="D1397" s="179">
        <v>16801</v>
      </c>
      <c r="E1397" s="119">
        <v>36189</v>
      </c>
      <c r="F1397" s="105" t="s">
        <v>1433</v>
      </c>
    </row>
    <row r="1398" spans="1:6" s="100" customFormat="1" ht="30" customHeight="1" x14ac:dyDescent="0.2">
      <c r="A1398" s="152">
        <v>1395</v>
      </c>
      <c r="B1398" s="96" t="s">
        <v>4302</v>
      </c>
      <c r="C1398" s="97">
        <v>39743.279999999999</v>
      </c>
      <c r="D1398" s="97">
        <v>8937</v>
      </c>
      <c r="E1398" s="102" t="s">
        <v>4550</v>
      </c>
      <c r="F1398" s="99" t="s">
        <v>3459</v>
      </c>
    </row>
    <row r="1399" spans="1:6" s="100" customFormat="1" ht="30" customHeight="1" x14ac:dyDescent="0.2">
      <c r="A1399" s="152">
        <v>1396</v>
      </c>
      <c r="B1399" s="121" t="s">
        <v>3757</v>
      </c>
      <c r="C1399" s="97">
        <v>39706</v>
      </c>
      <c r="D1399" s="97">
        <v>6955</v>
      </c>
      <c r="E1399" s="102">
        <v>43049</v>
      </c>
      <c r="F1399" s="99" t="s">
        <v>545</v>
      </c>
    </row>
    <row r="1400" spans="1:6" s="100" customFormat="1" ht="30" customHeight="1" x14ac:dyDescent="0.2">
      <c r="A1400" s="152">
        <v>1397</v>
      </c>
      <c r="B1400" s="96" t="s">
        <v>3448</v>
      </c>
      <c r="C1400" s="112">
        <v>39684.579999999994</v>
      </c>
      <c r="D1400" s="177">
        <v>8241</v>
      </c>
      <c r="E1400" s="98">
        <v>42223</v>
      </c>
      <c r="F1400" s="99" t="s">
        <v>3185</v>
      </c>
    </row>
    <row r="1401" spans="1:6" s="100" customFormat="1" ht="30" customHeight="1" x14ac:dyDescent="0.2">
      <c r="A1401" s="152">
        <v>1398</v>
      </c>
      <c r="B1401" s="96" t="s">
        <v>3234</v>
      </c>
      <c r="C1401" s="177">
        <v>39667.839999999997</v>
      </c>
      <c r="D1401" s="177">
        <v>8619</v>
      </c>
      <c r="E1401" s="98">
        <v>42055</v>
      </c>
      <c r="F1401" s="99" t="s">
        <v>3187</v>
      </c>
    </row>
    <row r="1402" spans="1:6" s="100" customFormat="1" ht="30" customHeight="1" x14ac:dyDescent="0.2">
      <c r="A1402" s="152">
        <v>1399</v>
      </c>
      <c r="B1402" s="103" t="s">
        <v>1358</v>
      </c>
      <c r="C1402" s="179">
        <v>39653.846153846149</v>
      </c>
      <c r="D1402" s="179">
        <v>9820</v>
      </c>
      <c r="E1402" s="111">
        <v>39885</v>
      </c>
      <c r="F1402" s="105" t="s">
        <v>1871</v>
      </c>
    </row>
    <row r="1403" spans="1:6" s="100" customFormat="1" ht="30" customHeight="1" x14ac:dyDescent="0.2">
      <c r="A1403" s="152">
        <v>1400</v>
      </c>
      <c r="B1403" s="96" t="s">
        <v>2260</v>
      </c>
      <c r="C1403" s="179">
        <v>39575.706672845226</v>
      </c>
      <c r="D1403" s="179">
        <v>12473</v>
      </c>
      <c r="E1403" s="111">
        <v>40514</v>
      </c>
      <c r="F1403" s="105" t="s">
        <v>2033</v>
      </c>
    </row>
    <row r="1404" spans="1:6" s="100" customFormat="1" ht="30" customHeight="1" x14ac:dyDescent="0.2">
      <c r="A1404" s="152">
        <v>1401</v>
      </c>
      <c r="B1404" s="107" t="s">
        <v>2037</v>
      </c>
      <c r="C1404" s="97">
        <v>39575.127432808156</v>
      </c>
      <c r="D1404" s="97">
        <v>17080</v>
      </c>
      <c r="E1404" s="98">
        <v>35783</v>
      </c>
      <c r="F1404" s="105" t="s">
        <v>1818</v>
      </c>
    </row>
    <row r="1405" spans="1:6" s="100" customFormat="1" ht="30" customHeight="1" x14ac:dyDescent="0.2">
      <c r="A1405" s="152">
        <v>1402</v>
      </c>
      <c r="B1405" s="96" t="s">
        <v>135</v>
      </c>
      <c r="C1405" s="177">
        <v>39534.855769230773</v>
      </c>
      <c r="D1405" s="177">
        <v>12150</v>
      </c>
      <c r="E1405" s="98">
        <v>41439</v>
      </c>
      <c r="F1405" s="99" t="s">
        <v>2981</v>
      </c>
    </row>
    <row r="1406" spans="1:6" s="100" customFormat="1" ht="30" customHeight="1" x14ac:dyDescent="0.2">
      <c r="A1406" s="152">
        <v>1403</v>
      </c>
      <c r="B1406" s="107" t="s">
        <v>938</v>
      </c>
      <c r="C1406" s="97">
        <v>39471.153846153851</v>
      </c>
      <c r="D1406" s="97">
        <v>17739</v>
      </c>
      <c r="E1406" s="98">
        <v>35867</v>
      </c>
      <c r="F1406" s="105" t="s">
        <v>2765</v>
      </c>
    </row>
    <row r="1407" spans="1:6" s="100" customFormat="1" ht="30" customHeight="1" x14ac:dyDescent="0.2">
      <c r="A1407" s="152">
        <v>1404</v>
      </c>
      <c r="B1407" s="96" t="s">
        <v>1098</v>
      </c>
      <c r="C1407" s="179">
        <v>39379.778730305843</v>
      </c>
      <c r="D1407" s="179">
        <v>11313</v>
      </c>
      <c r="E1407" s="111">
        <v>40235</v>
      </c>
      <c r="F1407" s="105" t="s">
        <v>1853</v>
      </c>
    </row>
    <row r="1408" spans="1:6" s="100" customFormat="1" ht="30" customHeight="1" x14ac:dyDescent="0.2">
      <c r="A1408" s="152">
        <v>1405</v>
      </c>
      <c r="B1408" s="103" t="s">
        <v>761</v>
      </c>
      <c r="C1408" s="176">
        <v>39340.24559777572</v>
      </c>
      <c r="D1408" s="176">
        <v>15582</v>
      </c>
      <c r="E1408" s="111">
        <v>36805</v>
      </c>
      <c r="F1408" s="105" t="s">
        <v>290</v>
      </c>
    </row>
    <row r="1409" spans="1:6" s="100" customFormat="1" ht="30" customHeight="1" x14ac:dyDescent="0.2">
      <c r="A1409" s="152">
        <v>1406</v>
      </c>
      <c r="B1409" s="96" t="s">
        <v>3857</v>
      </c>
      <c r="C1409" s="97">
        <v>39285.360000000001</v>
      </c>
      <c r="D1409" s="97">
        <v>8116</v>
      </c>
      <c r="E1409" s="102">
        <v>42846</v>
      </c>
      <c r="F1409" s="99" t="s">
        <v>725</v>
      </c>
    </row>
    <row r="1410" spans="1:6" s="100" customFormat="1" ht="30" customHeight="1" x14ac:dyDescent="0.2">
      <c r="A1410" s="152">
        <v>1407</v>
      </c>
      <c r="B1410" s="121" t="s">
        <v>3723</v>
      </c>
      <c r="C1410" s="97">
        <v>39269</v>
      </c>
      <c r="D1410" s="97">
        <v>9716</v>
      </c>
      <c r="E1410" s="102">
        <v>43098</v>
      </c>
      <c r="F1410" s="99" t="s">
        <v>545</v>
      </c>
    </row>
    <row r="1411" spans="1:6" s="100" customFormat="1" ht="30" customHeight="1" x14ac:dyDescent="0.2">
      <c r="A1411" s="152">
        <v>1408</v>
      </c>
      <c r="B1411" s="96" t="s">
        <v>12</v>
      </c>
      <c r="C1411" s="177">
        <v>39248.465013901761</v>
      </c>
      <c r="D1411" s="177">
        <v>9115</v>
      </c>
      <c r="E1411" s="98">
        <v>41614</v>
      </c>
      <c r="F1411" s="99" t="s">
        <v>119</v>
      </c>
    </row>
    <row r="1412" spans="1:6" s="100" customFormat="1" ht="30" customHeight="1" x14ac:dyDescent="0.2">
      <c r="A1412" s="152">
        <v>1409</v>
      </c>
      <c r="B1412" s="96" t="s">
        <v>3540</v>
      </c>
      <c r="C1412" s="112">
        <v>39224.04</v>
      </c>
      <c r="D1412" s="177">
        <v>7949</v>
      </c>
      <c r="E1412" s="98">
        <v>42636</v>
      </c>
      <c r="F1412" s="99" t="s">
        <v>3365</v>
      </c>
    </row>
    <row r="1413" spans="1:6" s="100" customFormat="1" ht="30" customHeight="1" x14ac:dyDescent="0.2">
      <c r="A1413" s="152">
        <v>1410</v>
      </c>
      <c r="B1413" s="103" t="s">
        <v>431</v>
      </c>
      <c r="C1413" s="176">
        <v>39108.259962928641</v>
      </c>
      <c r="D1413" s="176">
        <v>16009</v>
      </c>
      <c r="E1413" s="111">
        <v>36910</v>
      </c>
      <c r="F1413" s="105" t="s">
        <v>646</v>
      </c>
    </row>
    <row r="1414" spans="1:6" s="100" customFormat="1" ht="30" customHeight="1" x14ac:dyDescent="0.2">
      <c r="A1414" s="152">
        <v>1411</v>
      </c>
      <c r="B1414" s="103" t="s">
        <v>1130</v>
      </c>
      <c r="C1414" s="176">
        <v>39099.571362372568</v>
      </c>
      <c r="D1414" s="176">
        <v>14771</v>
      </c>
      <c r="E1414" s="111">
        <v>36840</v>
      </c>
      <c r="F1414" s="105" t="s">
        <v>1908</v>
      </c>
    </row>
    <row r="1415" spans="1:6" s="100" customFormat="1" ht="30" customHeight="1" x14ac:dyDescent="0.2">
      <c r="A1415" s="152">
        <v>1412</v>
      </c>
      <c r="B1415" s="103" t="s">
        <v>1936</v>
      </c>
      <c r="C1415" s="179">
        <v>39076.112140871177</v>
      </c>
      <c r="D1415" s="179">
        <v>11462</v>
      </c>
      <c r="E1415" s="111">
        <v>39542</v>
      </c>
      <c r="F1415" s="105" t="s">
        <v>2934</v>
      </c>
    </row>
    <row r="1416" spans="1:6" s="100" customFormat="1" ht="30" customHeight="1" x14ac:dyDescent="0.2">
      <c r="A1416" s="152">
        <v>1413</v>
      </c>
      <c r="B1416" s="96" t="s">
        <v>136</v>
      </c>
      <c r="C1416" s="178">
        <v>39071.333410565341</v>
      </c>
      <c r="D1416" s="178">
        <v>9568</v>
      </c>
      <c r="E1416" s="98">
        <v>41495</v>
      </c>
      <c r="F1416" s="99" t="s">
        <v>2486</v>
      </c>
    </row>
    <row r="1417" spans="1:6" s="100" customFormat="1" ht="30" customHeight="1" x14ac:dyDescent="0.2">
      <c r="A1417" s="152">
        <v>1414</v>
      </c>
      <c r="B1417" s="96" t="s">
        <v>3590</v>
      </c>
      <c r="C1417" s="112">
        <v>38945.730000000003</v>
      </c>
      <c r="D1417" s="177">
        <v>8489</v>
      </c>
      <c r="E1417" s="123">
        <v>42545</v>
      </c>
      <c r="F1417" s="99" t="s">
        <v>725</v>
      </c>
    </row>
    <row r="1418" spans="1:6" s="100" customFormat="1" ht="30" customHeight="1" x14ac:dyDescent="0.2">
      <c r="A1418" s="152">
        <v>1415</v>
      </c>
      <c r="B1418" s="96" t="s">
        <v>2713</v>
      </c>
      <c r="C1418" s="177">
        <v>38815.596037998148</v>
      </c>
      <c r="D1418" s="177">
        <v>10536</v>
      </c>
      <c r="E1418" s="98">
        <v>40816</v>
      </c>
      <c r="F1418" s="99" t="s">
        <v>685</v>
      </c>
    </row>
    <row r="1419" spans="1:6" s="100" customFormat="1" ht="30" customHeight="1" x14ac:dyDescent="0.2">
      <c r="A1419" s="152">
        <v>1416</v>
      </c>
      <c r="B1419" s="96" t="s">
        <v>4340</v>
      </c>
      <c r="C1419" s="97">
        <v>38815.509999999995</v>
      </c>
      <c r="D1419" s="97">
        <v>6766</v>
      </c>
      <c r="E1419" s="102" t="s">
        <v>4564</v>
      </c>
      <c r="F1419" s="99" t="s">
        <v>3365</v>
      </c>
    </row>
    <row r="1420" spans="1:6" s="100" customFormat="1" ht="30" customHeight="1" x14ac:dyDescent="0.2">
      <c r="A1420" s="152">
        <v>1417</v>
      </c>
      <c r="B1420" s="103" t="s">
        <v>784</v>
      </c>
      <c r="C1420" s="179">
        <v>38779.251621872107</v>
      </c>
      <c r="D1420" s="179">
        <v>11630</v>
      </c>
      <c r="E1420" s="111">
        <v>38737</v>
      </c>
      <c r="F1420" s="105" t="s">
        <v>1023</v>
      </c>
    </row>
    <row r="1421" spans="1:6" s="100" customFormat="1" ht="30" customHeight="1" x14ac:dyDescent="0.2">
      <c r="A1421" s="152">
        <v>1418</v>
      </c>
      <c r="B1421" s="103" t="s">
        <v>1681</v>
      </c>
      <c r="C1421" s="179">
        <v>38719.010658016683</v>
      </c>
      <c r="D1421" s="179">
        <v>10861</v>
      </c>
      <c r="E1421" s="111">
        <v>38254</v>
      </c>
      <c r="F1421" s="105" t="s">
        <v>696</v>
      </c>
    </row>
    <row r="1422" spans="1:6" s="100" customFormat="1" ht="30" customHeight="1" x14ac:dyDescent="0.2">
      <c r="A1422" s="152">
        <v>1419</v>
      </c>
      <c r="B1422" s="96" t="s">
        <v>634</v>
      </c>
      <c r="C1422" s="178">
        <v>38693.813716404082</v>
      </c>
      <c r="D1422" s="178">
        <v>10578</v>
      </c>
      <c r="E1422" s="98">
        <v>40942</v>
      </c>
      <c r="F1422" s="99" t="s">
        <v>2988</v>
      </c>
    </row>
    <row r="1423" spans="1:6" s="100" customFormat="1" ht="30" customHeight="1" x14ac:dyDescent="0.2">
      <c r="A1423" s="152">
        <v>1420</v>
      </c>
      <c r="B1423" s="96" t="s">
        <v>1735</v>
      </c>
      <c r="C1423" s="179">
        <v>38692.365616311399</v>
      </c>
      <c r="D1423" s="179">
        <v>9647</v>
      </c>
      <c r="E1423" s="111">
        <v>40039</v>
      </c>
      <c r="F1423" s="105" t="s">
        <v>1871</v>
      </c>
    </row>
    <row r="1424" spans="1:6" s="100" customFormat="1" ht="30" customHeight="1" x14ac:dyDescent="0.2">
      <c r="A1424" s="152">
        <v>1421</v>
      </c>
      <c r="B1424" s="96" t="s">
        <v>2388</v>
      </c>
      <c r="C1424" s="179">
        <v>38626.76668211307</v>
      </c>
      <c r="D1424" s="179">
        <v>11598</v>
      </c>
      <c r="E1424" s="111">
        <v>40340</v>
      </c>
      <c r="F1424" s="105" t="s">
        <v>1610</v>
      </c>
    </row>
    <row r="1425" spans="1:6" s="100" customFormat="1" ht="30" customHeight="1" x14ac:dyDescent="0.2">
      <c r="A1425" s="152">
        <v>1422</v>
      </c>
      <c r="B1425" s="103" t="s">
        <v>2045</v>
      </c>
      <c r="C1425" s="176">
        <v>38596.791010194625</v>
      </c>
      <c r="D1425" s="176">
        <v>16242</v>
      </c>
      <c r="E1425" s="111">
        <v>36882</v>
      </c>
      <c r="F1425" s="105" t="s">
        <v>1908</v>
      </c>
    </row>
    <row r="1426" spans="1:6" s="100" customFormat="1" ht="30" customHeight="1" x14ac:dyDescent="0.2">
      <c r="A1426" s="152">
        <v>1423</v>
      </c>
      <c r="B1426" s="96" t="s">
        <v>2000</v>
      </c>
      <c r="C1426" s="179">
        <v>38594.647822057465</v>
      </c>
      <c r="D1426" s="179">
        <v>10418</v>
      </c>
      <c r="E1426" s="111">
        <v>40102</v>
      </c>
      <c r="F1426" s="105" t="s">
        <v>405</v>
      </c>
    </row>
    <row r="1427" spans="1:6" s="100" customFormat="1" ht="30" customHeight="1" x14ac:dyDescent="0.2">
      <c r="A1427" s="152">
        <v>1424</v>
      </c>
      <c r="B1427" s="96" t="s">
        <v>1670</v>
      </c>
      <c r="C1427" s="112">
        <v>38590.99860982391</v>
      </c>
      <c r="D1427" s="112">
        <v>22095</v>
      </c>
      <c r="E1427" s="106">
        <v>39185</v>
      </c>
      <c r="F1427" s="99" t="s">
        <v>1584</v>
      </c>
    </row>
    <row r="1428" spans="1:6" s="100" customFormat="1" ht="30" customHeight="1" x14ac:dyDescent="0.2">
      <c r="A1428" s="152">
        <v>1425</v>
      </c>
      <c r="B1428" s="96" t="s">
        <v>3692</v>
      </c>
      <c r="C1428" s="112">
        <v>38578.51</v>
      </c>
      <c r="D1428" s="177">
        <v>6806</v>
      </c>
      <c r="E1428" s="98">
        <v>42370</v>
      </c>
      <c r="F1428" s="99" t="s">
        <v>38</v>
      </c>
    </row>
    <row r="1429" spans="1:6" s="100" customFormat="1" ht="30" customHeight="1" x14ac:dyDescent="0.2">
      <c r="A1429" s="152">
        <v>1426</v>
      </c>
      <c r="B1429" s="103" t="s">
        <v>2542</v>
      </c>
      <c r="C1429" s="176">
        <v>38521.518767377202</v>
      </c>
      <c r="D1429" s="176">
        <v>13275</v>
      </c>
      <c r="E1429" s="111">
        <v>38555</v>
      </c>
      <c r="F1429" s="105" t="s">
        <v>1908</v>
      </c>
    </row>
    <row r="1430" spans="1:6" s="100" customFormat="1" ht="30" customHeight="1" x14ac:dyDescent="0.2">
      <c r="A1430" s="152">
        <v>1427</v>
      </c>
      <c r="B1430" s="96" t="s">
        <v>2742</v>
      </c>
      <c r="C1430" s="179">
        <v>38515.011005560707</v>
      </c>
      <c r="D1430" s="179">
        <v>11046</v>
      </c>
      <c r="E1430" s="119">
        <v>40767</v>
      </c>
      <c r="F1430" s="99" t="s">
        <v>401</v>
      </c>
    </row>
    <row r="1431" spans="1:6" s="100" customFormat="1" ht="30" customHeight="1" x14ac:dyDescent="0.2">
      <c r="A1431" s="152">
        <v>1428</v>
      </c>
      <c r="B1431" s="96" t="s">
        <v>3632</v>
      </c>
      <c r="C1431" s="112">
        <v>38482.57</v>
      </c>
      <c r="D1431" s="177">
        <v>7690</v>
      </c>
      <c r="E1431" s="98">
        <v>42461</v>
      </c>
      <c r="F1431" s="99" t="s">
        <v>3476</v>
      </c>
    </row>
    <row r="1432" spans="1:6" s="100" customFormat="1" ht="30" customHeight="1" x14ac:dyDescent="0.2">
      <c r="A1432" s="152">
        <v>1429</v>
      </c>
      <c r="B1432" s="103" t="s">
        <v>1413</v>
      </c>
      <c r="C1432" s="179">
        <v>38466.172381835037</v>
      </c>
      <c r="D1432" s="179">
        <v>13637</v>
      </c>
      <c r="E1432" s="111">
        <v>38982</v>
      </c>
      <c r="F1432" s="105" t="s">
        <v>1023</v>
      </c>
    </row>
    <row r="1433" spans="1:6" s="100" customFormat="1" ht="30" customHeight="1" x14ac:dyDescent="0.2">
      <c r="A1433" s="152">
        <v>1430</v>
      </c>
      <c r="B1433" s="96" t="s">
        <v>3236</v>
      </c>
      <c r="C1433" s="177">
        <v>38447.799999999996</v>
      </c>
      <c r="D1433" s="177">
        <v>8107</v>
      </c>
      <c r="E1433" s="98">
        <v>42069</v>
      </c>
      <c r="F1433" s="99" t="s">
        <v>3185</v>
      </c>
    </row>
    <row r="1434" spans="1:6" s="100" customFormat="1" ht="30" customHeight="1" x14ac:dyDescent="0.2">
      <c r="A1434" s="152">
        <v>1431</v>
      </c>
      <c r="B1434" s="103" t="s">
        <v>3343</v>
      </c>
      <c r="C1434" s="177">
        <v>38416.559999999998</v>
      </c>
      <c r="D1434" s="112">
        <v>7809</v>
      </c>
      <c r="E1434" s="111">
        <v>42209</v>
      </c>
      <c r="F1434" s="105" t="s">
        <v>725</v>
      </c>
    </row>
    <row r="1435" spans="1:6" s="100" customFormat="1" ht="30" customHeight="1" x14ac:dyDescent="0.2">
      <c r="A1435" s="152">
        <v>1432</v>
      </c>
      <c r="B1435" s="107" t="s">
        <v>2164</v>
      </c>
      <c r="C1435" s="176">
        <v>38308.908711770157</v>
      </c>
      <c r="D1435" s="176">
        <v>17852</v>
      </c>
      <c r="E1435" s="119">
        <v>36455</v>
      </c>
      <c r="F1435" s="105" t="s">
        <v>354</v>
      </c>
    </row>
    <row r="1436" spans="1:6" s="100" customFormat="1" ht="30" customHeight="1" x14ac:dyDescent="0.2">
      <c r="A1436" s="152">
        <v>1433</v>
      </c>
      <c r="B1436" s="107" t="s">
        <v>1577</v>
      </c>
      <c r="C1436" s="97">
        <v>38281.105189990732</v>
      </c>
      <c r="D1436" s="97">
        <v>17498</v>
      </c>
      <c r="E1436" s="98">
        <v>36049</v>
      </c>
      <c r="F1436" s="105" t="s">
        <v>2035</v>
      </c>
    </row>
    <row r="1437" spans="1:6" s="100" customFormat="1" ht="30" customHeight="1" x14ac:dyDescent="0.2">
      <c r="A1437" s="152">
        <v>1434</v>
      </c>
      <c r="B1437" s="96" t="s">
        <v>2572</v>
      </c>
      <c r="C1437" s="177">
        <v>38245.771547729382</v>
      </c>
      <c r="D1437" s="177">
        <v>9128</v>
      </c>
      <c r="E1437" s="98">
        <v>40907</v>
      </c>
      <c r="F1437" s="99" t="s">
        <v>353</v>
      </c>
    </row>
    <row r="1438" spans="1:6" s="100" customFormat="1" ht="30" customHeight="1" x14ac:dyDescent="0.2">
      <c r="A1438" s="152">
        <v>1435</v>
      </c>
      <c r="B1438" s="103" t="s">
        <v>1538</v>
      </c>
      <c r="C1438" s="176">
        <v>38228.683966635777</v>
      </c>
      <c r="D1438" s="176">
        <v>12100</v>
      </c>
      <c r="E1438" s="111">
        <v>38212</v>
      </c>
      <c r="F1438" s="105" t="s">
        <v>211</v>
      </c>
    </row>
    <row r="1439" spans="1:6" s="100" customFormat="1" ht="30" customHeight="1" x14ac:dyDescent="0.2">
      <c r="A1439" s="152">
        <v>1436</v>
      </c>
      <c r="B1439" s="96" t="s">
        <v>395</v>
      </c>
      <c r="C1439" s="177">
        <v>38168.309777571827</v>
      </c>
      <c r="D1439" s="177">
        <v>9976</v>
      </c>
      <c r="E1439" s="98">
        <v>41222</v>
      </c>
      <c r="F1439" s="99" t="s">
        <v>2828</v>
      </c>
    </row>
    <row r="1440" spans="1:6" s="100" customFormat="1" ht="30" customHeight="1" x14ac:dyDescent="0.2">
      <c r="A1440" s="152">
        <v>1437</v>
      </c>
      <c r="B1440" s="96" t="s">
        <v>3631</v>
      </c>
      <c r="C1440" s="112">
        <v>38162.559999999998</v>
      </c>
      <c r="D1440" s="177">
        <v>7846</v>
      </c>
      <c r="E1440" s="98">
        <v>42465</v>
      </c>
      <c r="F1440" s="99" t="s">
        <v>3183</v>
      </c>
    </row>
    <row r="1441" spans="1:6" s="100" customFormat="1" ht="30" customHeight="1" x14ac:dyDescent="0.2">
      <c r="A1441" s="152">
        <v>1438</v>
      </c>
      <c r="B1441" s="96" t="s">
        <v>4214</v>
      </c>
      <c r="C1441" s="97">
        <v>38159.760000000002</v>
      </c>
      <c r="D1441" s="97">
        <v>7874</v>
      </c>
      <c r="E1441" s="102">
        <v>43371</v>
      </c>
      <c r="F1441" s="99" t="s">
        <v>725</v>
      </c>
    </row>
    <row r="1442" spans="1:6" s="100" customFormat="1" ht="30" customHeight="1" x14ac:dyDescent="0.2">
      <c r="A1442" s="152">
        <v>1439</v>
      </c>
      <c r="B1442" s="96" t="s">
        <v>3440</v>
      </c>
      <c r="C1442" s="112">
        <v>38128.480000000003</v>
      </c>
      <c r="D1442" s="177">
        <v>8400</v>
      </c>
      <c r="E1442" s="98">
        <v>42237</v>
      </c>
      <c r="F1442" s="99" t="s">
        <v>74</v>
      </c>
    </row>
    <row r="1443" spans="1:6" s="100" customFormat="1" ht="30" customHeight="1" x14ac:dyDescent="0.2">
      <c r="A1443" s="152">
        <v>1440</v>
      </c>
      <c r="B1443" s="96" t="s">
        <v>1174</v>
      </c>
      <c r="C1443" s="179">
        <v>38094.358202038929</v>
      </c>
      <c r="D1443" s="179">
        <v>12027</v>
      </c>
      <c r="E1443" s="106">
        <v>39101</v>
      </c>
      <c r="F1443" s="99" t="s">
        <v>326</v>
      </c>
    </row>
    <row r="1444" spans="1:6" s="100" customFormat="1" ht="30" customHeight="1" x14ac:dyDescent="0.2">
      <c r="A1444" s="152">
        <v>1441</v>
      </c>
      <c r="B1444" s="96" t="s">
        <v>3434</v>
      </c>
      <c r="C1444" s="112">
        <v>38010</v>
      </c>
      <c r="D1444" s="177">
        <v>9217</v>
      </c>
      <c r="E1444" s="98">
        <v>42244</v>
      </c>
      <c r="F1444" s="99" t="s">
        <v>545</v>
      </c>
    </row>
    <row r="1445" spans="1:6" s="100" customFormat="1" ht="30" customHeight="1" x14ac:dyDescent="0.2">
      <c r="A1445" s="152">
        <v>1442</v>
      </c>
      <c r="B1445" s="107" t="s">
        <v>1445</v>
      </c>
      <c r="C1445" s="176">
        <v>37901.99258572753</v>
      </c>
      <c r="D1445" s="176">
        <v>17064</v>
      </c>
      <c r="E1445" s="98">
        <v>36056</v>
      </c>
      <c r="F1445" s="105" t="s">
        <v>2207</v>
      </c>
    </row>
    <row r="1446" spans="1:6" s="100" customFormat="1" ht="30" customHeight="1" x14ac:dyDescent="0.2">
      <c r="A1446" s="152">
        <v>1443</v>
      </c>
      <c r="B1446" s="103" t="s">
        <v>1256</v>
      </c>
      <c r="C1446" s="176">
        <v>37889.538924930494</v>
      </c>
      <c r="D1446" s="176">
        <v>10360</v>
      </c>
      <c r="E1446" s="111" t="s">
        <v>2051</v>
      </c>
      <c r="F1446" s="105" t="s">
        <v>544</v>
      </c>
    </row>
    <row r="1447" spans="1:6" s="100" customFormat="1" ht="30" customHeight="1" x14ac:dyDescent="0.2">
      <c r="A1447" s="152">
        <v>1444</v>
      </c>
      <c r="B1447" s="103" t="s">
        <v>944</v>
      </c>
      <c r="C1447" s="179">
        <v>37817.944856348477</v>
      </c>
      <c r="D1447" s="179">
        <v>11451</v>
      </c>
      <c r="E1447" s="111">
        <v>38779</v>
      </c>
      <c r="F1447" s="105" t="s">
        <v>193</v>
      </c>
    </row>
    <row r="1448" spans="1:6" s="100" customFormat="1" ht="30" customHeight="1" x14ac:dyDescent="0.2">
      <c r="A1448" s="152">
        <v>1445</v>
      </c>
      <c r="B1448" s="103" t="s">
        <v>1995</v>
      </c>
      <c r="C1448" s="176">
        <v>37651.760889712699</v>
      </c>
      <c r="D1448" s="176">
        <v>13652</v>
      </c>
      <c r="E1448" s="111">
        <v>37127</v>
      </c>
      <c r="F1448" s="105" t="s">
        <v>1872</v>
      </c>
    </row>
    <row r="1449" spans="1:6" s="100" customFormat="1" ht="30" customHeight="1" x14ac:dyDescent="0.2">
      <c r="A1449" s="152">
        <v>1446</v>
      </c>
      <c r="B1449" s="96" t="s">
        <v>453</v>
      </c>
      <c r="C1449" s="178">
        <v>37650.341751621876</v>
      </c>
      <c r="D1449" s="178">
        <v>10093</v>
      </c>
      <c r="E1449" s="98">
        <v>41320</v>
      </c>
      <c r="F1449" s="99" t="s">
        <v>349</v>
      </c>
    </row>
    <row r="1450" spans="1:6" s="100" customFormat="1" ht="30" customHeight="1" x14ac:dyDescent="0.2">
      <c r="A1450" s="152">
        <v>1447</v>
      </c>
      <c r="B1450" s="103" t="s">
        <v>3351</v>
      </c>
      <c r="C1450" s="177">
        <v>37630.980000000003</v>
      </c>
      <c r="D1450" s="112">
        <v>7744</v>
      </c>
      <c r="E1450" s="111">
        <v>42195</v>
      </c>
      <c r="F1450" s="105" t="s">
        <v>3178</v>
      </c>
    </row>
    <row r="1451" spans="1:6" s="100" customFormat="1" ht="30" customHeight="1" x14ac:dyDescent="0.2">
      <c r="A1451" s="152">
        <v>1448</v>
      </c>
      <c r="B1451" s="96" t="s">
        <v>4251</v>
      </c>
      <c r="C1451" s="97">
        <v>37630.620000000003</v>
      </c>
      <c r="D1451" s="97">
        <v>7016</v>
      </c>
      <c r="E1451" s="102">
        <v>43329</v>
      </c>
      <c r="F1451" s="99" t="s">
        <v>725</v>
      </c>
    </row>
    <row r="1452" spans="1:6" s="100" customFormat="1" ht="30" customHeight="1" x14ac:dyDescent="0.2">
      <c r="A1452" s="152">
        <v>1449</v>
      </c>
      <c r="B1452" s="96" t="s">
        <v>4259</v>
      </c>
      <c r="C1452" s="97">
        <v>37601.629999999997</v>
      </c>
      <c r="D1452" s="97">
        <v>6775</v>
      </c>
      <c r="E1452" s="102">
        <v>43315</v>
      </c>
      <c r="F1452" s="99" t="s">
        <v>119</v>
      </c>
    </row>
    <row r="1453" spans="1:6" s="100" customFormat="1" ht="30" customHeight="1" x14ac:dyDescent="0.2">
      <c r="A1453" s="152">
        <v>1450</v>
      </c>
      <c r="B1453" s="103" t="s">
        <v>986</v>
      </c>
      <c r="C1453" s="176">
        <v>37594.126506024098</v>
      </c>
      <c r="D1453" s="176">
        <v>14978</v>
      </c>
      <c r="E1453" s="111">
        <v>36840</v>
      </c>
      <c r="F1453" s="105" t="s">
        <v>1910</v>
      </c>
    </row>
    <row r="1454" spans="1:6" s="100" customFormat="1" ht="30" customHeight="1" x14ac:dyDescent="0.2">
      <c r="A1454" s="152">
        <v>1451</v>
      </c>
      <c r="B1454" s="103" t="s">
        <v>2630</v>
      </c>
      <c r="C1454" s="112">
        <v>37581.383225208527</v>
      </c>
      <c r="D1454" s="112">
        <v>12072</v>
      </c>
      <c r="E1454" s="111">
        <v>38058</v>
      </c>
      <c r="F1454" s="105" t="s">
        <v>2934</v>
      </c>
    </row>
    <row r="1455" spans="1:6" s="100" customFormat="1" ht="30" customHeight="1" x14ac:dyDescent="0.2">
      <c r="A1455" s="152">
        <v>1452</v>
      </c>
      <c r="B1455" s="96" t="s">
        <v>137</v>
      </c>
      <c r="C1455" s="178">
        <v>37548.905236329934</v>
      </c>
      <c r="D1455" s="178">
        <v>9523</v>
      </c>
      <c r="E1455" s="98">
        <v>41376</v>
      </c>
      <c r="F1455" s="99" t="s">
        <v>105</v>
      </c>
    </row>
    <row r="1456" spans="1:6" s="100" customFormat="1" ht="30" customHeight="1" x14ac:dyDescent="0.2">
      <c r="A1456" s="152">
        <v>1453</v>
      </c>
      <c r="B1456" s="103" t="s">
        <v>2271</v>
      </c>
      <c r="C1456" s="112">
        <v>37485.026645041711</v>
      </c>
      <c r="D1456" s="112">
        <v>11254</v>
      </c>
      <c r="E1456" s="111">
        <v>38408</v>
      </c>
      <c r="F1456" s="105" t="s">
        <v>1610</v>
      </c>
    </row>
    <row r="1457" spans="1:6" s="100" customFormat="1" ht="30" customHeight="1" x14ac:dyDescent="0.2">
      <c r="A1457" s="152">
        <v>1454</v>
      </c>
      <c r="B1457" s="96" t="s">
        <v>3705</v>
      </c>
      <c r="C1457" s="97">
        <v>37409.509999999995</v>
      </c>
      <c r="D1457" s="97">
        <v>8015</v>
      </c>
      <c r="E1457" s="102">
        <v>42755</v>
      </c>
      <c r="F1457" s="99" t="s">
        <v>3464</v>
      </c>
    </row>
    <row r="1458" spans="1:6" s="100" customFormat="1" ht="30" customHeight="1" x14ac:dyDescent="0.2">
      <c r="A1458" s="152">
        <v>1455</v>
      </c>
      <c r="B1458" s="96" t="s">
        <v>3242</v>
      </c>
      <c r="C1458" s="177">
        <v>37355</v>
      </c>
      <c r="D1458" s="177">
        <v>10538</v>
      </c>
      <c r="E1458" s="98">
        <v>42174</v>
      </c>
      <c r="F1458" s="99" t="s">
        <v>545</v>
      </c>
    </row>
    <row r="1459" spans="1:6" s="100" customFormat="1" ht="30" customHeight="1" x14ac:dyDescent="0.2">
      <c r="A1459" s="152">
        <v>1456</v>
      </c>
      <c r="B1459" s="96" t="s">
        <v>1167</v>
      </c>
      <c r="C1459" s="179">
        <v>37335.843373493975</v>
      </c>
      <c r="D1459" s="179">
        <v>11858</v>
      </c>
      <c r="E1459" s="106">
        <v>39241</v>
      </c>
      <c r="F1459" s="99" t="s">
        <v>500</v>
      </c>
    </row>
    <row r="1460" spans="1:6" s="100" customFormat="1" ht="30" customHeight="1" x14ac:dyDescent="0.2">
      <c r="A1460" s="152">
        <v>1457</v>
      </c>
      <c r="B1460" s="96" t="s">
        <v>3536</v>
      </c>
      <c r="C1460" s="112">
        <v>37121.160000000003</v>
      </c>
      <c r="D1460" s="177">
        <v>7417</v>
      </c>
      <c r="E1460" s="98">
        <v>42643</v>
      </c>
      <c r="F1460" s="99" t="s">
        <v>725</v>
      </c>
    </row>
    <row r="1461" spans="1:6" s="100" customFormat="1" ht="30" customHeight="1" x14ac:dyDescent="0.2">
      <c r="A1461" s="152">
        <v>1458</v>
      </c>
      <c r="B1461" s="96" t="s">
        <v>265</v>
      </c>
      <c r="C1461" s="177">
        <v>37119.72891566265</v>
      </c>
      <c r="D1461" s="177">
        <v>7427</v>
      </c>
      <c r="E1461" s="98">
        <v>41515</v>
      </c>
      <c r="F1461" s="99" t="s">
        <v>2922</v>
      </c>
    </row>
    <row r="1462" spans="1:6" s="100" customFormat="1" ht="30" customHeight="1" x14ac:dyDescent="0.2">
      <c r="A1462" s="152">
        <v>1459</v>
      </c>
      <c r="B1462" s="96" t="s">
        <v>3670</v>
      </c>
      <c r="C1462" s="112">
        <v>37088.340000000004</v>
      </c>
      <c r="D1462" s="177">
        <v>7709</v>
      </c>
      <c r="E1462" s="98">
        <v>42405</v>
      </c>
      <c r="F1462" s="99" t="s">
        <v>3364</v>
      </c>
    </row>
    <row r="1463" spans="1:6" s="100" customFormat="1" ht="30" customHeight="1" x14ac:dyDescent="0.2">
      <c r="A1463" s="152">
        <v>1460</v>
      </c>
      <c r="B1463" s="96" t="s">
        <v>3659</v>
      </c>
      <c r="C1463" s="112">
        <v>37032.43</v>
      </c>
      <c r="D1463" s="177">
        <v>7834</v>
      </c>
      <c r="E1463" s="98">
        <v>42419</v>
      </c>
      <c r="F1463" s="118" t="s">
        <v>3187</v>
      </c>
    </row>
    <row r="1464" spans="1:6" s="100" customFormat="1" ht="30" customHeight="1" x14ac:dyDescent="0.2">
      <c r="A1464" s="152">
        <v>1461</v>
      </c>
      <c r="B1464" s="103" t="s">
        <v>2214</v>
      </c>
      <c r="C1464" s="176">
        <v>37019.810009267843</v>
      </c>
      <c r="D1464" s="176">
        <v>11403</v>
      </c>
      <c r="E1464" s="111">
        <v>37701</v>
      </c>
      <c r="F1464" s="105" t="s">
        <v>530</v>
      </c>
    </row>
    <row r="1465" spans="1:6" s="100" customFormat="1" ht="30" customHeight="1" x14ac:dyDescent="0.2">
      <c r="A1465" s="152">
        <v>1462</v>
      </c>
      <c r="B1465" s="96" t="s">
        <v>3780</v>
      </c>
      <c r="C1465" s="97">
        <v>37018</v>
      </c>
      <c r="D1465" s="97">
        <v>7299</v>
      </c>
      <c r="E1465" s="102">
        <v>43007</v>
      </c>
      <c r="F1465" s="99" t="s">
        <v>38</v>
      </c>
    </row>
    <row r="1466" spans="1:6" s="100" customFormat="1" ht="30" customHeight="1" x14ac:dyDescent="0.2">
      <c r="A1466" s="152">
        <v>1463</v>
      </c>
      <c r="B1466" s="96" t="s">
        <v>2711</v>
      </c>
      <c r="C1466" s="112">
        <v>36985.634847080633</v>
      </c>
      <c r="D1466" s="112">
        <v>10962</v>
      </c>
      <c r="E1466" s="119">
        <v>40641</v>
      </c>
      <c r="F1466" s="99" t="s">
        <v>471</v>
      </c>
    </row>
    <row r="1467" spans="1:6" s="100" customFormat="1" ht="30" customHeight="1" x14ac:dyDescent="0.2">
      <c r="A1467" s="152">
        <v>1464</v>
      </c>
      <c r="B1467" s="96" t="s">
        <v>2040</v>
      </c>
      <c r="C1467" s="179">
        <v>36971.443466172386</v>
      </c>
      <c r="D1467" s="179">
        <v>9142</v>
      </c>
      <c r="E1467" s="111">
        <v>40109</v>
      </c>
      <c r="F1467" s="105" t="s">
        <v>501</v>
      </c>
    </row>
    <row r="1468" spans="1:6" s="100" customFormat="1" ht="30" customHeight="1" x14ac:dyDescent="0.2">
      <c r="A1468" s="152">
        <v>1465</v>
      </c>
      <c r="B1468" s="96" t="s">
        <v>3602</v>
      </c>
      <c r="C1468" s="112">
        <v>36949.320000000007</v>
      </c>
      <c r="D1468" s="177">
        <v>7773</v>
      </c>
      <c r="E1468" s="98">
        <v>42517</v>
      </c>
      <c r="F1468" s="99" t="s">
        <v>725</v>
      </c>
    </row>
    <row r="1469" spans="1:6" s="100" customFormat="1" ht="30" customHeight="1" x14ac:dyDescent="0.2">
      <c r="A1469" s="152">
        <v>1466</v>
      </c>
      <c r="B1469" s="96" t="s">
        <v>619</v>
      </c>
      <c r="C1469" s="112">
        <v>36921.744670991662</v>
      </c>
      <c r="D1469" s="112">
        <v>10977</v>
      </c>
      <c r="E1469" s="106">
        <v>39346</v>
      </c>
      <c r="F1469" s="99" t="s">
        <v>1871</v>
      </c>
    </row>
    <row r="1470" spans="1:6" s="100" customFormat="1" ht="30" customHeight="1" x14ac:dyDescent="0.2">
      <c r="A1470" s="152">
        <v>1467</v>
      </c>
      <c r="B1470" s="107" t="s">
        <v>1406</v>
      </c>
      <c r="C1470" s="179">
        <v>36898.748841519926</v>
      </c>
      <c r="D1470" s="179">
        <v>15953</v>
      </c>
      <c r="E1470" s="119">
        <v>36252</v>
      </c>
      <c r="F1470" s="105" t="s">
        <v>1069</v>
      </c>
    </row>
    <row r="1471" spans="1:6" s="100" customFormat="1" ht="30" customHeight="1" x14ac:dyDescent="0.2">
      <c r="A1471" s="152">
        <v>1468</v>
      </c>
      <c r="B1471" s="103" t="s">
        <v>1399</v>
      </c>
      <c r="C1471" s="112">
        <v>36871.814179796107</v>
      </c>
      <c r="D1471" s="112">
        <v>7615</v>
      </c>
      <c r="E1471" s="111">
        <v>39941</v>
      </c>
      <c r="F1471" s="105" t="s">
        <v>1853</v>
      </c>
    </row>
    <row r="1472" spans="1:6" s="100" customFormat="1" ht="30" customHeight="1" x14ac:dyDescent="0.2">
      <c r="A1472" s="152">
        <v>1469</v>
      </c>
      <c r="B1472" s="103" t="s">
        <v>1738</v>
      </c>
      <c r="C1472" s="176">
        <v>36845.632530120485</v>
      </c>
      <c r="D1472" s="176">
        <v>11746</v>
      </c>
      <c r="E1472" s="111">
        <v>38758</v>
      </c>
      <c r="F1472" s="105" t="s">
        <v>1908</v>
      </c>
    </row>
    <row r="1473" spans="1:16" s="100" customFormat="1" ht="30" customHeight="1" x14ac:dyDescent="0.2">
      <c r="A1473" s="152">
        <v>1470</v>
      </c>
      <c r="B1473" s="103" t="s">
        <v>1715</v>
      </c>
      <c r="C1473" s="112">
        <v>36845.458758109358</v>
      </c>
      <c r="D1473" s="112">
        <v>12483</v>
      </c>
      <c r="E1473" s="111">
        <v>37554</v>
      </c>
      <c r="F1473" s="105" t="s">
        <v>645</v>
      </c>
    </row>
    <row r="1474" spans="1:16" s="100" customFormat="1" ht="30" customHeight="1" x14ac:dyDescent="0.2">
      <c r="A1474" s="152">
        <v>1471</v>
      </c>
      <c r="B1474" s="96" t="s">
        <v>280</v>
      </c>
      <c r="C1474" s="177">
        <v>36763.351482854494</v>
      </c>
      <c r="D1474" s="177">
        <v>8826</v>
      </c>
      <c r="E1474" s="98">
        <v>41334</v>
      </c>
      <c r="F1474" s="99" t="s">
        <v>2706</v>
      </c>
    </row>
    <row r="1475" spans="1:16" s="100" customFormat="1" ht="30" customHeight="1" x14ac:dyDescent="0.2">
      <c r="A1475" s="152">
        <v>1472</v>
      </c>
      <c r="B1475" s="103" t="s">
        <v>860</v>
      </c>
      <c r="C1475" s="179">
        <v>36758.167284522708</v>
      </c>
      <c r="D1475" s="179">
        <v>12189</v>
      </c>
      <c r="E1475" s="111">
        <v>38793</v>
      </c>
      <c r="F1475" s="105" t="s">
        <v>1616</v>
      </c>
    </row>
    <row r="1476" spans="1:16" s="100" customFormat="1" ht="30" customHeight="1" x14ac:dyDescent="0.2">
      <c r="A1476" s="152">
        <v>1473</v>
      </c>
      <c r="B1476" s="103" t="s">
        <v>2105</v>
      </c>
      <c r="C1476" s="179">
        <v>36757.399791473588</v>
      </c>
      <c r="D1476" s="179">
        <v>9185</v>
      </c>
      <c r="E1476" s="111">
        <v>39892</v>
      </c>
      <c r="F1476" s="105" t="s">
        <v>1853</v>
      </c>
    </row>
    <row r="1477" spans="1:16" s="100" customFormat="1" ht="30" customHeight="1" x14ac:dyDescent="0.2">
      <c r="A1477" s="152">
        <v>1474</v>
      </c>
      <c r="B1477" s="96" t="s">
        <v>33</v>
      </c>
      <c r="C1477" s="178">
        <v>36728.452270620946</v>
      </c>
      <c r="D1477" s="178">
        <v>8948</v>
      </c>
      <c r="E1477" s="98">
        <v>41369</v>
      </c>
      <c r="F1477" s="186" t="s">
        <v>2828</v>
      </c>
      <c r="N1477" s="101"/>
    </row>
    <row r="1478" spans="1:16" s="100" customFormat="1" ht="30" customHeight="1" x14ac:dyDescent="0.2">
      <c r="A1478" s="152">
        <v>1475</v>
      </c>
      <c r="B1478" s="96" t="s">
        <v>3919</v>
      </c>
      <c r="C1478" s="97">
        <v>36602.909999999996</v>
      </c>
      <c r="D1478" s="97">
        <v>7019</v>
      </c>
      <c r="E1478" s="102">
        <v>42769</v>
      </c>
      <c r="F1478" s="186" t="s">
        <v>725</v>
      </c>
      <c r="G1478" s="94"/>
      <c r="N1478" s="101"/>
    </row>
    <row r="1479" spans="1:16" s="100" customFormat="1" ht="30" customHeight="1" x14ac:dyDescent="0.2">
      <c r="A1479" s="152">
        <v>1476</v>
      </c>
      <c r="B1479" s="96" t="s">
        <v>3622</v>
      </c>
      <c r="C1479" s="112">
        <v>36595.03</v>
      </c>
      <c r="D1479" s="177">
        <v>7879</v>
      </c>
      <c r="E1479" s="98">
        <v>42482</v>
      </c>
      <c r="F1479" s="186" t="s">
        <v>3364</v>
      </c>
      <c r="G1479" s="94"/>
      <c r="N1479" s="101"/>
    </row>
    <row r="1480" spans="1:16" s="100" customFormat="1" ht="30" customHeight="1" x14ac:dyDescent="0.2">
      <c r="A1480" s="152">
        <v>1477</v>
      </c>
      <c r="B1480" s="107" t="s">
        <v>622</v>
      </c>
      <c r="C1480" s="179">
        <v>36594.937442076</v>
      </c>
      <c r="D1480" s="179">
        <v>15749</v>
      </c>
      <c r="E1480" s="119">
        <v>36364</v>
      </c>
      <c r="F1480" s="187" t="s">
        <v>1818</v>
      </c>
      <c r="G1480" s="94"/>
      <c r="H1480" s="94"/>
      <c r="I1480" s="94"/>
      <c r="J1480" s="94"/>
      <c r="K1480" s="94"/>
      <c r="L1480" s="94"/>
      <c r="M1480" s="94"/>
      <c r="N1480" s="95"/>
      <c r="O1480" s="94"/>
      <c r="P1480" s="94"/>
    </row>
    <row r="1481" spans="1:16" s="100" customFormat="1" ht="30" customHeight="1" x14ac:dyDescent="0.2">
      <c r="A1481" s="152">
        <v>1478</v>
      </c>
      <c r="B1481" s="103" t="s">
        <v>1252</v>
      </c>
      <c r="C1481" s="176">
        <v>36593.199721964782</v>
      </c>
      <c r="D1481" s="176">
        <v>18574</v>
      </c>
      <c r="E1481" s="111">
        <v>36805</v>
      </c>
      <c r="F1481" s="187" t="s">
        <v>1818</v>
      </c>
      <c r="N1481" s="101"/>
    </row>
    <row r="1482" spans="1:16" s="100" customFormat="1" ht="30" customHeight="1" x14ac:dyDescent="0.2">
      <c r="A1482" s="152">
        <v>1479</v>
      </c>
      <c r="B1482" s="96" t="s">
        <v>3644</v>
      </c>
      <c r="C1482" s="112">
        <v>36560.939999999995</v>
      </c>
      <c r="D1482" s="177">
        <v>7656</v>
      </c>
      <c r="E1482" s="98">
        <v>42440</v>
      </c>
      <c r="F1482" s="189" t="s">
        <v>3187</v>
      </c>
      <c r="H1482" s="94"/>
      <c r="I1482" s="94"/>
      <c r="J1482" s="94"/>
      <c r="K1482" s="94"/>
      <c r="L1482" s="94"/>
      <c r="M1482" s="94"/>
      <c r="N1482" s="95"/>
      <c r="O1482" s="94"/>
      <c r="P1482" s="94"/>
    </row>
    <row r="1483" spans="1:16" s="100" customFormat="1" ht="30" customHeight="1" x14ac:dyDescent="0.2">
      <c r="A1483" s="152">
        <v>1480</v>
      </c>
      <c r="B1483" s="96" t="s">
        <v>635</v>
      </c>
      <c r="C1483" s="179">
        <v>36558.445319740502</v>
      </c>
      <c r="D1483" s="179">
        <v>9320</v>
      </c>
      <c r="E1483" s="98">
        <v>41040</v>
      </c>
      <c r="F1483" s="186" t="s">
        <v>471</v>
      </c>
      <c r="H1483" s="94"/>
      <c r="I1483" s="94"/>
      <c r="J1483" s="94"/>
      <c r="K1483" s="94"/>
      <c r="L1483" s="94"/>
      <c r="M1483" s="94"/>
      <c r="N1483" s="95"/>
      <c r="O1483" s="94"/>
      <c r="P1483" s="94"/>
    </row>
    <row r="1484" spans="1:16" s="100" customFormat="1" ht="30" customHeight="1" x14ac:dyDescent="0.2">
      <c r="A1484" s="152">
        <v>1481</v>
      </c>
      <c r="B1484" s="96" t="s">
        <v>3078</v>
      </c>
      <c r="C1484" s="177">
        <v>36549</v>
      </c>
      <c r="D1484" s="177">
        <v>10153</v>
      </c>
      <c r="E1484" s="98">
        <v>41796</v>
      </c>
      <c r="F1484" s="186" t="s">
        <v>3187</v>
      </c>
      <c r="G1484" s="94"/>
      <c r="H1484" s="94"/>
      <c r="I1484" s="94"/>
      <c r="J1484" s="94"/>
      <c r="K1484" s="94"/>
      <c r="L1484" s="94"/>
      <c r="M1484" s="94"/>
      <c r="N1484" s="95"/>
      <c r="O1484" s="94"/>
      <c r="P1484" s="94"/>
    </row>
    <row r="1485" spans="1:16" s="100" customFormat="1" ht="30" customHeight="1" x14ac:dyDescent="0.2">
      <c r="A1485" s="152">
        <v>1482</v>
      </c>
      <c r="B1485" s="96" t="s">
        <v>1240</v>
      </c>
      <c r="C1485" s="176">
        <v>36539.909638554222</v>
      </c>
      <c r="D1485" s="176">
        <v>11181</v>
      </c>
      <c r="E1485" s="106">
        <v>39163</v>
      </c>
      <c r="F1485" s="186" t="s">
        <v>1908</v>
      </c>
      <c r="G1485" s="94"/>
      <c r="H1485" s="94"/>
      <c r="I1485" s="94"/>
      <c r="J1485" s="94"/>
      <c r="K1485" s="94"/>
      <c r="L1485" s="94"/>
      <c r="M1485" s="94"/>
      <c r="N1485" s="95"/>
      <c r="O1485" s="94"/>
      <c r="P1485" s="94"/>
    </row>
    <row r="1486" spans="1:16" s="100" customFormat="1" ht="30" customHeight="1" x14ac:dyDescent="0.2">
      <c r="A1486" s="152">
        <v>1483</v>
      </c>
      <c r="B1486" s="96" t="s">
        <v>3077</v>
      </c>
      <c r="C1486" s="177">
        <v>36418.054911955514</v>
      </c>
      <c r="D1486" s="177">
        <v>7778</v>
      </c>
      <c r="E1486" s="98">
        <v>41859</v>
      </c>
      <c r="F1486" s="186" t="s">
        <v>2869</v>
      </c>
      <c r="H1486" s="94"/>
      <c r="I1486" s="94"/>
      <c r="J1486" s="94"/>
      <c r="K1486" s="94"/>
      <c r="L1486" s="94"/>
      <c r="M1486" s="94"/>
      <c r="N1486" s="95"/>
      <c r="O1486" s="94"/>
      <c r="P1486" s="94"/>
    </row>
    <row r="1487" spans="1:16" s="100" customFormat="1" ht="30" customHeight="1" x14ac:dyDescent="0.2">
      <c r="A1487" s="152">
        <v>1484</v>
      </c>
      <c r="B1487" s="96" t="s">
        <v>1154</v>
      </c>
      <c r="C1487" s="112">
        <v>36408.074606116774</v>
      </c>
      <c r="D1487" s="112">
        <v>11559</v>
      </c>
      <c r="E1487" s="106">
        <v>39080</v>
      </c>
      <c r="F1487" s="186" t="s">
        <v>696</v>
      </c>
      <c r="H1487" s="94"/>
      <c r="I1487" s="94"/>
      <c r="J1487" s="94"/>
      <c r="K1487" s="94"/>
      <c r="L1487" s="94"/>
      <c r="M1487" s="94"/>
      <c r="N1487" s="95"/>
      <c r="O1487" s="94"/>
      <c r="P1487" s="94"/>
    </row>
    <row r="1488" spans="1:16" s="100" customFormat="1" ht="30" customHeight="1" x14ac:dyDescent="0.2">
      <c r="A1488" s="152">
        <v>1485</v>
      </c>
      <c r="B1488" s="96" t="s">
        <v>160</v>
      </c>
      <c r="C1488" s="178">
        <v>36405.960379981465</v>
      </c>
      <c r="D1488" s="178">
        <v>10052</v>
      </c>
      <c r="E1488" s="98">
        <v>41383</v>
      </c>
      <c r="F1488" s="186" t="s">
        <v>257</v>
      </c>
      <c r="N1488" s="101"/>
    </row>
    <row r="1489" spans="1:17" s="100" customFormat="1" ht="30" customHeight="1" x14ac:dyDescent="0.2">
      <c r="A1489" s="152">
        <v>1486</v>
      </c>
      <c r="B1489" s="103" t="s">
        <v>2500</v>
      </c>
      <c r="C1489" s="179">
        <v>36391.62418906395</v>
      </c>
      <c r="D1489" s="179">
        <v>11646</v>
      </c>
      <c r="E1489" s="111">
        <v>37785</v>
      </c>
      <c r="F1489" s="187" t="s">
        <v>551</v>
      </c>
      <c r="N1489" s="101"/>
    </row>
    <row r="1490" spans="1:17" s="100" customFormat="1" ht="30" customHeight="1" x14ac:dyDescent="0.2">
      <c r="A1490" s="152">
        <v>1487</v>
      </c>
      <c r="B1490" s="96" t="s">
        <v>1625</v>
      </c>
      <c r="C1490" s="180">
        <v>36371.090129749769</v>
      </c>
      <c r="D1490" s="180">
        <v>9795</v>
      </c>
      <c r="E1490" s="106">
        <v>39423</v>
      </c>
      <c r="F1490" s="186" t="s">
        <v>1853</v>
      </c>
      <c r="G1490" s="94"/>
      <c r="N1490" s="101"/>
    </row>
    <row r="1491" spans="1:17" s="100" customFormat="1" ht="30" customHeight="1" x14ac:dyDescent="0.2">
      <c r="A1491" s="152">
        <v>1488</v>
      </c>
      <c r="B1491" s="96" t="s">
        <v>3924</v>
      </c>
      <c r="C1491" s="97">
        <v>36370</v>
      </c>
      <c r="D1491" s="97">
        <v>9859</v>
      </c>
      <c r="E1491" s="102">
        <v>42755</v>
      </c>
      <c r="F1491" s="186" t="s">
        <v>545</v>
      </c>
      <c r="G1491" s="94"/>
      <c r="N1491" s="101"/>
      <c r="Q1491" s="94"/>
    </row>
    <row r="1492" spans="1:17" s="100" customFormat="1" ht="30" customHeight="1" x14ac:dyDescent="0.2">
      <c r="A1492" s="152">
        <v>1489</v>
      </c>
      <c r="B1492" s="96" t="s">
        <v>4377</v>
      </c>
      <c r="C1492" s="97">
        <v>36367</v>
      </c>
      <c r="D1492" s="97">
        <v>6476</v>
      </c>
      <c r="E1492" s="102" t="s">
        <v>4574</v>
      </c>
      <c r="F1492" s="186" t="s">
        <v>545</v>
      </c>
      <c r="G1492" s="94"/>
      <c r="N1492" s="101"/>
    </row>
    <row r="1493" spans="1:17" s="100" customFormat="1" ht="30" customHeight="1" x14ac:dyDescent="0.2">
      <c r="A1493" s="152">
        <v>1490</v>
      </c>
      <c r="B1493" s="103" t="s">
        <v>2226</v>
      </c>
      <c r="C1493" s="176">
        <v>36346.211770157555</v>
      </c>
      <c r="D1493" s="176">
        <v>11268</v>
      </c>
      <c r="E1493" s="111">
        <v>37498</v>
      </c>
      <c r="F1493" s="187" t="s">
        <v>645</v>
      </c>
      <c r="G1493" s="94"/>
      <c r="H1493" s="94"/>
      <c r="I1493" s="94"/>
      <c r="J1493" s="94"/>
      <c r="K1493" s="94"/>
      <c r="L1493" s="94"/>
      <c r="M1493" s="94"/>
      <c r="N1493" s="95"/>
      <c r="O1493" s="94"/>
      <c r="P1493" s="94"/>
    </row>
    <row r="1494" spans="1:17" s="100" customFormat="1" ht="30" customHeight="1" x14ac:dyDescent="0.2">
      <c r="A1494" s="152">
        <v>1491</v>
      </c>
      <c r="B1494" s="96" t="s">
        <v>3823</v>
      </c>
      <c r="C1494" s="97">
        <v>36277.949999999997</v>
      </c>
      <c r="D1494" s="97">
        <v>7097</v>
      </c>
      <c r="E1494" s="102">
        <v>42930</v>
      </c>
      <c r="F1494" s="186" t="s">
        <v>3456</v>
      </c>
      <c r="G1494" s="94"/>
      <c r="H1494" s="94"/>
      <c r="I1494" s="94"/>
      <c r="J1494" s="94"/>
      <c r="K1494" s="94"/>
      <c r="L1494" s="94"/>
      <c r="M1494" s="94"/>
      <c r="N1494" s="95"/>
      <c r="O1494" s="94"/>
      <c r="P1494" s="94"/>
    </row>
    <row r="1495" spans="1:17" s="100" customFormat="1" ht="30" customHeight="1" x14ac:dyDescent="0.2">
      <c r="A1495" s="152">
        <v>1492</v>
      </c>
      <c r="B1495" s="103" t="s">
        <v>1063</v>
      </c>
      <c r="C1495" s="179">
        <v>36255.09731232623</v>
      </c>
      <c r="D1495" s="179">
        <v>11446</v>
      </c>
      <c r="E1495" s="111">
        <v>38961</v>
      </c>
      <c r="F1495" s="187" t="s">
        <v>193</v>
      </c>
      <c r="G1495" s="94"/>
      <c r="H1495" s="94"/>
      <c r="I1495" s="94"/>
      <c r="J1495" s="94"/>
      <c r="K1495" s="94"/>
      <c r="L1495" s="94"/>
      <c r="M1495" s="94"/>
      <c r="N1495" s="95"/>
      <c r="O1495" s="94"/>
      <c r="P1495" s="94"/>
      <c r="Q1495" s="94"/>
    </row>
    <row r="1496" spans="1:17" s="100" customFormat="1" ht="30" customHeight="1" x14ac:dyDescent="0.2">
      <c r="A1496" s="152">
        <v>1493</v>
      </c>
      <c r="B1496" s="103" t="s">
        <v>1966</v>
      </c>
      <c r="C1496" s="176">
        <v>36244.439295644115</v>
      </c>
      <c r="D1496" s="176">
        <v>12280</v>
      </c>
      <c r="E1496" s="111">
        <v>38583</v>
      </c>
      <c r="F1496" s="187" t="s">
        <v>1908</v>
      </c>
      <c r="N1496" s="101"/>
      <c r="Q1496" s="94"/>
    </row>
    <row r="1497" spans="1:17" s="100" customFormat="1" ht="30" customHeight="1" x14ac:dyDescent="0.2">
      <c r="A1497" s="152">
        <v>1494</v>
      </c>
      <c r="B1497" s="96" t="s">
        <v>2392</v>
      </c>
      <c r="C1497" s="112">
        <v>36205.832947173309</v>
      </c>
      <c r="D1497" s="112">
        <v>9484</v>
      </c>
      <c r="E1497" s="98">
        <v>40935</v>
      </c>
      <c r="F1497" s="186" t="s">
        <v>908</v>
      </c>
      <c r="G1497" s="94"/>
      <c r="N1497" s="101"/>
      <c r="Q1497" s="94"/>
    </row>
    <row r="1498" spans="1:17" s="100" customFormat="1" ht="30" customHeight="1" x14ac:dyDescent="0.2">
      <c r="A1498" s="152">
        <v>1495</v>
      </c>
      <c r="B1498" s="96" t="s">
        <v>3895</v>
      </c>
      <c r="C1498" s="97">
        <v>36174.17</v>
      </c>
      <c r="D1498" s="97">
        <v>7021</v>
      </c>
      <c r="E1498" s="102">
        <v>42804</v>
      </c>
      <c r="F1498" s="186" t="s">
        <v>3365</v>
      </c>
      <c r="G1498" s="94"/>
      <c r="H1498" s="94"/>
      <c r="I1498" s="94"/>
      <c r="J1498" s="94"/>
      <c r="K1498" s="94"/>
      <c r="L1498" s="94"/>
      <c r="M1498" s="94"/>
      <c r="N1498" s="95"/>
      <c r="O1498" s="94"/>
      <c r="P1498" s="94"/>
    </row>
    <row r="1499" spans="1:17" s="100" customFormat="1" ht="30" customHeight="1" x14ac:dyDescent="0.2">
      <c r="A1499" s="152">
        <v>1496</v>
      </c>
      <c r="B1499" s="96" t="s">
        <v>1064</v>
      </c>
      <c r="C1499" s="112">
        <v>36162.042400370716</v>
      </c>
      <c r="D1499" s="112">
        <v>10904</v>
      </c>
      <c r="E1499" s="106">
        <v>39059</v>
      </c>
      <c r="F1499" s="186" t="s">
        <v>841</v>
      </c>
      <c r="G1499" s="94"/>
      <c r="H1499" s="94"/>
      <c r="I1499" s="94"/>
      <c r="J1499" s="94"/>
      <c r="K1499" s="94"/>
      <c r="L1499" s="94"/>
      <c r="M1499" s="94"/>
      <c r="N1499" s="95"/>
      <c r="O1499" s="94"/>
      <c r="P1499" s="94"/>
      <c r="Q1499" s="94"/>
    </row>
    <row r="1500" spans="1:17" s="100" customFormat="1" ht="30" customHeight="1" x14ac:dyDescent="0.2">
      <c r="A1500" s="152">
        <v>1497</v>
      </c>
      <c r="B1500" s="103" t="s">
        <v>2383</v>
      </c>
      <c r="C1500" s="179">
        <v>36077.241658943465</v>
      </c>
      <c r="D1500" s="179">
        <v>10325</v>
      </c>
      <c r="E1500" s="111">
        <v>39556</v>
      </c>
      <c r="F1500" s="187" t="s">
        <v>383</v>
      </c>
      <c r="H1500" s="94"/>
      <c r="I1500" s="94"/>
      <c r="J1500" s="94"/>
      <c r="K1500" s="94"/>
      <c r="L1500" s="94"/>
      <c r="M1500" s="94"/>
      <c r="N1500" s="95"/>
      <c r="O1500" s="94"/>
      <c r="P1500" s="94"/>
      <c r="Q1500" s="94"/>
    </row>
    <row r="1501" spans="1:17" s="100" customFormat="1" ht="30" customHeight="1" x14ac:dyDescent="0.2">
      <c r="A1501" s="152">
        <v>1498</v>
      </c>
      <c r="B1501" s="103" t="s">
        <v>2738</v>
      </c>
      <c r="C1501" s="112">
        <v>36060.530583873959</v>
      </c>
      <c r="D1501" s="112">
        <v>10238</v>
      </c>
      <c r="E1501" s="111">
        <v>38457</v>
      </c>
      <c r="F1501" s="187" t="s">
        <v>696</v>
      </c>
      <c r="G1501" s="94"/>
      <c r="H1501" s="94"/>
      <c r="I1501" s="94"/>
      <c r="J1501" s="94"/>
      <c r="K1501" s="94"/>
      <c r="L1501" s="94"/>
      <c r="M1501" s="94"/>
      <c r="N1501" s="95"/>
      <c r="O1501" s="94"/>
      <c r="P1501" s="94"/>
      <c r="Q1501" s="94"/>
    </row>
    <row r="1502" spans="1:17" s="100" customFormat="1" ht="30" customHeight="1" x14ac:dyDescent="0.2">
      <c r="A1502" s="152">
        <v>1499</v>
      </c>
      <c r="B1502" s="103" t="s">
        <v>1180</v>
      </c>
      <c r="C1502" s="112">
        <v>36047.497683039852</v>
      </c>
      <c r="D1502" s="112">
        <v>11671</v>
      </c>
      <c r="E1502" s="111">
        <v>38737</v>
      </c>
      <c r="F1502" s="187" t="s">
        <v>544</v>
      </c>
      <c r="H1502" s="94"/>
      <c r="I1502" s="94"/>
      <c r="J1502" s="94"/>
      <c r="K1502" s="94"/>
      <c r="L1502" s="94"/>
      <c r="M1502" s="94"/>
      <c r="N1502" s="95"/>
      <c r="O1502" s="94"/>
      <c r="P1502" s="94"/>
      <c r="Q1502" s="94"/>
    </row>
    <row r="1503" spans="1:17" s="100" customFormat="1" ht="30" customHeight="1" x14ac:dyDescent="0.2">
      <c r="A1503" s="152">
        <v>1500</v>
      </c>
      <c r="B1503" s="96" t="s">
        <v>4165</v>
      </c>
      <c r="C1503" s="97">
        <v>36001.83</v>
      </c>
      <c r="D1503" s="97">
        <v>7858</v>
      </c>
      <c r="E1503" s="102">
        <v>43455</v>
      </c>
      <c r="F1503" s="186" t="s">
        <v>3940</v>
      </c>
      <c r="G1503" s="94"/>
      <c r="H1503" s="94"/>
      <c r="I1503" s="94"/>
      <c r="J1503" s="94"/>
      <c r="K1503" s="94"/>
      <c r="L1503" s="94"/>
      <c r="M1503" s="94"/>
      <c r="N1503" s="95"/>
      <c r="O1503" s="94"/>
      <c r="P1503" s="94"/>
      <c r="Q1503" s="94"/>
    </row>
    <row r="1504" spans="1:17" s="100" customFormat="1" ht="30" customHeight="1" x14ac:dyDescent="0.2">
      <c r="A1504" s="152">
        <v>1501</v>
      </c>
      <c r="B1504" s="103" t="s">
        <v>1864</v>
      </c>
      <c r="C1504" s="179">
        <v>35974.846501390173</v>
      </c>
      <c r="D1504" s="179">
        <v>10554</v>
      </c>
      <c r="E1504" s="111">
        <v>39892</v>
      </c>
      <c r="F1504" s="187" t="s">
        <v>1871</v>
      </c>
      <c r="H1504" s="94"/>
      <c r="I1504" s="94"/>
      <c r="J1504" s="94"/>
      <c r="K1504" s="94"/>
      <c r="L1504" s="94"/>
      <c r="M1504" s="94"/>
      <c r="N1504" s="95"/>
      <c r="O1504" s="94"/>
      <c r="P1504" s="94"/>
      <c r="Q1504" s="94"/>
    </row>
    <row r="1505" spans="1:17" s="100" customFormat="1" ht="30" customHeight="1" x14ac:dyDescent="0.2">
      <c r="A1505" s="152">
        <v>1502</v>
      </c>
      <c r="B1505" s="96" t="s">
        <v>1142</v>
      </c>
      <c r="C1505" s="179">
        <v>35947.636700648749</v>
      </c>
      <c r="D1505" s="179">
        <v>10919</v>
      </c>
      <c r="E1505" s="106">
        <v>39115</v>
      </c>
      <c r="F1505" s="186" t="s">
        <v>2934</v>
      </c>
      <c r="G1505" s="94"/>
      <c r="H1505" s="94"/>
      <c r="I1505" s="94"/>
      <c r="J1505" s="94"/>
      <c r="K1505" s="94"/>
      <c r="L1505" s="94"/>
      <c r="M1505" s="94"/>
      <c r="N1505" s="95"/>
      <c r="O1505" s="94"/>
      <c r="P1505" s="94"/>
      <c r="Q1505" s="94"/>
    </row>
    <row r="1506" spans="1:17" s="100" customFormat="1" ht="30" customHeight="1" x14ac:dyDescent="0.2">
      <c r="A1506" s="152">
        <v>1503</v>
      </c>
      <c r="B1506" s="107" t="s">
        <v>2080</v>
      </c>
      <c r="C1506" s="97">
        <v>35936.92075996293</v>
      </c>
      <c r="D1506" s="97">
        <v>17302</v>
      </c>
      <c r="E1506" s="98">
        <v>36147</v>
      </c>
      <c r="F1506" s="187" t="s">
        <v>1987</v>
      </c>
      <c r="G1506" s="94"/>
      <c r="H1506" s="94"/>
      <c r="I1506" s="94"/>
      <c r="J1506" s="94"/>
      <c r="K1506" s="94"/>
      <c r="L1506" s="94"/>
      <c r="M1506" s="94"/>
      <c r="N1506" s="95"/>
      <c r="O1506" s="94"/>
      <c r="P1506" s="94"/>
      <c r="Q1506" s="94"/>
    </row>
    <row r="1507" spans="1:17" s="100" customFormat="1" ht="30" customHeight="1" x14ac:dyDescent="0.2">
      <c r="A1507" s="152">
        <v>1504</v>
      </c>
      <c r="B1507" s="96" t="s">
        <v>161</v>
      </c>
      <c r="C1507" s="179">
        <v>35915.054448563489</v>
      </c>
      <c r="D1507" s="179">
        <v>8418</v>
      </c>
      <c r="E1507" s="98">
        <v>41460</v>
      </c>
      <c r="F1507" s="186" t="s">
        <v>2922</v>
      </c>
      <c r="G1507" s="94"/>
      <c r="N1507" s="101"/>
    </row>
    <row r="1508" spans="1:17" s="100" customFormat="1" ht="30" customHeight="1" x14ac:dyDescent="0.2">
      <c r="A1508" s="152">
        <v>1505</v>
      </c>
      <c r="B1508" s="110" t="s">
        <v>3377</v>
      </c>
      <c r="C1508" s="112">
        <v>35900.07</v>
      </c>
      <c r="D1508" s="177">
        <v>7170</v>
      </c>
      <c r="E1508" s="98">
        <v>42363</v>
      </c>
      <c r="F1508" s="186" t="s">
        <v>3364</v>
      </c>
      <c r="H1508" s="94"/>
      <c r="I1508" s="94"/>
      <c r="J1508" s="94"/>
      <c r="K1508" s="94"/>
      <c r="L1508" s="94"/>
      <c r="M1508" s="94"/>
      <c r="N1508" s="95"/>
      <c r="O1508" s="94"/>
      <c r="P1508" s="94"/>
      <c r="Q1508" s="94"/>
    </row>
    <row r="1509" spans="1:17" s="100" customFormat="1" ht="30" customHeight="1" x14ac:dyDescent="0.2">
      <c r="A1509" s="152">
        <v>1506</v>
      </c>
      <c r="B1509" s="96" t="s">
        <v>2983</v>
      </c>
      <c r="C1509" s="178">
        <v>35899.907321594066</v>
      </c>
      <c r="D1509" s="178">
        <v>8395</v>
      </c>
      <c r="E1509" s="98">
        <v>41299</v>
      </c>
      <c r="F1509" s="186" t="s">
        <v>2473</v>
      </c>
      <c r="N1509" s="101"/>
    </row>
    <row r="1510" spans="1:17" s="100" customFormat="1" ht="30" customHeight="1" x14ac:dyDescent="0.2">
      <c r="A1510" s="152">
        <v>1507</v>
      </c>
      <c r="B1510" s="103" t="s">
        <v>1820</v>
      </c>
      <c r="C1510" s="176">
        <v>35894.636237256724</v>
      </c>
      <c r="D1510" s="176">
        <v>16804</v>
      </c>
      <c r="E1510" s="104">
        <v>36644</v>
      </c>
      <c r="F1510" s="187" t="s">
        <v>1433</v>
      </c>
      <c r="G1510" s="94"/>
      <c r="N1510" s="101"/>
      <c r="Q1510" s="94"/>
    </row>
    <row r="1511" spans="1:17" s="100" customFormat="1" ht="30" customHeight="1" x14ac:dyDescent="0.2">
      <c r="A1511" s="152">
        <v>1508</v>
      </c>
      <c r="B1511" s="96" t="s">
        <v>4460</v>
      </c>
      <c r="C1511" s="97">
        <v>35863.24</v>
      </c>
      <c r="D1511" s="97">
        <v>8192</v>
      </c>
      <c r="E1511" s="102" t="s">
        <v>4617</v>
      </c>
      <c r="F1511" s="186" t="s">
        <v>725</v>
      </c>
      <c r="G1511" s="94"/>
      <c r="H1511" s="94"/>
      <c r="I1511" s="94"/>
      <c r="J1511" s="94"/>
      <c r="K1511" s="94"/>
      <c r="L1511" s="94"/>
      <c r="M1511" s="94"/>
      <c r="N1511" s="95"/>
      <c r="O1511" s="94"/>
      <c r="P1511" s="94"/>
      <c r="Q1511" s="94"/>
    </row>
    <row r="1512" spans="1:17" s="100" customFormat="1" ht="30" customHeight="1" x14ac:dyDescent="0.2">
      <c r="A1512" s="152">
        <v>1509</v>
      </c>
      <c r="B1512" s="96" t="s">
        <v>3079</v>
      </c>
      <c r="C1512" s="177">
        <v>35848.586654309547</v>
      </c>
      <c r="D1512" s="177">
        <v>10658</v>
      </c>
      <c r="E1512" s="98">
        <v>41943</v>
      </c>
      <c r="F1512" s="186" t="s">
        <v>545</v>
      </c>
      <c r="G1512" s="94"/>
      <c r="H1512" s="94"/>
      <c r="I1512" s="94"/>
      <c r="J1512" s="94"/>
      <c r="K1512" s="94"/>
      <c r="L1512" s="94"/>
      <c r="M1512" s="94"/>
      <c r="N1512" s="95"/>
      <c r="O1512" s="94"/>
      <c r="P1512" s="94"/>
    </row>
    <row r="1513" spans="1:17" s="100" customFormat="1" ht="30" customHeight="1" x14ac:dyDescent="0.2">
      <c r="A1513" s="152">
        <v>1510</v>
      </c>
      <c r="B1513" s="103" t="s">
        <v>720</v>
      </c>
      <c r="C1513" s="112">
        <v>35727.235866543095</v>
      </c>
      <c r="D1513" s="112">
        <v>12611</v>
      </c>
      <c r="E1513" s="111">
        <v>37834</v>
      </c>
      <c r="F1513" s="187" t="s">
        <v>1818</v>
      </c>
      <c r="N1513" s="101"/>
    </row>
    <row r="1514" spans="1:17" s="100" customFormat="1" ht="30" customHeight="1" x14ac:dyDescent="0.2">
      <c r="A1514" s="152">
        <v>1511</v>
      </c>
      <c r="B1514" s="96" t="s">
        <v>614</v>
      </c>
      <c r="C1514" s="179">
        <v>35676.914388322519</v>
      </c>
      <c r="D1514" s="179">
        <v>10102</v>
      </c>
      <c r="E1514" s="111">
        <v>40186</v>
      </c>
      <c r="F1514" s="187" t="s">
        <v>405</v>
      </c>
      <c r="H1514" s="94"/>
      <c r="I1514" s="94"/>
      <c r="J1514" s="94"/>
      <c r="K1514" s="94"/>
      <c r="L1514" s="94"/>
      <c r="M1514" s="94"/>
      <c r="N1514" s="95"/>
      <c r="O1514" s="94"/>
      <c r="P1514" s="94"/>
      <c r="Q1514" s="94"/>
    </row>
    <row r="1515" spans="1:17" s="100" customFormat="1" ht="30" customHeight="1" x14ac:dyDescent="0.2">
      <c r="A1515" s="152">
        <v>1512</v>
      </c>
      <c r="B1515" s="103" t="s">
        <v>534</v>
      </c>
      <c r="C1515" s="179">
        <v>35651.760889712699</v>
      </c>
      <c r="D1515" s="179">
        <v>12602</v>
      </c>
      <c r="E1515" s="111">
        <v>38891</v>
      </c>
      <c r="F1515" s="187" t="s">
        <v>193</v>
      </c>
      <c r="H1515" s="94"/>
      <c r="I1515" s="94"/>
      <c r="J1515" s="94"/>
      <c r="K1515" s="94"/>
      <c r="L1515" s="94"/>
      <c r="M1515" s="94"/>
      <c r="N1515" s="95"/>
      <c r="O1515" s="94"/>
      <c r="P1515" s="94"/>
      <c r="Q1515" s="94"/>
    </row>
    <row r="1516" spans="1:17" s="100" customFormat="1" ht="30" customHeight="1" x14ac:dyDescent="0.2">
      <c r="A1516" s="152">
        <v>1513</v>
      </c>
      <c r="B1516" s="103" t="s">
        <v>1806</v>
      </c>
      <c r="C1516" s="176">
        <v>35581.556997219646</v>
      </c>
      <c r="D1516" s="176">
        <v>11448</v>
      </c>
      <c r="E1516" s="111">
        <v>37722</v>
      </c>
      <c r="F1516" s="187" t="s">
        <v>530</v>
      </c>
      <c r="H1516" s="94"/>
      <c r="I1516" s="94"/>
      <c r="J1516" s="94"/>
      <c r="K1516" s="94"/>
      <c r="L1516" s="94"/>
      <c r="M1516" s="94"/>
      <c r="N1516" s="95"/>
      <c r="O1516" s="94"/>
      <c r="P1516" s="94"/>
      <c r="Q1516" s="94"/>
    </row>
    <row r="1517" spans="1:17" s="100" customFormat="1" ht="30" customHeight="1" x14ac:dyDescent="0.2">
      <c r="A1517" s="152">
        <v>1514</v>
      </c>
      <c r="B1517" s="96" t="s">
        <v>1842</v>
      </c>
      <c r="C1517" s="179">
        <v>35560.58850787767</v>
      </c>
      <c r="D1517" s="179">
        <v>8446</v>
      </c>
      <c r="E1517" s="111">
        <v>40165</v>
      </c>
      <c r="F1517" s="187" t="s">
        <v>2642</v>
      </c>
      <c r="H1517" s="94"/>
      <c r="I1517" s="94"/>
      <c r="J1517" s="94"/>
      <c r="K1517" s="94"/>
      <c r="L1517" s="94"/>
      <c r="M1517" s="94"/>
      <c r="N1517" s="95"/>
      <c r="O1517" s="94"/>
      <c r="P1517" s="94"/>
      <c r="Q1517" s="94"/>
    </row>
    <row r="1518" spans="1:17" s="100" customFormat="1" ht="30" customHeight="1" x14ac:dyDescent="0.2">
      <c r="A1518" s="152">
        <v>1515</v>
      </c>
      <c r="B1518" s="103" t="s">
        <v>2211</v>
      </c>
      <c r="C1518" s="112">
        <v>35554.506487488419</v>
      </c>
      <c r="D1518" s="112">
        <v>11654</v>
      </c>
      <c r="E1518" s="111">
        <v>38954</v>
      </c>
      <c r="F1518" s="187" t="s">
        <v>696</v>
      </c>
      <c r="H1518" s="94"/>
      <c r="I1518" s="94"/>
      <c r="J1518" s="94"/>
      <c r="K1518" s="94"/>
      <c r="L1518" s="94"/>
      <c r="M1518" s="94"/>
      <c r="N1518" s="95"/>
      <c r="O1518" s="94"/>
      <c r="P1518" s="94"/>
      <c r="Q1518" s="94"/>
    </row>
    <row r="1519" spans="1:17" s="100" customFormat="1" ht="30" customHeight="1" x14ac:dyDescent="0.2">
      <c r="A1519" s="152">
        <v>1516</v>
      </c>
      <c r="B1519" s="96" t="s">
        <v>3080</v>
      </c>
      <c r="C1519" s="177">
        <v>35496.976367006493</v>
      </c>
      <c r="D1519" s="177">
        <v>7340</v>
      </c>
      <c r="E1519" s="98">
        <v>41950</v>
      </c>
      <c r="F1519" s="186" t="s">
        <v>725</v>
      </c>
      <c r="G1519" s="94"/>
      <c r="H1519" s="94"/>
      <c r="I1519" s="94"/>
      <c r="J1519" s="94"/>
      <c r="K1519" s="94"/>
      <c r="L1519" s="94"/>
      <c r="M1519" s="94"/>
      <c r="N1519" s="95"/>
      <c r="O1519" s="94"/>
      <c r="P1519" s="94"/>
      <c r="Q1519" s="94"/>
    </row>
    <row r="1520" spans="1:17" s="100" customFormat="1" ht="30" customHeight="1" x14ac:dyDescent="0.2">
      <c r="A1520" s="152">
        <v>1517</v>
      </c>
      <c r="B1520" s="96" t="s">
        <v>4067</v>
      </c>
      <c r="C1520" s="97">
        <v>35493.71</v>
      </c>
      <c r="D1520" s="97">
        <v>6620</v>
      </c>
      <c r="E1520" s="102">
        <v>43133</v>
      </c>
      <c r="F1520" s="186" t="s">
        <v>725</v>
      </c>
      <c r="G1520" s="94"/>
      <c r="H1520" s="94"/>
      <c r="I1520" s="94"/>
      <c r="J1520" s="94"/>
      <c r="K1520" s="94"/>
      <c r="L1520" s="94"/>
      <c r="M1520" s="94"/>
      <c r="N1520" s="95"/>
      <c r="O1520" s="94"/>
      <c r="P1520" s="94"/>
      <c r="Q1520" s="94"/>
    </row>
    <row r="1521" spans="1:17" s="100" customFormat="1" ht="30" customHeight="1" x14ac:dyDescent="0.2">
      <c r="A1521" s="152">
        <v>1518</v>
      </c>
      <c r="B1521" s="96" t="s">
        <v>2446</v>
      </c>
      <c r="C1521" s="179">
        <v>35357.970342910106</v>
      </c>
      <c r="D1521" s="179">
        <v>10155</v>
      </c>
      <c r="E1521" s="111">
        <v>40641</v>
      </c>
      <c r="F1521" s="187" t="s">
        <v>725</v>
      </c>
      <c r="H1521" s="94"/>
      <c r="I1521" s="94"/>
      <c r="J1521" s="94"/>
      <c r="K1521" s="94"/>
      <c r="L1521" s="94"/>
      <c r="M1521" s="94"/>
      <c r="N1521" s="95"/>
      <c r="O1521" s="94"/>
      <c r="P1521" s="94"/>
      <c r="Q1521" s="94"/>
    </row>
    <row r="1522" spans="1:17" s="100" customFormat="1" ht="30" customHeight="1" x14ac:dyDescent="0.2">
      <c r="A1522" s="152">
        <v>1519</v>
      </c>
      <c r="B1522" s="96" t="s">
        <v>3427</v>
      </c>
      <c r="C1522" s="112">
        <v>35283.85</v>
      </c>
      <c r="D1522" s="177">
        <v>7376</v>
      </c>
      <c r="E1522" s="98">
        <v>42258</v>
      </c>
      <c r="F1522" s="186" t="s">
        <v>3185</v>
      </c>
      <c r="G1522" s="94"/>
      <c r="H1522" s="94"/>
      <c r="I1522" s="94"/>
      <c r="J1522" s="94"/>
      <c r="K1522" s="94"/>
      <c r="L1522" s="94"/>
      <c r="M1522" s="94"/>
      <c r="N1522" s="95"/>
      <c r="O1522" s="94"/>
      <c r="P1522" s="94"/>
      <c r="Q1522" s="94"/>
    </row>
    <row r="1523" spans="1:17" s="100" customFormat="1" ht="30" customHeight="1" x14ac:dyDescent="0.2">
      <c r="A1523" s="152">
        <v>1520</v>
      </c>
      <c r="B1523" s="96" t="s">
        <v>2661</v>
      </c>
      <c r="C1523" s="178">
        <v>35282.379518072288</v>
      </c>
      <c r="D1523" s="178">
        <v>8884</v>
      </c>
      <c r="E1523" s="98">
        <v>41180</v>
      </c>
      <c r="F1523" s="186" t="s">
        <v>2662</v>
      </c>
      <c r="H1523" s="94"/>
      <c r="I1523" s="94"/>
      <c r="J1523" s="94"/>
      <c r="K1523" s="94"/>
      <c r="L1523" s="94"/>
      <c r="M1523" s="94"/>
      <c r="N1523" s="95"/>
      <c r="O1523" s="94"/>
      <c r="P1523" s="94"/>
    </row>
    <row r="1524" spans="1:17" s="100" customFormat="1" ht="30" customHeight="1" x14ac:dyDescent="0.2">
      <c r="A1524" s="152">
        <v>1521</v>
      </c>
      <c r="B1524" s="96" t="s">
        <v>719</v>
      </c>
      <c r="C1524" s="179">
        <v>35251.969416126041</v>
      </c>
      <c r="D1524" s="179">
        <v>11240</v>
      </c>
      <c r="E1524" s="111">
        <v>40284</v>
      </c>
      <c r="F1524" s="187" t="s">
        <v>2033</v>
      </c>
      <c r="G1524" s="94"/>
      <c r="N1524" s="101"/>
    </row>
    <row r="1525" spans="1:17" s="100" customFormat="1" ht="30" customHeight="1" x14ac:dyDescent="0.2">
      <c r="A1525" s="152">
        <v>1522</v>
      </c>
      <c r="B1525" s="96" t="s">
        <v>4215</v>
      </c>
      <c r="C1525" s="97">
        <v>35246</v>
      </c>
      <c r="D1525" s="97">
        <v>6604</v>
      </c>
      <c r="E1525" s="102">
        <v>43371</v>
      </c>
      <c r="F1525" s="186" t="s">
        <v>545</v>
      </c>
      <c r="H1525" s="94"/>
      <c r="I1525" s="94"/>
      <c r="J1525" s="94"/>
      <c r="K1525" s="94"/>
      <c r="L1525" s="94"/>
      <c r="M1525" s="94"/>
      <c r="N1525" s="95"/>
      <c r="O1525" s="94"/>
      <c r="P1525" s="94"/>
    </row>
    <row r="1526" spans="1:17" s="100" customFormat="1" ht="30" customHeight="1" x14ac:dyDescent="0.2">
      <c r="A1526" s="152">
        <v>1523</v>
      </c>
      <c r="B1526" s="96" t="s">
        <v>1059</v>
      </c>
      <c r="C1526" s="112">
        <v>35235.750695088049</v>
      </c>
      <c r="D1526" s="112">
        <v>9366</v>
      </c>
      <c r="E1526" s="106">
        <v>39423</v>
      </c>
      <c r="F1526" s="186" t="s">
        <v>550</v>
      </c>
      <c r="G1526" s="94"/>
      <c r="N1526" s="101"/>
      <c r="Q1526" s="94"/>
    </row>
    <row r="1527" spans="1:17" s="100" customFormat="1" ht="30" customHeight="1" x14ac:dyDescent="0.2">
      <c r="A1527" s="152">
        <v>1524</v>
      </c>
      <c r="B1527" s="96" t="s">
        <v>560</v>
      </c>
      <c r="C1527" s="178">
        <v>35158.566960148288</v>
      </c>
      <c r="D1527" s="178">
        <v>9223</v>
      </c>
      <c r="E1527" s="98">
        <v>41124</v>
      </c>
      <c r="F1527" s="186" t="s">
        <v>2922</v>
      </c>
      <c r="G1527" s="94"/>
      <c r="H1527" s="94"/>
      <c r="I1527" s="94"/>
      <c r="J1527" s="94"/>
      <c r="K1527" s="94"/>
      <c r="L1527" s="94"/>
      <c r="M1527" s="94"/>
      <c r="N1527" s="95"/>
      <c r="O1527" s="94"/>
      <c r="P1527" s="94"/>
      <c r="Q1527" s="94"/>
    </row>
    <row r="1528" spans="1:17" s="100" customFormat="1" ht="30" customHeight="1" x14ac:dyDescent="0.2">
      <c r="A1528" s="152">
        <v>1525</v>
      </c>
      <c r="B1528" s="96" t="s">
        <v>3081</v>
      </c>
      <c r="C1528" s="177">
        <v>35129.506487488419</v>
      </c>
      <c r="D1528" s="177">
        <v>9055</v>
      </c>
      <c r="E1528" s="98">
        <v>41894</v>
      </c>
      <c r="F1528" s="186" t="s">
        <v>3187</v>
      </c>
      <c r="G1528" s="94"/>
      <c r="H1528" s="94"/>
      <c r="I1528" s="94"/>
      <c r="J1528" s="94"/>
      <c r="K1528" s="94"/>
      <c r="L1528" s="94"/>
      <c r="M1528" s="94"/>
      <c r="N1528" s="95"/>
      <c r="O1528" s="94"/>
      <c r="P1528" s="94"/>
      <c r="Q1528" s="94"/>
    </row>
    <row r="1529" spans="1:17" s="100" customFormat="1" ht="30" customHeight="1" x14ac:dyDescent="0.2">
      <c r="A1529" s="152">
        <v>1526</v>
      </c>
      <c r="B1529" s="103" t="s">
        <v>704</v>
      </c>
      <c r="C1529" s="179">
        <v>35118.164967562559</v>
      </c>
      <c r="D1529" s="179">
        <v>10483</v>
      </c>
      <c r="E1529" s="111">
        <v>38212</v>
      </c>
      <c r="F1529" s="187" t="s">
        <v>1023</v>
      </c>
      <c r="G1529" s="94"/>
      <c r="H1529" s="94"/>
      <c r="I1529" s="94"/>
      <c r="J1529" s="94"/>
      <c r="K1529" s="94"/>
      <c r="L1529" s="94"/>
      <c r="M1529" s="94"/>
      <c r="N1529" s="95"/>
      <c r="O1529" s="94"/>
      <c r="P1529" s="94"/>
    </row>
    <row r="1530" spans="1:17" s="100" customFormat="1" ht="30" customHeight="1" x14ac:dyDescent="0.2">
      <c r="A1530" s="152">
        <v>1527</v>
      </c>
      <c r="B1530" s="96" t="s">
        <v>3889</v>
      </c>
      <c r="C1530" s="97">
        <v>35106.740000000005</v>
      </c>
      <c r="D1530" s="97">
        <v>6688</v>
      </c>
      <c r="E1530" s="102">
        <v>42818</v>
      </c>
      <c r="F1530" s="186" t="s">
        <v>3464</v>
      </c>
      <c r="G1530" s="94"/>
      <c r="H1530" s="94"/>
      <c r="I1530" s="94"/>
      <c r="J1530" s="94"/>
      <c r="K1530" s="94"/>
      <c r="L1530" s="94"/>
      <c r="M1530" s="94"/>
      <c r="N1530" s="95"/>
      <c r="O1530" s="94"/>
      <c r="P1530" s="94"/>
    </row>
    <row r="1531" spans="1:17" s="100" customFormat="1" ht="30" customHeight="1" x14ac:dyDescent="0.2">
      <c r="A1531" s="152">
        <v>1528</v>
      </c>
      <c r="B1531" s="103" t="s">
        <v>1295</v>
      </c>
      <c r="C1531" s="176">
        <v>35044.311862835959</v>
      </c>
      <c r="D1531" s="176">
        <v>13451</v>
      </c>
      <c r="E1531" s="111">
        <v>36973</v>
      </c>
      <c r="F1531" s="187" t="s">
        <v>1987</v>
      </c>
      <c r="G1531" s="94"/>
      <c r="H1531" s="94"/>
      <c r="I1531" s="94"/>
      <c r="J1531" s="94"/>
      <c r="K1531" s="94"/>
      <c r="L1531" s="94"/>
      <c r="M1531" s="94"/>
      <c r="N1531" s="95"/>
      <c r="O1531" s="94"/>
      <c r="P1531" s="94"/>
      <c r="Q1531" s="94"/>
    </row>
    <row r="1532" spans="1:17" s="100" customFormat="1" ht="30" customHeight="1" x14ac:dyDescent="0.2">
      <c r="A1532" s="152">
        <v>1529</v>
      </c>
      <c r="B1532" s="103" t="s">
        <v>665</v>
      </c>
      <c r="C1532" s="112">
        <v>34959.742817423539</v>
      </c>
      <c r="D1532" s="112">
        <v>11967</v>
      </c>
      <c r="E1532" s="111">
        <v>37309</v>
      </c>
      <c r="F1532" s="187" t="s">
        <v>645</v>
      </c>
      <c r="G1532" s="94"/>
      <c r="H1532" s="94"/>
      <c r="I1532" s="94"/>
      <c r="J1532" s="94"/>
      <c r="K1532" s="94"/>
      <c r="L1532" s="94"/>
      <c r="M1532" s="94"/>
      <c r="N1532" s="95"/>
      <c r="O1532" s="94"/>
      <c r="P1532" s="94"/>
    </row>
    <row r="1533" spans="1:17" s="100" customFormat="1" ht="30" customHeight="1" x14ac:dyDescent="0.2">
      <c r="A1533" s="152">
        <v>1530</v>
      </c>
      <c r="B1533" s="96" t="s">
        <v>3627</v>
      </c>
      <c r="C1533" s="112">
        <v>34941.490000000005</v>
      </c>
      <c r="D1533" s="177">
        <v>7144</v>
      </c>
      <c r="E1533" s="98">
        <v>42475</v>
      </c>
      <c r="F1533" s="186" t="s">
        <v>3364</v>
      </c>
      <c r="G1533" s="94"/>
      <c r="N1533" s="101"/>
    </row>
    <row r="1534" spans="1:17" s="100" customFormat="1" ht="30" customHeight="1" x14ac:dyDescent="0.2">
      <c r="A1534" s="152">
        <v>1531</v>
      </c>
      <c r="B1534" s="96" t="s">
        <v>3633</v>
      </c>
      <c r="C1534" s="112">
        <v>34940.769999999997</v>
      </c>
      <c r="D1534" s="177">
        <v>7668</v>
      </c>
      <c r="E1534" s="98">
        <v>42461</v>
      </c>
      <c r="F1534" s="186" t="s">
        <v>119</v>
      </c>
      <c r="N1534" s="101"/>
      <c r="Q1534" s="94"/>
    </row>
    <row r="1535" spans="1:17" s="100" customFormat="1" ht="30" customHeight="1" x14ac:dyDescent="0.2">
      <c r="A1535" s="152">
        <v>1532</v>
      </c>
      <c r="B1535" s="96" t="s">
        <v>2401</v>
      </c>
      <c r="C1535" s="112">
        <v>34924.698795180724</v>
      </c>
      <c r="D1535" s="112">
        <v>9679</v>
      </c>
      <c r="E1535" s="98">
        <v>40963</v>
      </c>
      <c r="F1535" s="186" t="s">
        <v>384</v>
      </c>
      <c r="G1535" s="94"/>
      <c r="H1535" s="94"/>
      <c r="I1535" s="94"/>
      <c r="J1535" s="94"/>
      <c r="K1535" s="94"/>
      <c r="L1535" s="94"/>
      <c r="M1535" s="94"/>
      <c r="N1535" s="95"/>
      <c r="O1535" s="94"/>
      <c r="P1535" s="94"/>
      <c r="Q1535" s="94"/>
    </row>
    <row r="1536" spans="1:17" s="100" customFormat="1" ht="30" customHeight="1" x14ac:dyDescent="0.2">
      <c r="A1536" s="152">
        <v>1533</v>
      </c>
      <c r="B1536" s="96" t="s">
        <v>8</v>
      </c>
      <c r="C1536" s="178">
        <v>34866.195551436518</v>
      </c>
      <c r="D1536" s="178">
        <v>9006</v>
      </c>
      <c r="E1536" s="98">
        <v>41544</v>
      </c>
      <c r="F1536" s="186" t="s">
        <v>1853</v>
      </c>
      <c r="G1536" s="94"/>
      <c r="H1536" s="94"/>
      <c r="I1536" s="94"/>
      <c r="J1536" s="94"/>
      <c r="K1536" s="94"/>
      <c r="L1536" s="94"/>
      <c r="M1536" s="94"/>
      <c r="N1536" s="95"/>
      <c r="O1536" s="94"/>
      <c r="P1536" s="94"/>
      <c r="Q1536" s="94"/>
    </row>
    <row r="1537" spans="1:17" s="100" customFormat="1" ht="30" customHeight="1" x14ac:dyDescent="0.2">
      <c r="A1537" s="152">
        <v>1534</v>
      </c>
      <c r="B1537" s="96" t="s">
        <v>2837</v>
      </c>
      <c r="C1537" s="178">
        <v>34850.063716404082</v>
      </c>
      <c r="D1537" s="178">
        <v>8042</v>
      </c>
      <c r="E1537" s="98">
        <v>41299</v>
      </c>
      <c r="F1537" s="186" t="s">
        <v>2842</v>
      </c>
      <c r="H1537" s="94"/>
      <c r="I1537" s="94"/>
      <c r="J1537" s="94"/>
      <c r="K1537" s="94"/>
      <c r="L1537" s="94"/>
      <c r="M1537" s="94"/>
      <c r="N1537" s="95"/>
      <c r="O1537" s="94"/>
      <c r="P1537" s="94"/>
      <c r="Q1537" s="94"/>
    </row>
    <row r="1538" spans="1:17" s="100" customFormat="1" ht="30" customHeight="1" x14ac:dyDescent="0.2">
      <c r="A1538" s="152">
        <v>1535</v>
      </c>
      <c r="B1538" s="103" t="s">
        <v>2115</v>
      </c>
      <c r="C1538" s="112">
        <v>34849.687210379983</v>
      </c>
      <c r="D1538" s="112">
        <v>19431</v>
      </c>
      <c r="E1538" s="111">
        <v>35993</v>
      </c>
      <c r="F1538" s="187" t="s">
        <v>2525</v>
      </c>
      <c r="N1538" s="101"/>
      <c r="Q1538" s="94"/>
    </row>
    <row r="1539" spans="1:17" s="100" customFormat="1" ht="30" customHeight="1" x14ac:dyDescent="0.2">
      <c r="A1539" s="152">
        <v>1536</v>
      </c>
      <c r="B1539" s="103" t="s">
        <v>2038</v>
      </c>
      <c r="C1539" s="176">
        <v>34833.758109360519</v>
      </c>
      <c r="D1539" s="176">
        <v>15795</v>
      </c>
      <c r="E1539" s="104">
        <v>36679</v>
      </c>
      <c r="F1539" s="187" t="s">
        <v>1908</v>
      </c>
      <c r="G1539" s="94"/>
      <c r="H1539" s="94"/>
      <c r="I1539" s="94"/>
      <c r="J1539" s="94"/>
      <c r="K1539" s="94"/>
      <c r="L1539" s="94"/>
      <c r="M1539" s="94"/>
      <c r="N1539" s="95"/>
      <c r="O1539" s="94"/>
      <c r="P1539" s="94"/>
      <c r="Q1539" s="94"/>
    </row>
    <row r="1540" spans="1:17" s="100" customFormat="1" ht="30" customHeight="1" x14ac:dyDescent="0.2">
      <c r="A1540" s="152">
        <v>1537</v>
      </c>
      <c r="B1540" s="103" t="s">
        <v>1566</v>
      </c>
      <c r="C1540" s="179">
        <v>34745.105421686749</v>
      </c>
      <c r="D1540" s="179">
        <v>9586</v>
      </c>
      <c r="E1540" s="111">
        <v>39899</v>
      </c>
      <c r="F1540" s="187" t="s">
        <v>2934</v>
      </c>
      <c r="G1540" s="94"/>
      <c r="H1540" s="94"/>
      <c r="I1540" s="94"/>
      <c r="J1540" s="94"/>
      <c r="K1540" s="94"/>
      <c r="L1540" s="94"/>
      <c r="M1540" s="94"/>
      <c r="N1540" s="95"/>
      <c r="O1540" s="94"/>
      <c r="P1540" s="94"/>
      <c r="Q1540" s="94"/>
    </row>
    <row r="1541" spans="1:17" s="100" customFormat="1" ht="30" customHeight="1" x14ac:dyDescent="0.2">
      <c r="A1541" s="152">
        <v>1538</v>
      </c>
      <c r="B1541" s="103" t="s">
        <v>1869</v>
      </c>
      <c r="C1541" s="176">
        <v>34743.338739573679</v>
      </c>
      <c r="D1541" s="176">
        <v>11135</v>
      </c>
      <c r="E1541" s="111">
        <v>38933</v>
      </c>
      <c r="F1541" s="187" t="s">
        <v>1908</v>
      </c>
      <c r="H1541" s="94"/>
      <c r="I1541" s="94"/>
      <c r="J1541" s="94"/>
      <c r="K1541" s="94"/>
      <c r="L1541" s="94"/>
      <c r="M1541" s="94"/>
      <c r="N1541" s="95"/>
      <c r="O1541" s="94"/>
      <c r="P1541" s="94"/>
      <c r="Q1541" s="94"/>
    </row>
    <row r="1542" spans="1:17" s="100" customFormat="1" ht="30" customHeight="1" x14ac:dyDescent="0.2">
      <c r="A1542" s="152">
        <v>1539</v>
      </c>
      <c r="B1542" s="96" t="s">
        <v>3974</v>
      </c>
      <c r="C1542" s="97">
        <v>34736.089999999997</v>
      </c>
      <c r="D1542" s="97">
        <v>8978</v>
      </c>
      <c r="E1542" s="102">
        <v>43245</v>
      </c>
      <c r="F1542" s="186" t="s">
        <v>38</v>
      </c>
      <c r="N1542" s="101"/>
      <c r="Q1542" s="94"/>
    </row>
    <row r="1543" spans="1:17" s="100" customFormat="1" ht="30" customHeight="1" x14ac:dyDescent="0.2">
      <c r="A1543" s="152">
        <v>1540</v>
      </c>
      <c r="B1543" s="96" t="s">
        <v>3984</v>
      </c>
      <c r="C1543" s="97">
        <v>34727.919999999998</v>
      </c>
      <c r="D1543" s="97">
        <v>6503</v>
      </c>
      <c r="E1543" s="102">
        <v>43224</v>
      </c>
      <c r="F1543" s="186" t="s">
        <v>725</v>
      </c>
      <c r="G1543" s="94"/>
      <c r="N1543" s="101"/>
      <c r="Q1543" s="94"/>
    </row>
    <row r="1544" spans="1:17" s="100" customFormat="1" ht="30" customHeight="1" x14ac:dyDescent="0.2">
      <c r="A1544" s="152">
        <v>1541</v>
      </c>
      <c r="B1544" s="107" t="s">
        <v>1345</v>
      </c>
      <c r="C1544" s="179">
        <v>34711.248841519926</v>
      </c>
      <c r="D1544" s="179">
        <v>18751</v>
      </c>
      <c r="E1544" s="119">
        <v>36155</v>
      </c>
      <c r="F1544" s="187" t="s">
        <v>1433</v>
      </c>
      <c r="N1544" s="101"/>
      <c r="Q1544" s="94"/>
    </row>
    <row r="1545" spans="1:17" s="100" customFormat="1" ht="30" customHeight="1" x14ac:dyDescent="0.2">
      <c r="A1545" s="152">
        <v>1542</v>
      </c>
      <c r="B1545" s="96" t="s">
        <v>1663</v>
      </c>
      <c r="C1545" s="179">
        <v>34682.721269694164</v>
      </c>
      <c r="D1545" s="179">
        <v>9165</v>
      </c>
      <c r="E1545" s="111">
        <v>40088</v>
      </c>
      <c r="F1545" s="187" t="s">
        <v>1610</v>
      </c>
      <c r="G1545" s="109"/>
      <c r="N1545" s="101"/>
      <c r="Q1545" s="94"/>
    </row>
    <row r="1546" spans="1:17" s="100" customFormat="1" ht="30" customHeight="1" x14ac:dyDescent="0.2">
      <c r="A1546" s="152">
        <v>1543</v>
      </c>
      <c r="B1546" s="103" t="s">
        <v>1342</v>
      </c>
      <c r="C1546" s="179">
        <v>34676.320667284519</v>
      </c>
      <c r="D1546" s="179">
        <v>11346</v>
      </c>
      <c r="E1546" s="111">
        <v>38674</v>
      </c>
      <c r="F1546" s="187" t="s">
        <v>2934</v>
      </c>
      <c r="G1546" s="94"/>
      <c r="H1546" s="94"/>
      <c r="I1546" s="94"/>
      <c r="J1546" s="94"/>
      <c r="K1546" s="94"/>
      <c r="L1546" s="94"/>
      <c r="M1546" s="94"/>
      <c r="N1546" s="95"/>
      <c r="O1546" s="94"/>
      <c r="P1546" s="94"/>
      <c r="Q1546" s="94"/>
    </row>
    <row r="1547" spans="1:17" s="100" customFormat="1" ht="30" customHeight="1" x14ac:dyDescent="0.2">
      <c r="A1547" s="152">
        <v>1544</v>
      </c>
      <c r="B1547" s="96" t="s">
        <v>3082</v>
      </c>
      <c r="C1547" s="177">
        <v>34658.682808155703</v>
      </c>
      <c r="D1547" s="177">
        <v>7698</v>
      </c>
      <c r="E1547" s="98">
        <v>41684</v>
      </c>
      <c r="F1547" s="186" t="s">
        <v>3178</v>
      </c>
      <c r="H1547" s="94"/>
      <c r="I1547" s="94"/>
      <c r="J1547" s="94"/>
      <c r="K1547" s="94"/>
      <c r="L1547" s="94"/>
      <c r="M1547" s="94"/>
      <c r="N1547" s="95"/>
      <c r="O1547" s="94"/>
      <c r="P1547" s="94"/>
      <c r="Q1547" s="94"/>
    </row>
    <row r="1548" spans="1:17" s="100" customFormat="1" ht="30" customHeight="1" x14ac:dyDescent="0.2">
      <c r="A1548" s="152">
        <v>1545</v>
      </c>
      <c r="B1548" s="96" t="s">
        <v>3768</v>
      </c>
      <c r="C1548" s="97">
        <v>34652.28</v>
      </c>
      <c r="D1548" s="97">
        <v>6691</v>
      </c>
      <c r="E1548" s="102">
        <v>43035</v>
      </c>
      <c r="F1548" s="186" t="s">
        <v>3713</v>
      </c>
      <c r="G1548" s="94"/>
      <c r="H1548" s="94"/>
      <c r="I1548" s="94"/>
      <c r="J1548" s="94"/>
      <c r="K1548" s="94"/>
      <c r="L1548" s="94"/>
      <c r="M1548" s="94"/>
      <c r="N1548" s="95"/>
      <c r="O1548" s="94"/>
      <c r="P1548" s="94"/>
    </row>
    <row r="1549" spans="1:17" s="100" customFormat="1" ht="30" customHeight="1" x14ac:dyDescent="0.2">
      <c r="A1549" s="152">
        <v>1546</v>
      </c>
      <c r="B1549" s="96" t="s">
        <v>88</v>
      </c>
      <c r="C1549" s="177">
        <v>34643.912187210379</v>
      </c>
      <c r="D1549" s="177">
        <v>8435</v>
      </c>
      <c r="E1549" s="98">
        <v>41537</v>
      </c>
      <c r="F1549" s="186" t="s">
        <v>89</v>
      </c>
      <c r="G1549" s="94"/>
      <c r="N1549" s="101"/>
      <c r="Q1549" s="94"/>
    </row>
    <row r="1550" spans="1:17" s="100" customFormat="1" ht="30" customHeight="1" x14ac:dyDescent="0.2">
      <c r="A1550" s="152">
        <v>1547</v>
      </c>
      <c r="B1550" s="103" t="s">
        <v>2732</v>
      </c>
      <c r="C1550" s="176">
        <v>34615.963855421687</v>
      </c>
      <c r="D1550" s="176">
        <v>14324</v>
      </c>
      <c r="E1550" s="111">
        <v>36833</v>
      </c>
      <c r="F1550" s="187" t="s">
        <v>1908</v>
      </c>
      <c r="G1550" s="94"/>
      <c r="N1550" s="101"/>
      <c r="Q1550" s="94"/>
    </row>
    <row r="1551" spans="1:17" s="100" customFormat="1" ht="30" customHeight="1" x14ac:dyDescent="0.2">
      <c r="A1551" s="152">
        <v>1548</v>
      </c>
      <c r="B1551" s="96" t="s">
        <v>2957</v>
      </c>
      <c r="C1551" s="180">
        <v>34588.420991658946</v>
      </c>
      <c r="D1551" s="180">
        <v>9680</v>
      </c>
      <c r="E1551" s="111">
        <v>40249</v>
      </c>
      <c r="F1551" s="187" t="s">
        <v>405</v>
      </c>
      <c r="H1551" s="94"/>
      <c r="I1551" s="94"/>
      <c r="J1551" s="94"/>
      <c r="K1551" s="94"/>
      <c r="L1551" s="94"/>
      <c r="M1551" s="94"/>
      <c r="N1551" s="95"/>
      <c r="O1551" s="94"/>
      <c r="P1551" s="94"/>
      <c r="Q1551" s="94"/>
    </row>
    <row r="1552" spans="1:17" s="100" customFormat="1" ht="30" customHeight="1" x14ac:dyDescent="0.2">
      <c r="A1552" s="152">
        <v>1549</v>
      </c>
      <c r="B1552" s="96" t="s">
        <v>166</v>
      </c>
      <c r="C1552" s="179">
        <v>34566.149212233548</v>
      </c>
      <c r="D1552" s="179">
        <v>9016</v>
      </c>
      <c r="E1552" s="98">
        <v>41474</v>
      </c>
      <c r="F1552" s="186" t="s">
        <v>2922</v>
      </c>
      <c r="N1552" s="101"/>
      <c r="Q1552" s="94"/>
    </row>
    <row r="1553" spans="1:17" s="100" customFormat="1" ht="30" customHeight="1" x14ac:dyDescent="0.2">
      <c r="A1553" s="152">
        <v>1550</v>
      </c>
      <c r="B1553" s="96" t="s">
        <v>3423</v>
      </c>
      <c r="C1553" s="112">
        <v>34544.49</v>
      </c>
      <c r="D1553" s="177">
        <v>7386</v>
      </c>
      <c r="E1553" s="98">
        <v>42265</v>
      </c>
      <c r="F1553" s="186" t="s">
        <v>725</v>
      </c>
      <c r="H1553" s="94"/>
      <c r="I1553" s="94"/>
      <c r="J1553" s="94"/>
      <c r="K1553" s="94"/>
      <c r="L1553" s="94"/>
      <c r="M1553" s="94"/>
      <c r="N1553" s="95"/>
      <c r="O1553" s="94"/>
      <c r="P1553" s="94"/>
      <c r="Q1553" s="94"/>
    </row>
    <row r="1554" spans="1:17" s="100" customFormat="1" ht="30" customHeight="1" x14ac:dyDescent="0.2">
      <c r="A1554" s="152">
        <v>1551</v>
      </c>
      <c r="B1554" s="96" t="s">
        <v>747</v>
      </c>
      <c r="C1554" s="176">
        <v>34471.50139017609</v>
      </c>
      <c r="D1554" s="176">
        <v>10898</v>
      </c>
      <c r="E1554" s="106">
        <v>39220</v>
      </c>
      <c r="F1554" s="186" t="s">
        <v>1908</v>
      </c>
      <c r="G1554" s="94"/>
      <c r="H1554" s="94"/>
      <c r="I1554" s="94"/>
      <c r="J1554" s="94"/>
      <c r="K1554" s="94"/>
      <c r="L1554" s="94"/>
      <c r="M1554" s="94"/>
      <c r="N1554" s="95"/>
      <c r="O1554" s="94"/>
      <c r="P1554" s="94"/>
      <c r="Q1554" s="94"/>
    </row>
    <row r="1555" spans="1:17" s="100" customFormat="1" ht="30" customHeight="1" x14ac:dyDescent="0.2">
      <c r="A1555" s="152">
        <v>1552</v>
      </c>
      <c r="B1555" s="96" t="s">
        <v>3771</v>
      </c>
      <c r="C1555" s="97">
        <v>34383.409999999996</v>
      </c>
      <c r="D1555" s="97">
        <v>6339</v>
      </c>
      <c r="E1555" s="102">
        <v>43028</v>
      </c>
      <c r="F1555" s="186" t="s">
        <v>3187</v>
      </c>
      <c r="N1555" s="101"/>
      <c r="Q1555" s="94"/>
    </row>
    <row r="1556" spans="1:17" s="100" customFormat="1" ht="30" customHeight="1" x14ac:dyDescent="0.2">
      <c r="A1556" s="152">
        <v>1553</v>
      </c>
      <c r="B1556" s="103" t="s">
        <v>1873</v>
      </c>
      <c r="C1556" s="176">
        <v>34357.333178869325</v>
      </c>
      <c r="D1556" s="176">
        <v>12654</v>
      </c>
      <c r="E1556" s="111">
        <v>37092</v>
      </c>
      <c r="F1556" s="187" t="s">
        <v>1910</v>
      </c>
      <c r="H1556" s="94"/>
      <c r="I1556" s="94"/>
      <c r="J1556" s="94"/>
      <c r="K1556" s="94"/>
      <c r="L1556" s="94"/>
      <c r="M1556" s="94"/>
      <c r="N1556" s="95"/>
      <c r="O1556" s="94"/>
      <c r="P1556" s="94"/>
    </row>
    <row r="1557" spans="1:17" s="100" customFormat="1" ht="30" customHeight="1" x14ac:dyDescent="0.2">
      <c r="A1557" s="152">
        <v>1554</v>
      </c>
      <c r="B1557" s="96" t="s">
        <v>2936</v>
      </c>
      <c r="C1557" s="179">
        <v>34287.10032437442</v>
      </c>
      <c r="D1557" s="179">
        <v>9526</v>
      </c>
      <c r="E1557" s="111">
        <v>40396</v>
      </c>
      <c r="F1557" s="187" t="s">
        <v>1853</v>
      </c>
      <c r="N1557" s="101"/>
      <c r="Q1557" s="94"/>
    </row>
    <row r="1558" spans="1:17" s="100" customFormat="1" ht="30" customHeight="1" x14ac:dyDescent="0.2">
      <c r="A1558" s="152">
        <v>1555</v>
      </c>
      <c r="B1558" s="103" t="s">
        <v>1097</v>
      </c>
      <c r="C1558" s="179">
        <v>34258.862372567193</v>
      </c>
      <c r="D1558" s="179">
        <v>12721</v>
      </c>
      <c r="E1558" s="111">
        <v>38653</v>
      </c>
      <c r="F1558" s="187" t="s">
        <v>696</v>
      </c>
      <c r="G1558" s="94"/>
      <c r="H1558" s="94"/>
      <c r="I1558" s="94"/>
      <c r="J1558" s="94"/>
      <c r="K1558" s="94"/>
      <c r="L1558" s="94"/>
      <c r="M1558" s="94"/>
      <c r="N1558" s="95"/>
      <c r="O1558" s="94"/>
      <c r="P1558" s="94"/>
      <c r="Q1558" s="94"/>
    </row>
    <row r="1559" spans="1:17" s="94" customFormat="1" ht="30" customHeight="1" x14ac:dyDescent="0.2">
      <c r="A1559" s="152">
        <v>1556</v>
      </c>
      <c r="B1559" s="107" t="s">
        <v>1237</v>
      </c>
      <c r="C1559" s="179">
        <v>34244.960611677481</v>
      </c>
      <c r="D1559" s="179">
        <v>17228</v>
      </c>
      <c r="E1559" s="119">
        <v>36315</v>
      </c>
      <c r="F1559" s="187" t="s">
        <v>1987</v>
      </c>
      <c r="N1559" s="95"/>
    </row>
    <row r="1560" spans="1:17" s="100" customFormat="1" ht="30" customHeight="1" x14ac:dyDescent="0.2">
      <c r="A1560" s="152">
        <v>1557</v>
      </c>
      <c r="B1560" s="96" t="s">
        <v>2816</v>
      </c>
      <c r="C1560" s="179">
        <v>34216.288229842445</v>
      </c>
      <c r="D1560" s="179">
        <v>9538</v>
      </c>
      <c r="E1560" s="106">
        <v>39612</v>
      </c>
      <c r="F1560" s="186" t="s">
        <v>1853</v>
      </c>
      <c r="H1560" s="94"/>
      <c r="I1560" s="94"/>
      <c r="J1560" s="94"/>
      <c r="K1560" s="94"/>
      <c r="L1560" s="94"/>
      <c r="M1560" s="94"/>
      <c r="N1560" s="95"/>
      <c r="O1560" s="94"/>
      <c r="P1560" s="94"/>
      <c r="Q1560" s="94"/>
    </row>
    <row r="1561" spans="1:17" s="100" customFormat="1" ht="30" customHeight="1" x14ac:dyDescent="0.2">
      <c r="A1561" s="152">
        <v>1558</v>
      </c>
      <c r="B1561" s="153" t="s">
        <v>4315</v>
      </c>
      <c r="C1561" s="97">
        <v>34187</v>
      </c>
      <c r="D1561" s="97">
        <v>5631</v>
      </c>
      <c r="E1561" s="155" t="s">
        <v>4553</v>
      </c>
      <c r="F1561" s="188" t="s">
        <v>4119</v>
      </c>
      <c r="G1561" s="94"/>
      <c r="H1561" s="94"/>
      <c r="I1561" s="94"/>
      <c r="J1561" s="94"/>
      <c r="K1561" s="94"/>
      <c r="L1561" s="94"/>
      <c r="M1561" s="94"/>
      <c r="N1561" s="95"/>
      <c r="O1561" s="94"/>
      <c r="P1561" s="94"/>
    </row>
    <row r="1562" spans="1:17" s="100" customFormat="1" ht="30" customHeight="1" x14ac:dyDescent="0.2">
      <c r="A1562" s="152">
        <v>1559</v>
      </c>
      <c r="B1562" s="107" t="s">
        <v>1854</v>
      </c>
      <c r="C1562" s="97">
        <v>34134.615384615383</v>
      </c>
      <c r="D1562" s="97">
        <v>14925</v>
      </c>
      <c r="E1562" s="161">
        <v>36945</v>
      </c>
      <c r="F1562" s="185" t="s">
        <v>1910</v>
      </c>
      <c r="G1562" s="94"/>
      <c r="N1562" s="101"/>
      <c r="Q1562" s="94"/>
    </row>
    <row r="1563" spans="1:17" s="94" customFormat="1" ht="30" customHeight="1" x14ac:dyDescent="0.2">
      <c r="A1563" s="152">
        <v>1560</v>
      </c>
      <c r="B1563" s="103" t="s">
        <v>1955</v>
      </c>
      <c r="C1563" s="176">
        <v>34127.664504170527</v>
      </c>
      <c r="D1563" s="176">
        <v>11662</v>
      </c>
      <c r="E1563" s="111">
        <v>37176</v>
      </c>
      <c r="F1563" s="187" t="s">
        <v>1908</v>
      </c>
      <c r="N1563" s="95"/>
    </row>
    <row r="1564" spans="1:17" s="94" customFormat="1" ht="30" customHeight="1" x14ac:dyDescent="0.2">
      <c r="A1564" s="152">
        <v>1561</v>
      </c>
      <c r="B1564" s="96" t="s">
        <v>2536</v>
      </c>
      <c r="C1564" s="179">
        <v>34059.163577386469</v>
      </c>
      <c r="D1564" s="179">
        <v>11004</v>
      </c>
      <c r="E1564" s="98">
        <v>40781</v>
      </c>
      <c r="F1564" s="186" t="s">
        <v>2988</v>
      </c>
      <c r="G1564" s="100"/>
      <c r="H1564" s="100"/>
      <c r="I1564" s="100"/>
      <c r="J1564" s="100"/>
      <c r="K1564" s="100"/>
      <c r="L1564" s="100"/>
      <c r="M1564" s="100"/>
      <c r="N1564" s="101"/>
      <c r="O1564" s="100"/>
      <c r="P1564" s="100"/>
    </row>
    <row r="1565" spans="1:17" s="94" customFormat="1" ht="30" customHeight="1" x14ac:dyDescent="0.2">
      <c r="A1565" s="152">
        <v>1562</v>
      </c>
      <c r="B1565" s="96" t="s">
        <v>999</v>
      </c>
      <c r="C1565" s="179">
        <v>34008.688600556074</v>
      </c>
      <c r="D1565" s="179">
        <v>10071</v>
      </c>
      <c r="E1565" s="165">
        <v>39325</v>
      </c>
      <c r="F1565" s="186" t="s">
        <v>544</v>
      </c>
      <c r="G1565" s="100"/>
      <c r="H1565" s="100"/>
      <c r="I1565" s="100"/>
      <c r="J1565" s="100"/>
      <c r="K1565" s="100"/>
      <c r="L1565" s="100"/>
      <c r="M1565" s="100"/>
      <c r="N1565" s="101"/>
      <c r="O1565" s="100"/>
      <c r="P1565" s="100"/>
    </row>
    <row r="1566" spans="1:17" s="100" customFormat="1" ht="30" customHeight="1" x14ac:dyDescent="0.2">
      <c r="A1566" s="152">
        <v>1563</v>
      </c>
      <c r="B1566" s="96" t="s">
        <v>3083</v>
      </c>
      <c r="C1566" s="177">
        <v>33992.846385542172</v>
      </c>
      <c r="D1566" s="177">
        <v>7917</v>
      </c>
      <c r="E1566" s="98">
        <v>41922</v>
      </c>
      <c r="F1566" s="186" t="s">
        <v>3181</v>
      </c>
      <c r="G1566" s="94"/>
      <c r="H1566" s="94"/>
      <c r="I1566" s="94"/>
      <c r="J1566" s="94"/>
      <c r="K1566" s="94"/>
      <c r="L1566" s="94"/>
      <c r="M1566" s="94"/>
      <c r="N1566" s="95"/>
      <c r="O1566" s="94"/>
      <c r="P1566" s="94"/>
      <c r="Q1566" s="94"/>
    </row>
    <row r="1567" spans="1:17" s="94" customFormat="1" ht="30" customHeight="1" x14ac:dyDescent="0.2">
      <c r="A1567" s="152">
        <v>1564</v>
      </c>
      <c r="B1567" s="96" t="s">
        <v>2272</v>
      </c>
      <c r="C1567" s="179">
        <v>33980.103104726601</v>
      </c>
      <c r="D1567" s="179">
        <v>10079</v>
      </c>
      <c r="E1567" s="111">
        <v>40347</v>
      </c>
      <c r="F1567" s="187" t="s">
        <v>2033</v>
      </c>
      <c r="G1567" s="100"/>
      <c r="H1567" s="100"/>
      <c r="I1567" s="100"/>
      <c r="J1567" s="100"/>
      <c r="K1567" s="100"/>
      <c r="L1567" s="100"/>
      <c r="M1567" s="100"/>
      <c r="N1567" s="101"/>
      <c r="O1567" s="100"/>
      <c r="P1567" s="100"/>
    </row>
    <row r="1568" spans="1:17" s="94" customFormat="1" ht="30" customHeight="1" x14ac:dyDescent="0.2">
      <c r="A1568" s="152">
        <v>1565</v>
      </c>
      <c r="B1568" s="103" t="s">
        <v>1136</v>
      </c>
      <c r="C1568" s="112">
        <v>33925.79935125116</v>
      </c>
      <c r="D1568" s="112">
        <v>9791</v>
      </c>
      <c r="E1568" s="161">
        <v>37995</v>
      </c>
      <c r="F1568" s="187" t="s">
        <v>1559</v>
      </c>
      <c r="H1568" s="100"/>
      <c r="I1568" s="100"/>
      <c r="J1568" s="100"/>
      <c r="K1568" s="100"/>
      <c r="L1568" s="100"/>
      <c r="M1568" s="100"/>
      <c r="N1568" s="101"/>
      <c r="O1568" s="100"/>
      <c r="P1568" s="100"/>
    </row>
    <row r="1569" spans="1:17" s="94" customFormat="1" ht="30" customHeight="1" x14ac:dyDescent="0.2">
      <c r="A1569" s="152">
        <v>1566</v>
      </c>
      <c r="B1569" s="96" t="s">
        <v>3683</v>
      </c>
      <c r="C1569" s="112">
        <v>33916.949999999997</v>
      </c>
      <c r="D1569" s="177">
        <v>7217</v>
      </c>
      <c r="E1569" s="158">
        <v>42384</v>
      </c>
      <c r="F1569" s="186" t="s">
        <v>3476</v>
      </c>
      <c r="G1569" s="100"/>
      <c r="H1569" s="100"/>
      <c r="I1569" s="100"/>
      <c r="J1569" s="100"/>
      <c r="K1569" s="100"/>
      <c r="L1569" s="100"/>
      <c r="M1569" s="100"/>
      <c r="N1569" s="101"/>
      <c r="O1569" s="100"/>
      <c r="P1569" s="100"/>
      <c r="Q1569" s="100"/>
    </row>
    <row r="1570" spans="1:17" s="94" customFormat="1" ht="30" customHeight="1" x14ac:dyDescent="0.2">
      <c r="A1570" s="152">
        <v>1567</v>
      </c>
      <c r="B1570" s="103" t="s">
        <v>1455</v>
      </c>
      <c r="C1570" s="112">
        <v>33884.094068582024</v>
      </c>
      <c r="D1570" s="112">
        <v>10483</v>
      </c>
      <c r="E1570" s="111">
        <v>38016</v>
      </c>
      <c r="F1570" s="187" t="s">
        <v>602</v>
      </c>
      <c r="G1570" s="100"/>
      <c r="H1570" s="100"/>
      <c r="I1570" s="100"/>
      <c r="J1570" s="100"/>
      <c r="K1570" s="100"/>
      <c r="L1570" s="100"/>
      <c r="M1570" s="100"/>
      <c r="N1570" s="101"/>
      <c r="O1570" s="100"/>
      <c r="P1570" s="100"/>
    </row>
    <row r="1571" spans="1:17" s="94" customFormat="1" ht="30" customHeight="1" x14ac:dyDescent="0.2">
      <c r="A1571" s="152">
        <v>1568</v>
      </c>
      <c r="B1571" s="96" t="s">
        <v>3483</v>
      </c>
      <c r="C1571" s="112">
        <v>33867.979999999996</v>
      </c>
      <c r="D1571" s="177">
        <v>6469</v>
      </c>
      <c r="E1571" s="98">
        <v>42734</v>
      </c>
      <c r="F1571" s="189" t="s">
        <v>725</v>
      </c>
      <c r="H1571" s="100"/>
      <c r="I1571" s="100"/>
      <c r="J1571" s="100"/>
      <c r="K1571" s="100"/>
      <c r="L1571" s="100"/>
      <c r="M1571" s="100"/>
      <c r="N1571" s="101"/>
      <c r="O1571" s="100"/>
      <c r="P1571" s="100"/>
      <c r="Q1571" s="100"/>
    </row>
    <row r="1572" spans="1:17" s="94" customFormat="1" ht="30" customHeight="1" x14ac:dyDescent="0.2">
      <c r="A1572" s="152">
        <v>1569</v>
      </c>
      <c r="B1572" s="103" t="s">
        <v>587</v>
      </c>
      <c r="C1572" s="179">
        <v>33825.532900834107</v>
      </c>
      <c r="D1572" s="179">
        <v>10704</v>
      </c>
      <c r="E1572" s="161">
        <v>38639</v>
      </c>
      <c r="F1572" s="187" t="s">
        <v>1610</v>
      </c>
      <c r="N1572" s="95"/>
    </row>
    <row r="1573" spans="1:17" s="94" customFormat="1" ht="30" customHeight="1" x14ac:dyDescent="0.2">
      <c r="A1573" s="152">
        <v>1570</v>
      </c>
      <c r="B1573" s="107" t="s">
        <v>2600</v>
      </c>
      <c r="C1573" s="179">
        <v>33816.902224281745</v>
      </c>
      <c r="D1573" s="179">
        <v>13760</v>
      </c>
      <c r="E1573" s="119">
        <v>36161</v>
      </c>
      <c r="F1573" s="187" t="s">
        <v>342</v>
      </c>
      <c r="G1573" s="100"/>
      <c r="N1573" s="95"/>
    </row>
    <row r="1574" spans="1:17" s="94" customFormat="1" ht="30" customHeight="1" x14ac:dyDescent="0.2">
      <c r="A1574" s="152">
        <v>1571</v>
      </c>
      <c r="B1574" s="96" t="s">
        <v>3380</v>
      </c>
      <c r="C1574" s="112">
        <v>33659.300000000003</v>
      </c>
      <c r="D1574" s="177">
        <v>6803</v>
      </c>
      <c r="E1574" s="98">
        <v>42356</v>
      </c>
      <c r="F1574" s="186" t="s">
        <v>3364</v>
      </c>
      <c r="H1574" s="100"/>
      <c r="I1574" s="100"/>
      <c r="J1574" s="100"/>
      <c r="K1574" s="100"/>
      <c r="L1574" s="100"/>
      <c r="M1574" s="100"/>
      <c r="N1574" s="101"/>
      <c r="O1574" s="100"/>
      <c r="P1574" s="100"/>
      <c r="Q1574" s="100"/>
    </row>
    <row r="1575" spans="1:17" s="100" customFormat="1" ht="30" customHeight="1" x14ac:dyDescent="0.2">
      <c r="A1575" s="152">
        <v>1572</v>
      </c>
      <c r="B1575" s="96" t="s">
        <v>7</v>
      </c>
      <c r="C1575" s="177">
        <v>33630.937210379983</v>
      </c>
      <c r="D1575" s="177">
        <v>7256</v>
      </c>
      <c r="E1575" s="98">
        <v>41628</v>
      </c>
      <c r="F1575" s="186" t="s">
        <v>2922</v>
      </c>
      <c r="N1575" s="101"/>
    </row>
    <row r="1576" spans="1:17" s="94" customFormat="1" ht="30" customHeight="1" x14ac:dyDescent="0.2">
      <c r="A1576" s="152">
        <v>1573</v>
      </c>
      <c r="B1576" s="96" t="s">
        <v>3086</v>
      </c>
      <c r="C1576" s="177">
        <v>33624.287303058387</v>
      </c>
      <c r="D1576" s="177">
        <v>7829</v>
      </c>
      <c r="E1576" s="98">
        <v>41887</v>
      </c>
      <c r="F1576" s="186" t="s">
        <v>725</v>
      </c>
      <c r="H1576" s="100"/>
      <c r="I1576" s="100"/>
      <c r="J1576" s="100"/>
      <c r="K1576" s="100"/>
      <c r="L1576" s="100"/>
      <c r="M1576" s="100"/>
      <c r="N1576" s="101"/>
      <c r="O1576" s="100"/>
      <c r="P1576" s="100"/>
    </row>
    <row r="1577" spans="1:17" s="100" customFormat="1" ht="30" customHeight="1" x14ac:dyDescent="0.2">
      <c r="A1577" s="152">
        <v>1574</v>
      </c>
      <c r="B1577" s="103" t="s">
        <v>935</v>
      </c>
      <c r="C1577" s="176">
        <v>33542.921686746988</v>
      </c>
      <c r="D1577" s="176">
        <v>11598</v>
      </c>
      <c r="E1577" s="111">
        <v>37428</v>
      </c>
      <c r="F1577" s="187" t="s">
        <v>1908</v>
      </c>
      <c r="G1577" s="94"/>
      <c r="H1577" s="94"/>
      <c r="I1577" s="94"/>
      <c r="J1577" s="94"/>
      <c r="K1577" s="94"/>
      <c r="L1577" s="94"/>
      <c r="M1577" s="94"/>
      <c r="N1577" s="95"/>
      <c r="O1577" s="94"/>
      <c r="P1577" s="94"/>
      <c r="Q1577" s="94"/>
    </row>
    <row r="1578" spans="1:17" s="94" customFormat="1" ht="30" customHeight="1" x14ac:dyDescent="0.2">
      <c r="A1578" s="152">
        <v>1575</v>
      </c>
      <c r="B1578" s="96" t="s">
        <v>4227</v>
      </c>
      <c r="C1578" s="97">
        <v>33526.03</v>
      </c>
      <c r="D1578" s="97">
        <v>5792</v>
      </c>
      <c r="E1578" s="102">
        <v>43357</v>
      </c>
      <c r="F1578" s="186" t="s">
        <v>725</v>
      </c>
      <c r="H1578" s="100"/>
      <c r="I1578" s="100"/>
      <c r="J1578" s="100"/>
      <c r="K1578" s="100"/>
      <c r="L1578" s="100"/>
      <c r="M1578" s="100"/>
      <c r="N1578" s="101"/>
      <c r="O1578" s="100"/>
      <c r="P1578" s="100"/>
    </row>
    <row r="1579" spans="1:17" s="94" customFormat="1" ht="30" customHeight="1" x14ac:dyDescent="0.2">
      <c r="A1579" s="152">
        <v>1576</v>
      </c>
      <c r="B1579" s="103" t="s">
        <v>1859</v>
      </c>
      <c r="C1579" s="112">
        <v>33470.806302131605</v>
      </c>
      <c r="D1579" s="112">
        <v>11181</v>
      </c>
      <c r="E1579" s="111">
        <v>38849</v>
      </c>
      <c r="F1579" s="187" t="s">
        <v>696</v>
      </c>
      <c r="H1579" s="100"/>
      <c r="I1579" s="100"/>
      <c r="J1579" s="100"/>
      <c r="K1579" s="100"/>
      <c r="L1579" s="100"/>
      <c r="M1579" s="100"/>
      <c r="N1579" s="101"/>
      <c r="O1579" s="100"/>
      <c r="P1579" s="100"/>
    </row>
    <row r="1580" spans="1:17" s="100" customFormat="1" ht="30" customHeight="1" x14ac:dyDescent="0.2">
      <c r="A1580" s="152">
        <v>1577</v>
      </c>
      <c r="B1580" s="103" t="s">
        <v>1267</v>
      </c>
      <c r="C1580" s="176">
        <v>33452.56024096386</v>
      </c>
      <c r="D1580" s="176">
        <v>12158</v>
      </c>
      <c r="E1580" s="111">
        <v>37162</v>
      </c>
      <c r="F1580" s="187" t="s">
        <v>1913</v>
      </c>
      <c r="G1580" s="94"/>
      <c r="H1580" s="94"/>
      <c r="I1580" s="94"/>
      <c r="J1580" s="94"/>
      <c r="K1580" s="94"/>
      <c r="L1580" s="94"/>
      <c r="M1580" s="94"/>
      <c r="N1580" s="95"/>
      <c r="O1580" s="94"/>
      <c r="P1580" s="94"/>
      <c r="Q1580" s="94"/>
    </row>
    <row r="1581" spans="1:17" s="100" customFormat="1" ht="30" customHeight="1" x14ac:dyDescent="0.2">
      <c r="A1581" s="152">
        <v>1578</v>
      </c>
      <c r="B1581" s="96" t="s">
        <v>1374</v>
      </c>
      <c r="C1581" s="179">
        <v>33442.01807228916</v>
      </c>
      <c r="D1581" s="179">
        <v>8111</v>
      </c>
      <c r="E1581" s="111">
        <v>40109</v>
      </c>
      <c r="F1581" s="187" t="s">
        <v>2934</v>
      </c>
      <c r="N1581" s="101"/>
    </row>
    <row r="1582" spans="1:17" s="94" customFormat="1" ht="30" customHeight="1" x14ac:dyDescent="0.2">
      <c r="A1582" s="152">
        <v>1579</v>
      </c>
      <c r="B1582" s="103" t="s">
        <v>2873</v>
      </c>
      <c r="C1582" s="176">
        <v>33412.592678405934</v>
      </c>
      <c r="D1582" s="176">
        <v>15236</v>
      </c>
      <c r="E1582" s="111">
        <v>37505</v>
      </c>
      <c r="F1582" s="187" t="s">
        <v>1908</v>
      </c>
      <c r="H1582" s="100"/>
      <c r="I1582" s="100"/>
      <c r="J1582" s="100"/>
      <c r="K1582" s="100"/>
      <c r="L1582" s="100"/>
      <c r="M1582" s="100"/>
      <c r="N1582" s="101"/>
      <c r="O1582" s="100"/>
      <c r="P1582" s="100"/>
    </row>
    <row r="1583" spans="1:17" s="94" customFormat="1" ht="30" customHeight="1" x14ac:dyDescent="0.2">
      <c r="A1583" s="152">
        <v>1580</v>
      </c>
      <c r="B1583" s="96" t="s">
        <v>3084</v>
      </c>
      <c r="C1583" s="177">
        <v>33381.024096385547</v>
      </c>
      <c r="D1583" s="177">
        <v>7151</v>
      </c>
      <c r="E1583" s="98">
        <v>41747</v>
      </c>
      <c r="F1583" s="186" t="s">
        <v>545</v>
      </c>
      <c r="H1583" s="100"/>
      <c r="I1583" s="100"/>
      <c r="J1583" s="100"/>
      <c r="K1583" s="100"/>
      <c r="L1583" s="100"/>
      <c r="M1583" s="100"/>
      <c r="N1583" s="101"/>
      <c r="O1583" s="100"/>
      <c r="P1583" s="100"/>
      <c r="Q1583" s="100"/>
    </row>
    <row r="1584" spans="1:17" s="94" customFormat="1" ht="30" customHeight="1" x14ac:dyDescent="0.2">
      <c r="A1584" s="152">
        <v>1581</v>
      </c>
      <c r="B1584" s="96" t="s">
        <v>4245</v>
      </c>
      <c r="C1584" s="97">
        <v>33378.119999999995</v>
      </c>
      <c r="D1584" s="97">
        <v>7977</v>
      </c>
      <c r="E1584" s="102">
        <v>43336</v>
      </c>
      <c r="F1584" s="186" t="s">
        <v>3940</v>
      </c>
      <c r="G1584" s="100"/>
      <c r="N1584" s="95"/>
      <c r="Q1584" s="100"/>
    </row>
    <row r="1585" spans="1:17" s="94" customFormat="1" ht="30" customHeight="1" x14ac:dyDescent="0.2">
      <c r="A1585" s="152">
        <v>1582</v>
      </c>
      <c r="B1585" s="96" t="s">
        <v>90</v>
      </c>
      <c r="C1585" s="178">
        <v>33359.157784986099</v>
      </c>
      <c r="D1585" s="178">
        <v>7942</v>
      </c>
      <c r="E1585" s="98">
        <v>41537</v>
      </c>
      <c r="F1585" s="186" t="s">
        <v>725</v>
      </c>
      <c r="N1585" s="95"/>
    </row>
    <row r="1586" spans="1:17" s="94" customFormat="1" ht="30" customHeight="1" x14ac:dyDescent="0.2">
      <c r="A1586" s="152">
        <v>1583</v>
      </c>
      <c r="B1586" s="103" t="s">
        <v>1308</v>
      </c>
      <c r="C1586" s="176">
        <v>33285.159870250231</v>
      </c>
      <c r="D1586" s="176">
        <v>11191</v>
      </c>
      <c r="E1586" s="111">
        <v>37407</v>
      </c>
      <c r="F1586" s="187" t="s">
        <v>1910</v>
      </c>
      <c r="N1586" s="95"/>
    </row>
    <row r="1587" spans="1:17" s="94" customFormat="1" ht="30" customHeight="1" x14ac:dyDescent="0.2">
      <c r="A1587" s="152">
        <v>1584</v>
      </c>
      <c r="B1587" s="107" t="s">
        <v>856</v>
      </c>
      <c r="C1587" s="176">
        <v>33229.552826691383</v>
      </c>
      <c r="D1587" s="176">
        <v>14585</v>
      </c>
      <c r="E1587" s="168">
        <v>36399</v>
      </c>
      <c r="F1587" s="187" t="s">
        <v>2021</v>
      </c>
      <c r="N1587" s="95"/>
    </row>
    <row r="1588" spans="1:17" s="94" customFormat="1" ht="30" customHeight="1" x14ac:dyDescent="0.2">
      <c r="A1588" s="152">
        <v>1585</v>
      </c>
      <c r="B1588" s="96" t="s">
        <v>3085</v>
      </c>
      <c r="C1588" s="177">
        <v>33211.190917516222</v>
      </c>
      <c r="D1588" s="177">
        <v>7217</v>
      </c>
      <c r="E1588" s="158">
        <v>41698</v>
      </c>
      <c r="F1588" s="186" t="s">
        <v>725</v>
      </c>
      <c r="N1588" s="95"/>
    </row>
    <row r="1589" spans="1:17" s="94" customFormat="1" ht="30" customHeight="1" x14ac:dyDescent="0.2">
      <c r="A1589" s="152">
        <v>1586</v>
      </c>
      <c r="B1589" s="103" t="s">
        <v>911</v>
      </c>
      <c r="C1589" s="176">
        <v>33179.158943466173</v>
      </c>
      <c r="D1589" s="176">
        <v>16453</v>
      </c>
      <c r="E1589" s="104">
        <v>36644</v>
      </c>
      <c r="F1589" s="187" t="s">
        <v>1690</v>
      </c>
      <c r="G1589" s="100"/>
      <c r="N1589" s="95"/>
    </row>
    <row r="1590" spans="1:17" s="94" customFormat="1" ht="30" customHeight="1" x14ac:dyDescent="0.2">
      <c r="A1590" s="152">
        <v>1587</v>
      </c>
      <c r="B1590" s="96" t="s">
        <v>825</v>
      </c>
      <c r="C1590" s="179">
        <v>33171.049582947177</v>
      </c>
      <c r="D1590" s="179">
        <v>9029</v>
      </c>
      <c r="E1590" s="111">
        <v>40186</v>
      </c>
      <c r="F1590" s="187" t="s">
        <v>405</v>
      </c>
      <c r="N1590" s="95"/>
    </row>
    <row r="1591" spans="1:17" s="100" customFormat="1" ht="30" customHeight="1" x14ac:dyDescent="0.2">
      <c r="A1591" s="152">
        <v>1588</v>
      </c>
      <c r="B1591" s="103" t="s">
        <v>690</v>
      </c>
      <c r="C1591" s="176">
        <v>33166.994902687678</v>
      </c>
      <c r="D1591" s="176">
        <v>13997</v>
      </c>
      <c r="E1591" s="111">
        <v>36924</v>
      </c>
      <c r="F1591" s="187" t="s">
        <v>1910</v>
      </c>
      <c r="G1591" s="94"/>
      <c r="H1591" s="94"/>
      <c r="I1591" s="94"/>
      <c r="J1591" s="94"/>
      <c r="K1591" s="94"/>
      <c r="L1591" s="94"/>
      <c r="M1591" s="94"/>
      <c r="N1591" s="95"/>
      <c r="O1591" s="94"/>
      <c r="P1591" s="94"/>
    </row>
    <row r="1592" spans="1:17" s="100" customFormat="1" ht="30" customHeight="1" x14ac:dyDescent="0.2">
      <c r="A1592" s="152">
        <v>1589</v>
      </c>
      <c r="B1592" s="96" t="s">
        <v>4483</v>
      </c>
      <c r="C1592" s="97">
        <v>33127.65</v>
      </c>
      <c r="D1592" s="97">
        <v>5879</v>
      </c>
      <c r="E1592" s="102" t="s">
        <v>4612</v>
      </c>
      <c r="F1592" s="186" t="s">
        <v>725</v>
      </c>
      <c r="G1592" s="94"/>
      <c r="H1592" s="94"/>
      <c r="I1592" s="94"/>
      <c r="J1592" s="94"/>
      <c r="K1592" s="94"/>
      <c r="L1592" s="94"/>
      <c r="M1592" s="94"/>
      <c r="N1592" s="95"/>
      <c r="O1592" s="94"/>
      <c r="P1592" s="94"/>
      <c r="Q1592" s="94"/>
    </row>
    <row r="1593" spans="1:17" s="100" customFormat="1" ht="30" customHeight="1" x14ac:dyDescent="0.2">
      <c r="A1593" s="152">
        <v>1590</v>
      </c>
      <c r="B1593" s="103" t="s">
        <v>1519</v>
      </c>
      <c r="C1593" s="179">
        <v>33125.695088044486</v>
      </c>
      <c r="D1593" s="179">
        <v>13286</v>
      </c>
      <c r="E1593" s="111">
        <v>38793</v>
      </c>
      <c r="F1593" s="187" t="s">
        <v>696</v>
      </c>
      <c r="H1593" s="94"/>
      <c r="I1593" s="94"/>
      <c r="J1593" s="94"/>
      <c r="K1593" s="94"/>
      <c r="L1593" s="94"/>
      <c r="M1593" s="94"/>
      <c r="N1593" s="95"/>
      <c r="O1593" s="94"/>
      <c r="P1593" s="94"/>
    </row>
    <row r="1594" spans="1:17" s="94" customFormat="1" ht="30" customHeight="1" x14ac:dyDescent="0.2">
      <c r="A1594" s="152">
        <v>1591</v>
      </c>
      <c r="B1594" s="107" t="s">
        <v>1101</v>
      </c>
      <c r="C1594" s="179">
        <v>33121.814179796107</v>
      </c>
      <c r="D1594" s="179">
        <v>15924</v>
      </c>
      <c r="E1594" s="119">
        <v>36553</v>
      </c>
      <c r="F1594" s="187" t="s">
        <v>1818</v>
      </c>
      <c r="G1594" s="100"/>
      <c r="H1594" s="100"/>
      <c r="I1594" s="100"/>
      <c r="J1594" s="100"/>
      <c r="K1594" s="100"/>
      <c r="L1594" s="100"/>
      <c r="M1594" s="100"/>
      <c r="N1594" s="101"/>
      <c r="O1594" s="100"/>
      <c r="P1594" s="100"/>
      <c r="Q1594" s="100"/>
    </row>
    <row r="1595" spans="1:17" s="94" customFormat="1" ht="30" customHeight="1" x14ac:dyDescent="0.2">
      <c r="A1595" s="152">
        <v>1592</v>
      </c>
      <c r="B1595" s="107" t="s">
        <v>1382</v>
      </c>
      <c r="C1595" s="179">
        <v>33089.955977757185</v>
      </c>
      <c r="D1595" s="179">
        <v>14193</v>
      </c>
      <c r="E1595" s="168">
        <v>36210</v>
      </c>
      <c r="F1595" s="187" t="s">
        <v>2207</v>
      </c>
      <c r="G1595" s="100"/>
      <c r="H1595" s="100"/>
      <c r="I1595" s="100"/>
      <c r="J1595" s="100"/>
      <c r="K1595" s="100"/>
      <c r="L1595" s="100"/>
      <c r="M1595" s="100"/>
      <c r="N1595" s="101"/>
      <c r="O1595" s="100"/>
      <c r="P1595" s="100"/>
      <c r="Q1595" s="100"/>
    </row>
    <row r="1596" spans="1:17" s="94" customFormat="1" ht="30" customHeight="1" x14ac:dyDescent="0.2">
      <c r="A1596" s="152">
        <v>1593</v>
      </c>
      <c r="B1596" s="96" t="s">
        <v>1373</v>
      </c>
      <c r="C1596" s="112">
        <v>33043.037534754403</v>
      </c>
      <c r="D1596" s="112">
        <v>8847</v>
      </c>
      <c r="E1596" s="111">
        <v>40060</v>
      </c>
      <c r="F1596" s="187" t="s">
        <v>1372</v>
      </c>
      <c r="N1596" s="95"/>
      <c r="Q1596" s="100"/>
    </row>
    <row r="1597" spans="1:17" s="100" customFormat="1" ht="30" customHeight="1" x14ac:dyDescent="0.2">
      <c r="A1597" s="152">
        <v>1594</v>
      </c>
      <c r="B1597" s="96" t="s">
        <v>4071</v>
      </c>
      <c r="C1597" s="97">
        <v>33020.870000000003</v>
      </c>
      <c r="D1597" s="97">
        <v>6178</v>
      </c>
      <c r="E1597" s="102">
        <v>43126</v>
      </c>
      <c r="F1597" s="186" t="s">
        <v>725</v>
      </c>
      <c r="G1597" s="94"/>
      <c r="H1597" s="94"/>
      <c r="I1597" s="94"/>
      <c r="J1597" s="94"/>
      <c r="K1597" s="94"/>
      <c r="L1597" s="94"/>
      <c r="M1597" s="94"/>
      <c r="N1597" s="95"/>
      <c r="O1597" s="94"/>
      <c r="P1597" s="94"/>
      <c r="Q1597" s="94"/>
    </row>
    <row r="1598" spans="1:17" s="100" customFormat="1" ht="30" customHeight="1" x14ac:dyDescent="0.2">
      <c r="A1598" s="152">
        <v>1595</v>
      </c>
      <c r="B1598" s="96" t="s">
        <v>3087</v>
      </c>
      <c r="C1598" s="177">
        <v>32954.268999073218</v>
      </c>
      <c r="D1598" s="177">
        <v>7463</v>
      </c>
      <c r="E1598" s="98">
        <v>41740</v>
      </c>
      <c r="F1598" s="186" t="s">
        <v>2033</v>
      </c>
      <c r="N1598" s="101"/>
      <c r="Q1598" s="94"/>
    </row>
    <row r="1599" spans="1:17" s="94" customFormat="1" ht="30" customHeight="1" x14ac:dyDescent="0.2">
      <c r="A1599" s="152">
        <v>1596</v>
      </c>
      <c r="B1599" s="96" t="s">
        <v>4471</v>
      </c>
      <c r="C1599" s="97">
        <v>32905.56</v>
      </c>
      <c r="D1599" s="97">
        <v>6288</v>
      </c>
      <c r="E1599" s="102" t="s">
        <v>4615</v>
      </c>
      <c r="F1599" s="186" t="s">
        <v>725</v>
      </c>
      <c r="H1599" s="100"/>
      <c r="I1599" s="100"/>
      <c r="J1599" s="100"/>
      <c r="K1599" s="100"/>
      <c r="L1599" s="100"/>
      <c r="M1599" s="100"/>
      <c r="N1599" s="101"/>
      <c r="O1599" s="100"/>
      <c r="P1599" s="100"/>
      <c r="Q1599" s="100"/>
    </row>
    <row r="1600" spans="1:17" s="100" customFormat="1" ht="30" customHeight="1" x14ac:dyDescent="0.2">
      <c r="A1600" s="152">
        <v>1597</v>
      </c>
      <c r="B1600" s="107" t="s">
        <v>1138</v>
      </c>
      <c r="C1600" s="176">
        <v>32875.057924003711</v>
      </c>
      <c r="D1600" s="176">
        <v>13672</v>
      </c>
      <c r="E1600" s="119">
        <v>36532</v>
      </c>
      <c r="F1600" s="187" t="s">
        <v>1539</v>
      </c>
      <c r="G1600" s="94"/>
      <c r="H1600" s="94"/>
      <c r="I1600" s="94"/>
      <c r="J1600" s="94"/>
      <c r="K1600" s="94"/>
      <c r="L1600" s="94"/>
      <c r="M1600" s="94"/>
      <c r="N1600" s="95"/>
      <c r="O1600" s="94"/>
      <c r="P1600" s="94"/>
      <c r="Q1600" s="94"/>
    </row>
    <row r="1601" spans="1:17" s="100" customFormat="1" ht="30" customHeight="1" x14ac:dyDescent="0.2">
      <c r="A1601" s="152">
        <v>1598</v>
      </c>
      <c r="B1601" s="96" t="s">
        <v>3774</v>
      </c>
      <c r="C1601" s="97">
        <v>32810.239999999998</v>
      </c>
      <c r="D1601" s="97">
        <v>6798</v>
      </c>
      <c r="E1601" s="102">
        <v>43021</v>
      </c>
      <c r="F1601" s="186" t="s">
        <v>3187</v>
      </c>
      <c r="N1601" s="101"/>
      <c r="Q1601" s="94"/>
    </row>
    <row r="1602" spans="1:17" s="94" customFormat="1" ht="30" customHeight="1" x14ac:dyDescent="0.2">
      <c r="A1602" s="152">
        <v>1599</v>
      </c>
      <c r="B1602" s="103" t="s">
        <v>1247</v>
      </c>
      <c r="C1602" s="179">
        <v>32773.285449490271</v>
      </c>
      <c r="D1602" s="179">
        <v>10895</v>
      </c>
      <c r="E1602" s="111">
        <v>38968</v>
      </c>
      <c r="F1602" s="187" t="s">
        <v>841</v>
      </c>
      <c r="G1602" s="100"/>
      <c r="N1602" s="95"/>
    </row>
    <row r="1603" spans="1:17" s="94" customFormat="1" ht="30" customHeight="1" x14ac:dyDescent="0.2">
      <c r="A1603" s="152">
        <v>1600</v>
      </c>
      <c r="B1603" s="107" t="s">
        <v>952</v>
      </c>
      <c r="C1603" s="179">
        <v>32723.007414272477</v>
      </c>
      <c r="D1603" s="179">
        <v>14509</v>
      </c>
      <c r="E1603" s="119">
        <v>36203</v>
      </c>
      <c r="F1603" s="187" t="s">
        <v>1987</v>
      </c>
      <c r="H1603" s="100"/>
      <c r="I1603" s="100"/>
      <c r="J1603" s="100"/>
      <c r="K1603" s="100"/>
      <c r="L1603" s="100"/>
      <c r="M1603" s="100"/>
      <c r="N1603" s="101"/>
      <c r="O1603" s="100"/>
      <c r="P1603" s="100"/>
      <c r="Q1603" s="100"/>
    </row>
    <row r="1604" spans="1:17" s="94" customFormat="1" ht="30" customHeight="1" x14ac:dyDescent="0.2">
      <c r="A1604" s="152">
        <v>1601</v>
      </c>
      <c r="B1604" s="96" t="s">
        <v>4416</v>
      </c>
      <c r="C1604" s="97">
        <v>32688.41</v>
      </c>
      <c r="D1604" s="97">
        <v>6133</v>
      </c>
      <c r="E1604" s="102" t="s">
        <v>4588</v>
      </c>
      <c r="F1604" s="186" t="s">
        <v>4119</v>
      </c>
      <c r="G1604" s="100"/>
      <c r="N1604" s="95"/>
    </row>
    <row r="1605" spans="1:17" s="94" customFormat="1" ht="30" customHeight="1" x14ac:dyDescent="0.2">
      <c r="A1605" s="152">
        <v>1602</v>
      </c>
      <c r="B1605" s="96" t="s">
        <v>4049</v>
      </c>
      <c r="C1605" s="97">
        <v>32684.74</v>
      </c>
      <c r="D1605" s="97">
        <v>6572</v>
      </c>
      <c r="E1605" s="102">
        <v>43161</v>
      </c>
      <c r="F1605" s="186" t="s">
        <v>3456</v>
      </c>
      <c r="G1605" s="100"/>
      <c r="H1605" s="100"/>
      <c r="I1605" s="100"/>
      <c r="J1605" s="100"/>
      <c r="K1605" s="100"/>
      <c r="L1605" s="100"/>
      <c r="M1605" s="100"/>
      <c r="N1605" s="101"/>
      <c r="O1605" s="100"/>
      <c r="P1605" s="100"/>
    </row>
    <row r="1606" spans="1:17" s="94" customFormat="1" ht="30" customHeight="1" x14ac:dyDescent="0.2">
      <c r="A1606" s="152">
        <v>1603</v>
      </c>
      <c r="B1606" s="96" t="s">
        <v>2217</v>
      </c>
      <c r="C1606" s="179">
        <v>32673.346269694161</v>
      </c>
      <c r="D1606" s="179">
        <v>8950</v>
      </c>
      <c r="E1606" s="111">
        <v>40522</v>
      </c>
      <c r="F1606" s="187" t="s">
        <v>405</v>
      </c>
      <c r="G1606" s="100"/>
      <c r="N1606" s="95"/>
    </row>
    <row r="1607" spans="1:17" s="94" customFormat="1" ht="30" customHeight="1" x14ac:dyDescent="0.2">
      <c r="A1607" s="152">
        <v>1604</v>
      </c>
      <c r="B1607" s="96" t="s">
        <v>4044</v>
      </c>
      <c r="C1607" s="97">
        <v>32627.62</v>
      </c>
      <c r="D1607" s="97">
        <v>5903</v>
      </c>
      <c r="E1607" s="102">
        <v>43168</v>
      </c>
      <c r="F1607" s="186" t="s">
        <v>3187</v>
      </c>
      <c r="N1607" s="95"/>
      <c r="Q1607" s="100"/>
    </row>
    <row r="1608" spans="1:17" s="94" customFormat="1" ht="30" customHeight="1" x14ac:dyDescent="0.2">
      <c r="A1608" s="152">
        <v>1605</v>
      </c>
      <c r="B1608" s="96" t="s">
        <v>3259</v>
      </c>
      <c r="C1608" s="177">
        <v>32591</v>
      </c>
      <c r="D1608" s="177">
        <v>15419</v>
      </c>
      <c r="E1608" s="98">
        <v>42030</v>
      </c>
      <c r="F1608" s="186" t="s">
        <v>2386</v>
      </c>
      <c r="H1608" s="100"/>
      <c r="I1608" s="100"/>
      <c r="J1608" s="100"/>
      <c r="K1608" s="100"/>
      <c r="L1608" s="100"/>
      <c r="M1608" s="100"/>
      <c r="N1608" s="101"/>
      <c r="O1608" s="100"/>
      <c r="P1608" s="100"/>
      <c r="Q1608" s="100"/>
    </row>
    <row r="1609" spans="1:17" s="94" customFormat="1" ht="30" customHeight="1" x14ac:dyDescent="0.2">
      <c r="A1609" s="152">
        <v>1606</v>
      </c>
      <c r="B1609" s="103" t="s">
        <v>1272</v>
      </c>
      <c r="C1609" s="179">
        <v>32571.594068582021</v>
      </c>
      <c r="D1609" s="179">
        <v>10385</v>
      </c>
      <c r="E1609" s="111">
        <v>38779</v>
      </c>
      <c r="F1609" s="187" t="s">
        <v>696</v>
      </c>
      <c r="G1609" s="100"/>
      <c r="H1609" s="100"/>
      <c r="I1609" s="100"/>
      <c r="J1609" s="100"/>
      <c r="K1609" s="100"/>
      <c r="L1609" s="100"/>
      <c r="M1609" s="100"/>
      <c r="N1609" s="101"/>
      <c r="O1609" s="100"/>
      <c r="P1609" s="100"/>
      <c r="Q1609" s="100"/>
    </row>
    <row r="1610" spans="1:17" s="94" customFormat="1" ht="30" customHeight="1" x14ac:dyDescent="0.2">
      <c r="A1610" s="152">
        <v>1607</v>
      </c>
      <c r="B1610" s="96" t="s">
        <v>3435</v>
      </c>
      <c r="C1610" s="112">
        <v>32537</v>
      </c>
      <c r="D1610" s="177">
        <v>7643</v>
      </c>
      <c r="E1610" s="98">
        <v>42244</v>
      </c>
      <c r="F1610" s="186" t="s">
        <v>2033</v>
      </c>
      <c r="G1610" s="100"/>
      <c r="N1610" s="95"/>
    </row>
    <row r="1611" spans="1:17" s="94" customFormat="1" ht="30" customHeight="1" x14ac:dyDescent="0.2">
      <c r="A1611" s="152">
        <v>1608</v>
      </c>
      <c r="B1611" s="103" t="s">
        <v>1489</v>
      </c>
      <c r="C1611" s="112">
        <v>32522.879981464321</v>
      </c>
      <c r="D1611" s="112">
        <v>14471</v>
      </c>
      <c r="E1611" s="161">
        <v>37757</v>
      </c>
      <c r="F1611" s="187" t="s">
        <v>2050</v>
      </c>
      <c r="N1611" s="95"/>
      <c r="Q1611" s="100"/>
    </row>
    <row r="1612" spans="1:17" s="94" customFormat="1" ht="30" customHeight="1" x14ac:dyDescent="0.2">
      <c r="A1612" s="152">
        <v>1609</v>
      </c>
      <c r="B1612" s="103" t="s">
        <v>1734</v>
      </c>
      <c r="C1612" s="179">
        <v>32483.723354958296</v>
      </c>
      <c r="D1612" s="179">
        <v>9455</v>
      </c>
      <c r="E1612" s="111">
        <v>38499</v>
      </c>
      <c r="F1612" s="187" t="s">
        <v>2727</v>
      </c>
      <c r="N1612" s="95"/>
      <c r="Q1612" s="100"/>
    </row>
    <row r="1613" spans="1:17" s="94" customFormat="1" ht="30" customHeight="1" x14ac:dyDescent="0.2">
      <c r="A1613" s="152">
        <v>1610</v>
      </c>
      <c r="B1613" s="96" t="s">
        <v>3781</v>
      </c>
      <c r="C1613" s="97">
        <v>32467.87</v>
      </c>
      <c r="D1613" s="97">
        <v>6427</v>
      </c>
      <c r="E1613" s="102">
        <v>43007</v>
      </c>
      <c r="F1613" s="186" t="s">
        <v>725</v>
      </c>
      <c r="H1613" s="100"/>
      <c r="I1613" s="100"/>
      <c r="J1613" s="100"/>
      <c r="K1613" s="100"/>
      <c r="L1613" s="100"/>
      <c r="M1613" s="100"/>
      <c r="N1613" s="101"/>
      <c r="O1613" s="100"/>
      <c r="P1613" s="100"/>
      <c r="Q1613" s="100"/>
    </row>
    <row r="1614" spans="1:17" s="94" customFormat="1" ht="30" customHeight="1" x14ac:dyDescent="0.2">
      <c r="A1614" s="152">
        <v>1611</v>
      </c>
      <c r="B1614" s="103" t="s">
        <v>2907</v>
      </c>
      <c r="C1614" s="112">
        <v>32461.480537534757</v>
      </c>
      <c r="D1614" s="112">
        <v>10899</v>
      </c>
      <c r="E1614" s="111">
        <v>37568</v>
      </c>
      <c r="F1614" s="187" t="s">
        <v>502</v>
      </c>
      <c r="N1614" s="95"/>
    </row>
    <row r="1615" spans="1:17" s="94" customFormat="1" ht="30" customHeight="1" x14ac:dyDescent="0.2">
      <c r="A1615" s="152">
        <v>1612</v>
      </c>
      <c r="B1615" s="96" t="s">
        <v>3501</v>
      </c>
      <c r="C1615" s="112">
        <v>32393.98</v>
      </c>
      <c r="D1615" s="177">
        <v>6363</v>
      </c>
      <c r="E1615" s="175">
        <v>42706</v>
      </c>
      <c r="F1615" s="191" t="s">
        <v>3365</v>
      </c>
      <c r="H1615" s="100"/>
      <c r="I1615" s="100"/>
      <c r="J1615" s="100"/>
      <c r="K1615" s="100"/>
      <c r="L1615" s="100"/>
      <c r="M1615" s="100"/>
      <c r="N1615" s="101"/>
      <c r="O1615" s="100"/>
      <c r="P1615" s="100"/>
      <c r="Q1615" s="100"/>
    </row>
    <row r="1616" spans="1:17" s="100" customFormat="1" ht="30" customHeight="1" x14ac:dyDescent="0.2">
      <c r="A1616" s="152">
        <v>1613</v>
      </c>
      <c r="B1616" s="103" t="s">
        <v>2331</v>
      </c>
      <c r="C1616" s="179">
        <v>32368.512511584802</v>
      </c>
      <c r="D1616" s="179">
        <v>13405</v>
      </c>
      <c r="E1616" s="161">
        <v>38261</v>
      </c>
      <c r="F1616" s="187" t="s">
        <v>1023</v>
      </c>
      <c r="N1616" s="101"/>
      <c r="Q1616" s="94"/>
    </row>
    <row r="1617" spans="1:17" s="94" customFormat="1" ht="30" customHeight="1" x14ac:dyDescent="0.2">
      <c r="A1617" s="152">
        <v>1614</v>
      </c>
      <c r="B1617" s="107" t="s">
        <v>2155</v>
      </c>
      <c r="C1617" s="179">
        <v>32316.960148285452</v>
      </c>
      <c r="D1617" s="179">
        <v>12940</v>
      </c>
      <c r="E1617" s="119">
        <v>36189</v>
      </c>
      <c r="F1617" s="187" t="s">
        <v>2207</v>
      </c>
      <c r="G1617" s="100"/>
      <c r="N1617" s="95"/>
    </row>
    <row r="1618" spans="1:17" s="94" customFormat="1" ht="30" customHeight="1" x14ac:dyDescent="0.2">
      <c r="A1618" s="152">
        <v>1615</v>
      </c>
      <c r="B1618" s="103" t="s">
        <v>1607</v>
      </c>
      <c r="C1618" s="112">
        <v>32316.091288229843</v>
      </c>
      <c r="D1618" s="112">
        <v>11293</v>
      </c>
      <c r="E1618" s="111">
        <v>37687</v>
      </c>
      <c r="F1618" s="187" t="s">
        <v>1908</v>
      </c>
      <c r="H1618" s="100"/>
      <c r="I1618" s="100"/>
      <c r="J1618" s="100"/>
      <c r="K1618" s="100"/>
      <c r="L1618" s="100"/>
      <c r="M1618" s="100"/>
      <c r="N1618" s="101"/>
      <c r="O1618" s="100"/>
      <c r="P1618" s="100"/>
    </row>
    <row r="1619" spans="1:17" s="94" customFormat="1" ht="30" customHeight="1" x14ac:dyDescent="0.2">
      <c r="A1619" s="152">
        <v>1616</v>
      </c>
      <c r="B1619" s="96" t="s">
        <v>3807</v>
      </c>
      <c r="C1619" s="97">
        <v>32313.439999999999</v>
      </c>
      <c r="D1619" s="97">
        <v>7971</v>
      </c>
      <c r="E1619" s="155">
        <v>42965</v>
      </c>
      <c r="F1619" s="186" t="s">
        <v>3716</v>
      </c>
      <c r="N1619" s="95"/>
    </row>
    <row r="1620" spans="1:17" s="94" customFormat="1" ht="30" customHeight="1" x14ac:dyDescent="0.2">
      <c r="A1620" s="152">
        <v>1617</v>
      </c>
      <c r="B1620" s="96" t="s">
        <v>3997</v>
      </c>
      <c r="C1620" s="97">
        <v>32285.5</v>
      </c>
      <c r="D1620" s="97">
        <v>6298</v>
      </c>
      <c r="E1620" s="102">
        <v>43210</v>
      </c>
      <c r="F1620" s="186" t="s">
        <v>3187</v>
      </c>
      <c r="G1620" s="100"/>
      <c r="N1620" s="95"/>
      <c r="Q1620" s="100"/>
    </row>
    <row r="1621" spans="1:17" s="94" customFormat="1" ht="30" customHeight="1" x14ac:dyDescent="0.2">
      <c r="A1621" s="152">
        <v>1618</v>
      </c>
      <c r="B1621" s="103" t="s">
        <v>695</v>
      </c>
      <c r="C1621" s="176">
        <v>32213.884383688604</v>
      </c>
      <c r="D1621" s="176">
        <v>7885</v>
      </c>
      <c r="E1621" s="111">
        <v>38422</v>
      </c>
      <c r="F1621" s="187" t="s">
        <v>530</v>
      </c>
      <c r="G1621" s="100"/>
      <c r="N1621" s="95"/>
      <c r="Q1621" s="100"/>
    </row>
    <row r="1622" spans="1:17" s="94" customFormat="1" ht="30" customHeight="1" x14ac:dyDescent="0.2">
      <c r="A1622" s="152">
        <v>1619</v>
      </c>
      <c r="B1622" s="103" t="s">
        <v>1951</v>
      </c>
      <c r="C1622" s="112">
        <v>32196</v>
      </c>
      <c r="D1622" s="112">
        <v>8761</v>
      </c>
      <c r="E1622" s="111">
        <v>38443</v>
      </c>
      <c r="F1622" s="187" t="s">
        <v>1610</v>
      </c>
      <c r="H1622" s="100"/>
      <c r="I1622" s="100"/>
      <c r="J1622" s="100"/>
      <c r="K1622" s="100"/>
      <c r="L1622" s="100"/>
      <c r="M1622" s="100"/>
      <c r="N1622" s="101"/>
      <c r="O1622" s="100"/>
      <c r="P1622" s="100"/>
      <c r="Q1622" s="100"/>
    </row>
    <row r="1623" spans="1:17" s="94" customFormat="1" ht="30" customHeight="1" x14ac:dyDescent="0.2">
      <c r="A1623" s="152">
        <v>1620</v>
      </c>
      <c r="B1623" s="96" t="s">
        <v>3237</v>
      </c>
      <c r="C1623" s="177">
        <v>32151.85</v>
      </c>
      <c r="D1623" s="177">
        <v>7457</v>
      </c>
      <c r="E1623" s="98">
        <v>42132</v>
      </c>
      <c r="F1623" s="186" t="s">
        <v>3178</v>
      </c>
      <c r="H1623" s="100"/>
      <c r="I1623" s="100"/>
      <c r="J1623" s="100"/>
      <c r="K1623" s="100"/>
      <c r="L1623" s="100"/>
      <c r="M1623" s="100"/>
      <c r="N1623" s="101"/>
      <c r="O1623" s="100"/>
      <c r="P1623" s="100"/>
    </row>
    <row r="1624" spans="1:17" s="100" customFormat="1" ht="30" customHeight="1" x14ac:dyDescent="0.2">
      <c r="A1624" s="152">
        <v>1621</v>
      </c>
      <c r="B1624" s="103" t="s">
        <v>1464</v>
      </c>
      <c r="C1624" s="176">
        <v>32127.027340129749</v>
      </c>
      <c r="D1624" s="176">
        <v>8853</v>
      </c>
      <c r="E1624" s="111">
        <v>38450</v>
      </c>
      <c r="F1624" s="187" t="s">
        <v>1908</v>
      </c>
      <c r="H1624" s="94"/>
      <c r="I1624" s="94"/>
      <c r="J1624" s="94"/>
      <c r="K1624" s="94"/>
      <c r="L1624" s="94"/>
      <c r="M1624" s="94"/>
      <c r="N1624" s="95"/>
      <c r="O1624" s="94"/>
      <c r="P1624" s="94"/>
      <c r="Q1624" s="94"/>
    </row>
    <row r="1625" spans="1:17" s="94" customFormat="1" ht="30" customHeight="1" x14ac:dyDescent="0.2">
      <c r="A1625" s="152">
        <v>1622</v>
      </c>
      <c r="B1625" s="96" t="s">
        <v>1916</v>
      </c>
      <c r="C1625" s="112">
        <v>32072.289156626506</v>
      </c>
      <c r="D1625" s="112">
        <v>9729</v>
      </c>
      <c r="E1625" s="106">
        <v>39353</v>
      </c>
      <c r="F1625" s="186" t="s">
        <v>238</v>
      </c>
      <c r="N1625" s="95"/>
    </row>
    <row r="1626" spans="1:17" s="94" customFormat="1" ht="30" customHeight="1" x14ac:dyDescent="0.2">
      <c r="A1626" s="152">
        <v>1623</v>
      </c>
      <c r="B1626" s="103" t="s">
        <v>1932</v>
      </c>
      <c r="C1626" s="112">
        <v>32029.541241890642</v>
      </c>
      <c r="D1626" s="112">
        <v>9335</v>
      </c>
      <c r="E1626" s="111">
        <v>38744</v>
      </c>
      <c r="F1626" s="187" t="s">
        <v>696</v>
      </c>
      <c r="G1626" s="100"/>
      <c r="N1626" s="95"/>
    </row>
    <row r="1627" spans="1:17" s="94" customFormat="1" ht="30" customHeight="1" x14ac:dyDescent="0.2">
      <c r="A1627" s="152">
        <v>1624</v>
      </c>
      <c r="B1627" s="103" t="s">
        <v>709</v>
      </c>
      <c r="C1627" s="112">
        <v>31978.394346617239</v>
      </c>
      <c r="D1627" s="112">
        <v>9748</v>
      </c>
      <c r="E1627" s="111">
        <v>37743</v>
      </c>
      <c r="F1627" s="187" t="s">
        <v>1987</v>
      </c>
      <c r="N1627" s="95"/>
    </row>
    <row r="1628" spans="1:17" s="94" customFormat="1" ht="30" customHeight="1" x14ac:dyDescent="0.2">
      <c r="A1628" s="152">
        <v>1625</v>
      </c>
      <c r="B1628" s="96" t="s">
        <v>2530</v>
      </c>
      <c r="C1628" s="178">
        <v>31918.167863762745</v>
      </c>
      <c r="D1628" s="178">
        <v>8329</v>
      </c>
      <c r="E1628" s="98">
        <v>40851</v>
      </c>
      <c r="F1628" s="186" t="s">
        <v>685</v>
      </c>
      <c r="N1628" s="95"/>
      <c r="Q1628" s="100"/>
    </row>
    <row r="1629" spans="1:17" s="100" customFormat="1" ht="30" customHeight="1" x14ac:dyDescent="0.2">
      <c r="A1629" s="152">
        <v>1626</v>
      </c>
      <c r="B1629" s="96" t="s">
        <v>4134</v>
      </c>
      <c r="C1629" s="97">
        <v>31912</v>
      </c>
      <c r="D1629" s="97">
        <v>6369</v>
      </c>
      <c r="E1629" s="102" t="s">
        <v>4135</v>
      </c>
      <c r="F1629" s="186" t="s">
        <v>545</v>
      </c>
      <c r="H1629" s="94"/>
      <c r="I1629" s="94"/>
      <c r="J1629" s="94"/>
      <c r="K1629" s="94"/>
      <c r="L1629" s="94"/>
      <c r="M1629" s="94"/>
      <c r="N1629" s="95"/>
      <c r="O1629" s="94"/>
      <c r="P1629" s="94"/>
    </row>
    <row r="1630" spans="1:17" s="94" customFormat="1" ht="30" customHeight="1" x14ac:dyDescent="0.2">
      <c r="A1630" s="152">
        <v>1627</v>
      </c>
      <c r="B1630" s="96" t="s">
        <v>4398</v>
      </c>
      <c r="C1630" s="97">
        <v>31910.83</v>
      </c>
      <c r="D1630" s="97">
        <v>6009</v>
      </c>
      <c r="E1630" s="102" t="s">
        <v>4582</v>
      </c>
      <c r="F1630" s="186" t="s">
        <v>38</v>
      </c>
      <c r="G1630" s="100"/>
      <c r="N1630" s="95"/>
    </row>
    <row r="1631" spans="1:17" s="94" customFormat="1" ht="30" customHeight="1" x14ac:dyDescent="0.2">
      <c r="A1631" s="152">
        <v>1628</v>
      </c>
      <c r="B1631" s="103" t="s">
        <v>1107</v>
      </c>
      <c r="C1631" s="179">
        <v>31904.888785912881</v>
      </c>
      <c r="D1631" s="179">
        <v>9052</v>
      </c>
      <c r="E1631" s="111">
        <v>38303</v>
      </c>
      <c r="F1631" s="187" t="s">
        <v>696</v>
      </c>
      <c r="N1631" s="95"/>
    </row>
    <row r="1632" spans="1:17" s="94" customFormat="1" ht="30" customHeight="1" x14ac:dyDescent="0.2">
      <c r="A1632" s="152">
        <v>1629</v>
      </c>
      <c r="B1632" s="96" t="s">
        <v>2993</v>
      </c>
      <c r="C1632" s="176">
        <v>31883.109360519</v>
      </c>
      <c r="D1632" s="176">
        <v>8828</v>
      </c>
      <c r="E1632" s="106">
        <v>39451</v>
      </c>
      <c r="F1632" s="186" t="s">
        <v>2239</v>
      </c>
      <c r="G1632" s="100"/>
      <c r="H1632" s="100"/>
      <c r="I1632" s="100"/>
      <c r="J1632" s="100"/>
      <c r="K1632" s="100"/>
      <c r="L1632" s="100"/>
      <c r="M1632" s="100"/>
      <c r="N1632" s="101"/>
      <c r="O1632" s="100"/>
      <c r="P1632" s="100"/>
    </row>
    <row r="1633" spans="1:17" s="94" customFormat="1" ht="30" customHeight="1" x14ac:dyDescent="0.2">
      <c r="A1633" s="152">
        <v>1630</v>
      </c>
      <c r="B1633" s="96" t="s">
        <v>3660</v>
      </c>
      <c r="C1633" s="112">
        <v>31882.489999999998</v>
      </c>
      <c r="D1633" s="177">
        <v>6818</v>
      </c>
      <c r="E1633" s="123">
        <v>42419</v>
      </c>
      <c r="F1633" s="186" t="s">
        <v>725</v>
      </c>
      <c r="H1633" s="100"/>
      <c r="I1633" s="100"/>
      <c r="J1633" s="100"/>
      <c r="K1633" s="100"/>
      <c r="L1633" s="100"/>
      <c r="M1633" s="100"/>
      <c r="N1633" s="101"/>
      <c r="O1633" s="100"/>
      <c r="P1633" s="100"/>
    </row>
    <row r="1634" spans="1:17" s="94" customFormat="1" ht="30" customHeight="1" x14ac:dyDescent="0.2">
      <c r="A1634" s="152">
        <v>1631</v>
      </c>
      <c r="B1634" s="96" t="s">
        <v>4303</v>
      </c>
      <c r="C1634" s="97">
        <v>31798</v>
      </c>
      <c r="D1634" s="97">
        <v>5499</v>
      </c>
      <c r="E1634" s="102" t="s">
        <v>4550</v>
      </c>
      <c r="F1634" s="186" t="s">
        <v>4119</v>
      </c>
      <c r="N1634" s="95"/>
      <c r="Q1634" s="100"/>
    </row>
    <row r="1635" spans="1:17" s="94" customFormat="1" ht="30" customHeight="1" x14ac:dyDescent="0.2">
      <c r="A1635" s="152">
        <v>1632</v>
      </c>
      <c r="B1635" s="96" t="s">
        <v>3616</v>
      </c>
      <c r="C1635" s="112">
        <v>31791.21</v>
      </c>
      <c r="D1635" s="177">
        <v>6422</v>
      </c>
      <c r="E1635" s="123">
        <v>42489</v>
      </c>
      <c r="F1635" s="186" t="s">
        <v>725</v>
      </c>
      <c r="G1635" s="100"/>
      <c r="N1635" s="95"/>
      <c r="Q1635" s="100"/>
    </row>
    <row r="1636" spans="1:17" s="94" customFormat="1" ht="30" customHeight="1" x14ac:dyDescent="0.2">
      <c r="A1636" s="152">
        <v>1633</v>
      </c>
      <c r="B1636" s="96" t="s">
        <v>3775</v>
      </c>
      <c r="C1636" s="97">
        <v>31782.93</v>
      </c>
      <c r="D1636" s="97">
        <v>6479</v>
      </c>
      <c r="E1636" s="102">
        <v>43021</v>
      </c>
      <c r="F1636" s="186" t="s">
        <v>725</v>
      </c>
      <c r="N1636" s="95"/>
    </row>
    <row r="1637" spans="1:17" s="100" customFormat="1" ht="30" customHeight="1" x14ac:dyDescent="0.2">
      <c r="A1637" s="152">
        <v>1634</v>
      </c>
      <c r="B1637" s="96" t="s">
        <v>4082</v>
      </c>
      <c r="C1637" s="97">
        <v>31765.55</v>
      </c>
      <c r="D1637" s="97">
        <v>6197</v>
      </c>
      <c r="E1637" s="102">
        <v>43112</v>
      </c>
      <c r="F1637" s="186" t="s">
        <v>3456</v>
      </c>
      <c r="G1637" s="94"/>
      <c r="N1637" s="101"/>
      <c r="Q1637" s="94"/>
    </row>
    <row r="1638" spans="1:17" s="94" customFormat="1" ht="30" customHeight="1" x14ac:dyDescent="0.2">
      <c r="A1638" s="152">
        <v>1635</v>
      </c>
      <c r="B1638" s="96" t="s">
        <v>2724</v>
      </c>
      <c r="C1638" s="179">
        <v>31756.835032437444</v>
      </c>
      <c r="D1638" s="179">
        <v>8753</v>
      </c>
      <c r="E1638" s="165">
        <v>39577</v>
      </c>
      <c r="F1638" s="186" t="s">
        <v>503</v>
      </c>
      <c r="G1638" s="100"/>
      <c r="H1638" s="100"/>
      <c r="I1638" s="100"/>
      <c r="J1638" s="100"/>
      <c r="K1638" s="100"/>
      <c r="L1638" s="100"/>
      <c r="M1638" s="100"/>
      <c r="N1638" s="101"/>
      <c r="O1638" s="100"/>
      <c r="P1638" s="100"/>
    </row>
    <row r="1639" spans="1:17" s="100" customFormat="1" ht="30" customHeight="1" x14ac:dyDescent="0.2">
      <c r="A1639" s="152">
        <v>1636</v>
      </c>
      <c r="B1639" s="103" t="s">
        <v>1648</v>
      </c>
      <c r="C1639" s="176">
        <v>31742.933271547732</v>
      </c>
      <c r="D1639" s="176">
        <v>9564</v>
      </c>
      <c r="E1639" s="161">
        <v>38247</v>
      </c>
      <c r="F1639" s="187" t="s">
        <v>193</v>
      </c>
      <c r="N1639" s="101"/>
      <c r="Q1639" s="94"/>
    </row>
    <row r="1640" spans="1:17" s="94" customFormat="1" ht="30" customHeight="1" x14ac:dyDescent="0.2">
      <c r="A1640" s="152">
        <v>1637</v>
      </c>
      <c r="B1640" s="103" t="s">
        <v>1978</v>
      </c>
      <c r="C1640" s="176">
        <v>31739.747451343839</v>
      </c>
      <c r="D1640" s="176">
        <v>15999</v>
      </c>
      <c r="E1640" s="111">
        <v>36847</v>
      </c>
      <c r="F1640" s="187" t="s">
        <v>1818</v>
      </c>
      <c r="N1640" s="95"/>
      <c r="Q1640" s="100"/>
    </row>
    <row r="1641" spans="1:17" s="94" customFormat="1" ht="30" customHeight="1" x14ac:dyDescent="0.2">
      <c r="A1641" s="152">
        <v>1638</v>
      </c>
      <c r="B1641" s="96" t="s">
        <v>673</v>
      </c>
      <c r="C1641" s="179">
        <v>31727.641334569045</v>
      </c>
      <c r="D1641" s="179">
        <v>9145</v>
      </c>
      <c r="E1641" s="111">
        <v>40221</v>
      </c>
      <c r="F1641" s="187" t="s">
        <v>1610</v>
      </c>
      <c r="N1641" s="95"/>
      <c r="Q1641" s="100"/>
    </row>
    <row r="1642" spans="1:17" s="100" customFormat="1" ht="30" customHeight="1" x14ac:dyDescent="0.2">
      <c r="A1642" s="152">
        <v>1639</v>
      </c>
      <c r="B1642" s="96" t="s">
        <v>3088</v>
      </c>
      <c r="C1642" s="177">
        <v>31708.844995366082</v>
      </c>
      <c r="D1642" s="177">
        <v>6609</v>
      </c>
      <c r="E1642" s="98">
        <v>41908</v>
      </c>
      <c r="F1642" s="186" t="s">
        <v>74</v>
      </c>
      <c r="H1642" s="94"/>
      <c r="I1642" s="94"/>
      <c r="J1642" s="94"/>
      <c r="K1642" s="94"/>
      <c r="L1642" s="94"/>
      <c r="M1642" s="94"/>
      <c r="N1642" s="95"/>
      <c r="O1642" s="94"/>
      <c r="P1642" s="94"/>
      <c r="Q1642" s="94"/>
    </row>
    <row r="1643" spans="1:17" s="100" customFormat="1" ht="30" customHeight="1" x14ac:dyDescent="0.2">
      <c r="A1643" s="152">
        <v>1640</v>
      </c>
      <c r="B1643" s="96" t="s">
        <v>181</v>
      </c>
      <c r="C1643" s="178">
        <v>31630.126274328082</v>
      </c>
      <c r="D1643" s="178">
        <v>8193</v>
      </c>
      <c r="E1643" s="98">
        <v>41515</v>
      </c>
      <c r="F1643" s="186" t="s">
        <v>182</v>
      </c>
      <c r="G1643" s="94"/>
      <c r="N1643" s="101"/>
      <c r="Q1643" s="94"/>
    </row>
    <row r="1644" spans="1:17" s="94" customFormat="1" ht="30" customHeight="1" x14ac:dyDescent="0.2">
      <c r="A1644" s="152">
        <v>1641</v>
      </c>
      <c r="B1644" s="96" t="s">
        <v>4428</v>
      </c>
      <c r="C1644" s="97">
        <v>31630</v>
      </c>
      <c r="D1644" s="97">
        <v>6263</v>
      </c>
      <c r="E1644" s="102" t="s">
        <v>4594</v>
      </c>
      <c r="F1644" s="186" t="s">
        <v>545</v>
      </c>
      <c r="N1644" s="95"/>
    </row>
    <row r="1645" spans="1:17" s="94" customFormat="1" ht="30" customHeight="1" x14ac:dyDescent="0.2">
      <c r="A1645" s="152">
        <v>1642</v>
      </c>
      <c r="B1645" s="103" t="s">
        <v>2865</v>
      </c>
      <c r="C1645" s="179">
        <v>31585.524791473588</v>
      </c>
      <c r="D1645" s="179">
        <v>8251</v>
      </c>
      <c r="E1645" s="111">
        <v>38401</v>
      </c>
      <c r="F1645" s="187" t="s">
        <v>504</v>
      </c>
      <c r="N1645" s="95"/>
    </row>
    <row r="1646" spans="1:17" s="94" customFormat="1" ht="30" customHeight="1" x14ac:dyDescent="0.2">
      <c r="A1646" s="152">
        <v>1643</v>
      </c>
      <c r="B1646" s="96" t="s">
        <v>192</v>
      </c>
      <c r="C1646" s="178">
        <v>31539.330398517148</v>
      </c>
      <c r="D1646" s="178">
        <v>7708</v>
      </c>
      <c r="E1646" s="98">
        <v>40998</v>
      </c>
      <c r="F1646" s="186" t="s">
        <v>2988</v>
      </c>
      <c r="H1646" s="100"/>
      <c r="I1646" s="100"/>
      <c r="J1646" s="100"/>
      <c r="K1646" s="100"/>
      <c r="L1646" s="100"/>
      <c r="M1646" s="100"/>
      <c r="N1646" s="101"/>
      <c r="O1646" s="100"/>
      <c r="P1646" s="100"/>
    </row>
    <row r="1647" spans="1:17" s="94" customFormat="1" ht="30" customHeight="1" x14ac:dyDescent="0.2">
      <c r="A1647" s="152">
        <v>1644</v>
      </c>
      <c r="B1647" s="128" t="s">
        <v>4221</v>
      </c>
      <c r="C1647" s="97">
        <v>31494.61</v>
      </c>
      <c r="D1647" s="97">
        <v>5667</v>
      </c>
      <c r="E1647" s="155">
        <v>43364</v>
      </c>
      <c r="F1647" s="186" t="s">
        <v>38</v>
      </c>
      <c r="N1647" s="95"/>
    </row>
    <row r="1648" spans="1:17" s="94" customFormat="1" ht="30" customHeight="1" x14ac:dyDescent="0.2">
      <c r="A1648" s="152">
        <v>1645</v>
      </c>
      <c r="B1648" s="103" t="s">
        <v>2198</v>
      </c>
      <c r="C1648" s="112">
        <v>31438.919138090827</v>
      </c>
      <c r="D1648" s="112">
        <v>9300</v>
      </c>
      <c r="E1648" s="111">
        <v>38373</v>
      </c>
      <c r="F1648" s="187" t="s">
        <v>505</v>
      </c>
      <c r="G1648" s="100"/>
      <c r="N1648" s="95"/>
    </row>
    <row r="1649" spans="1:17" s="100" customFormat="1" ht="30" customHeight="1" x14ac:dyDescent="0.2">
      <c r="A1649" s="152">
        <v>1646</v>
      </c>
      <c r="B1649" s="103" t="s">
        <v>2951</v>
      </c>
      <c r="C1649" s="176">
        <v>31425.596617238185</v>
      </c>
      <c r="D1649" s="176">
        <v>8659</v>
      </c>
      <c r="E1649" s="111">
        <v>38366</v>
      </c>
      <c r="F1649" s="187" t="s">
        <v>1908</v>
      </c>
      <c r="N1649" s="101"/>
      <c r="Q1649" s="94"/>
    </row>
    <row r="1650" spans="1:17" s="94" customFormat="1" ht="30" customHeight="1" x14ac:dyDescent="0.2">
      <c r="A1650" s="152">
        <v>1647</v>
      </c>
      <c r="B1650" s="96" t="s">
        <v>2020</v>
      </c>
      <c r="C1650" s="179">
        <v>31422.179101019465</v>
      </c>
      <c r="D1650" s="179">
        <v>8207</v>
      </c>
      <c r="E1650" s="111">
        <v>40424</v>
      </c>
      <c r="F1650" s="187" t="s">
        <v>405</v>
      </c>
      <c r="H1650" s="100"/>
      <c r="I1650" s="100"/>
      <c r="J1650" s="100"/>
      <c r="K1650" s="100"/>
      <c r="L1650" s="100"/>
      <c r="M1650" s="100"/>
      <c r="N1650" s="101"/>
      <c r="O1650" s="100"/>
      <c r="P1650" s="100"/>
    </row>
    <row r="1651" spans="1:17" s="100" customFormat="1" ht="30" customHeight="1" x14ac:dyDescent="0.2">
      <c r="A1651" s="152">
        <v>1648</v>
      </c>
      <c r="B1651" s="103" t="s">
        <v>1279</v>
      </c>
      <c r="C1651" s="112">
        <v>31378.880908248379</v>
      </c>
      <c r="D1651" s="176">
        <v>11825</v>
      </c>
      <c r="E1651" s="111">
        <v>37232</v>
      </c>
      <c r="F1651" s="187" t="s">
        <v>645</v>
      </c>
      <c r="G1651" s="94"/>
      <c r="N1651" s="101"/>
      <c r="Q1651" s="94"/>
    </row>
    <row r="1652" spans="1:17" s="100" customFormat="1" ht="30" customHeight="1" x14ac:dyDescent="0.2">
      <c r="A1652" s="152">
        <v>1649</v>
      </c>
      <c r="B1652" s="103" t="s">
        <v>2592</v>
      </c>
      <c r="C1652" s="176">
        <v>31347.833642261354</v>
      </c>
      <c r="D1652" s="176">
        <v>10999</v>
      </c>
      <c r="E1652" s="111">
        <v>38548</v>
      </c>
      <c r="F1652" s="187" t="s">
        <v>1908</v>
      </c>
      <c r="G1652" s="94"/>
      <c r="H1652" s="94"/>
      <c r="I1652" s="94"/>
      <c r="J1652" s="94"/>
      <c r="K1652" s="94"/>
      <c r="L1652" s="94"/>
      <c r="M1652" s="94"/>
      <c r="N1652" s="95"/>
      <c r="O1652" s="94"/>
      <c r="P1652" s="94"/>
    </row>
    <row r="1653" spans="1:17" s="94" customFormat="1" ht="30" customHeight="1" x14ac:dyDescent="0.2">
      <c r="A1653" s="152">
        <v>1650</v>
      </c>
      <c r="B1653" s="96" t="s">
        <v>168</v>
      </c>
      <c r="C1653" s="178">
        <v>31332.396895273403</v>
      </c>
      <c r="D1653" s="178">
        <v>8914</v>
      </c>
      <c r="E1653" s="98">
        <v>41383</v>
      </c>
      <c r="F1653" s="186" t="s">
        <v>2922</v>
      </c>
      <c r="N1653" s="95"/>
      <c r="Q1653" s="100"/>
    </row>
    <row r="1654" spans="1:17" s="94" customFormat="1" ht="30" customHeight="1" x14ac:dyDescent="0.2">
      <c r="A1654" s="152">
        <v>1651</v>
      </c>
      <c r="B1654" s="96" t="s">
        <v>3845</v>
      </c>
      <c r="C1654" s="97">
        <v>31293.699999999997</v>
      </c>
      <c r="D1654" s="97">
        <v>6101</v>
      </c>
      <c r="E1654" s="155">
        <v>42874</v>
      </c>
      <c r="F1654" s="186" t="s">
        <v>725</v>
      </c>
      <c r="G1654" s="100"/>
      <c r="H1654" s="100"/>
      <c r="I1654" s="100"/>
      <c r="J1654" s="100"/>
      <c r="K1654" s="100"/>
      <c r="L1654" s="100"/>
      <c r="M1654" s="100"/>
      <c r="N1654" s="101"/>
      <c r="O1654" s="100"/>
      <c r="P1654" s="100"/>
    </row>
    <row r="1655" spans="1:17" s="94" customFormat="1" ht="30" customHeight="1" x14ac:dyDescent="0.2">
      <c r="A1655" s="152">
        <v>1652</v>
      </c>
      <c r="B1655" s="96" t="s">
        <v>769</v>
      </c>
      <c r="C1655" s="179">
        <v>31197.86839666358</v>
      </c>
      <c r="D1655" s="179">
        <v>8060</v>
      </c>
      <c r="E1655" s="111">
        <v>40263</v>
      </c>
      <c r="F1655" s="187" t="s">
        <v>1853</v>
      </c>
      <c r="N1655" s="95"/>
    </row>
    <row r="1656" spans="1:17" s="94" customFormat="1" ht="30" customHeight="1" x14ac:dyDescent="0.2">
      <c r="A1656" s="152">
        <v>1653</v>
      </c>
      <c r="B1656" s="96" t="s">
        <v>3238</v>
      </c>
      <c r="C1656" s="177">
        <v>31192.170000000002</v>
      </c>
      <c r="D1656" s="177">
        <v>6465</v>
      </c>
      <c r="E1656" s="98">
        <v>42132</v>
      </c>
      <c r="F1656" s="186" t="s">
        <v>38</v>
      </c>
      <c r="N1656" s="95"/>
    </row>
    <row r="1657" spans="1:17" s="94" customFormat="1" ht="30" customHeight="1" x14ac:dyDescent="0.2">
      <c r="A1657" s="152">
        <v>1654</v>
      </c>
      <c r="B1657" s="96" t="s">
        <v>2528</v>
      </c>
      <c r="C1657" s="178">
        <v>31183.387395736794</v>
      </c>
      <c r="D1657" s="178">
        <v>5106</v>
      </c>
      <c r="E1657" s="111">
        <v>40627</v>
      </c>
      <c r="F1657" s="187" t="s">
        <v>2529</v>
      </c>
      <c r="N1657" s="95"/>
    </row>
    <row r="1658" spans="1:17" s="94" customFormat="1" ht="30" customHeight="1" x14ac:dyDescent="0.2">
      <c r="A1658" s="152">
        <v>1655</v>
      </c>
      <c r="B1658" s="96" t="s">
        <v>3787</v>
      </c>
      <c r="C1658" s="97">
        <v>31182.34</v>
      </c>
      <c r="D1658" s="97">
        <v>6015</v>
      </c>
      <c r="E1658" s="102">
        <v>42993</v>
      </c>
      <c r="F1658" s="186" t="s">
        <v>725</v>
      </c>
      <c r="H1658" s="100"/>
      <c r="I1658" s="100"/>
      <c r="J1658" s="100"/>
      <c r="K1658" s="100"/>
      <c r="L1658" s="100"/>
      <c r="M1658" s="100"/>
      <c r="N1658" s="101"/>
      <c r="O1658" s="100"/>
      <c r="P1658" s="100"/>
      <c r="Q1658" s="100"/>
    </row>
    <row r="1659" spans="1:17" s="100" customFormat="1" ht="30" customHeight="1" x14ac:dyDescent="0.2">
      <c r="A1659" s="152">
        <v>1656</v>
      </c>
      <c r="B1659" s="103" t="s">
        <v>1291</v>
      </c>
      <c r="C1659" s="176">
        <v>31156.74235403151</v>
      </c>
      <c r="D1659" s="176">
        <v>14429</v>
      </c>
      <c r="E1659" s="111">
        <v>36819</v>
      </c>
      <c r="F1659" s="187" t="s">
        <v>1433</v>
      </c>
      <c r="G1659" s="94"/>
      <c r="N1659" s="101"/>
      <c r="Q1659" s="94"/>
    </row>
    <row r="1660" spans="1:17" s="94" customFormat="1" ht="30" customHeight="1" x14ac:dyDescent="0.2">
      <c r="A1660" s="152">
        <v>1657</v>
      </c>
      <c r="B1660" s="107" t="s">
        <v>513</v>
      </c>
      <c r="C1660" s="179">
        <v>31080.861909175164</v>
      </c>
      <c r="D1660" s="179">
        <v>26750</v>
      </c>
      <c r="E1660" s="119">
        <v>35342</v>
      </c>
      <c r="F1660" s="187" t="s">
        <v>1987</v>
      </c>
      <c r="H1660" s="100"/>
      <c r="I1660" s="100"/>
      <c r="J1660" s="100"/>
      <c r="K1660" s="100"/>
      <c r="L1660" s="100"/>
      <c r="M1660" s="100"/>
      <c r="N1660" s="101"/>
      <c r="O1660" s="100"/>
      <c r="P1660" s="100"/>
    </row>
    <row r="1661" spans="1:17" s="100" customFormat="1" ht="30" customHeight="1" x14ac:dyDescent="0.2">
      <c r="A1661" s="152">
        <v>1658</v>
      </c>
      <c r="B1661" s="103" t="s">
        <v>2103</v>
      </c>
      <c r="C1661" s="112">
        <v>31058.561167747917</v>
      </c>
      <c r="D1661" s="112">
        <v>9644</v>
      </c>
      <c r="E1661" s="111">
        <v>38051</v>
      </c>
      <c r="F1661" s="187" t="s">
        <v>2934</v>
      </c>
      <c r="G1661" s="94"/>
      <c r="H1661" s="94"/>
      <c r="I1661" s="94"/>
      <c r="J1661" s="94"/>
      <c r="K1661" s="94"/>
      <c r="L1661" s="94"/>
      <c r="M1661" s="94"/>
      <c r="N1661" s="95"/>
      <c r="O1661" s="94"/>
      <c r="P1661" s="94"/>
      <c r="Q1661" s="94"/>
    </row>
    <row r="1662" spans="1:17" s="100" customFormat="1" ht="30" customHeight="1" x14ac:dyDescent="0.2">
      <c r="A1662" s="152">
        <v>1659</v>
      </c>
      <c r="B1662" s="107" t="s">
        <v>1242</v>
      </c>
      <c r="C1662" s="176">
        <v>31049.582947173309</v>
      </c>
      <c r="D1662" s="176">
        <v>15315</v>
      </c>
      <c r="E1662" s="168">
        <v>36182</v>
      </c>
      <c r="F1662" s="187" t="s">
        <v>1872</v>
      </c>
      <c r="H1662" s="94"/>
      <c r="I1662" s="94"/>
      <c r="J1662" s="94"/>
      <c r="K1662" s="94"/>
      <c r="L1662" s="94"/>
      <c r="M1662" s="94"/>
      <c r="N1662" s="95"/>
      <c r="O1662" s="94"/>
      <c r="P1662" s="94"/>
      <c r="Q1662" s="94"/>
    </row>
    <row r="1663" spans="1:17" s="100" customFormat="1" ht="30" customHeight="1" x14ac:dyDescent="0.2">
      <c r="A1663" s="152">
        <v>1660</v>
      </c>
      <c r="B1663" s="96" t="s">
        <v>3497</v>
      </c>
      <c r="C1663" s="112">
        <v>31033.03</v>
      </c>
      <c r="D1663" s="177">
        <v>6028</v>
      </c>
      <c r="E1663" s="98">
        <v>42713</v>
      </c>
      <c r="F1663" s="186" t="s">
        <v>3456</v>
      </c>
      <c r="G1663" s="94"/>
      <c r="N1663" s="101"/>
      <c r="Q1663" s="94"/>
    </row>
    <row r="1664" spans="1:17" s="100" customFormat="1" ht="30" customHeight="1" x14ac:dyDescent="0.2">
      <c r="A1664" s="152">
        <v>1661</v>
      </c>
      <c r="B1664" s="107" t="s">
        <v>1389</v>
      </c>
      <c r="C1664" s="97">
        <v>31025.254865616313</v>
      </c>
      <c r="D1664" s="97">
        <v>20260</v>
      </c>
      <c r="E1664" s="98">
        <v>35818</v>
      </c>
      <c r="F1664" s="187" t="s">
        <v>1987</v>
      </c>
      <c r="G1664" s="94"/>
      <c r="N1664" s="101"/>
      <c r="Q1664" s="94"/>
    </row>
    <row r="1665" spans="1:17" s="94" customFormat="1" ht="30" customHeight="1" x14ac:dyDescent="0.2">
      <c r="A1665" s="152">
        <v>1662</v>
      </c>
      <c r="B1665" s="96" t="s">
        <v>2720</v>
      </c>
      <c r="C1665" s="179">
        <v>30998.465013901761</v>
      </c>
      <c r="D1665" s="179">
        <v>8748</v>
      </c>
      <c r="E1665" s="106">
        <v>39598</v>
      </c>
      <c r="F1665" s="186" t="s">
        <v>2934</v>
      </c>
      <c r="H1665" s="100"/>
      <c r="I1665" s="100"/>
      <c r="J1665" s="100"/>
      <c r="K1665" s="100"/>
      <c r="L1665" s="100"/>
      <c r="M1665" s="100"/>
      <c r="N1665" s="101"/>
      <c r="O1665" s="100"/>
      <c r="P1665" s="100"/>
      <c r="Q1665" s="109"/>
    </row>
    <row r="1666" spans="1:17" s="94" customFormat="1" ht="30" customHeight="1" x14ac:dyDescent="0.2">
      <c r="A1666" s="152">
        <v>1663</v>
      </c>
      <c r="B1666" s="96" t="s">
        <v>1724</v>
      </c>
      <c r="C1666" s="112">
        <v>30959.916589434662</v>
      </c>
      <c r="D1666" s="112">
        <v>9676</v>
      </c>
      <c r="E1666" s="106">
        <v>39248</v>
      </c>
      <c r="F1666" s="186" t="s">
        <v>1853</v>
      </c>
      <c r="G1666" s="100"/>
      <c r="H1666" s="100"/>
      <c r="I1666" s="100"/>
      <c r="J1666" s="100"/>
      <c r="K1666" s="100"/>
      <c r="L1666" s="100"/>
      <c r="M1666" s="100"/>
      <c r="N1666" s="101"/>
      <c r="O1666" s="100"/>
      <c r="P1666" s="100"/>
    </row>
    <row r="1667" spans="1:17" s="100" customFormat="1" ht="30" customHeight="1" x14ac:dyDescent="0.2">
      <c r="A1667" s="152">
        <v>1664</v>
      </c>
      <c r="B1667" s="103" t="s">
        <v>1196</v>
      </c>
      <c r="C1667" s="176">
        <v>30938.658480074144</v>
      </c>
      <c r="D1667" s="176">
        <v>10972</v>
      </c>
      <c r="E1667" s="161">
        <v>37512</v>
      </c>
      <c r="F1667" s="185" t="s">
        <v>646</v>
      </c>
      <c r="H1667" s="94"/>
      <c r="I1667" s="94"/>
      <c r="J1667" s="94"/>
      <c r="K1667" s="94"/>
      <c r="L1667" s="94"/>
      <c r="M1667" s="94"/>
      <c r="N1667" s="95"/>
      <c r="O1667" s="94"/>
      <c r="P1667" s="94"/>
      <c r="Q1667" s="94"/>
    </row>
    <row r="1668" spans="1:17" s="94" customFormat="1" ht="30" customHeight="1" x14ac:dyDescent="0.2">
      <c r="A1668" s="152">
        <v>1665</v>
      </c>
      <c r="B1668" s="96" t="s">
        <v>1452</v>
      </c>
      <c r="C1668" s="179">
        <v>30933.32947173309</v>
      </c>
      <c r="D1668" s="179">
        <v>9784</v>
      </c>
      <c r="E1668" s="106">
        <v>39234</v>
      </c>
      <c r="F1668" s="186" t="s">
        <v>552</v>
      </c>
      <c r="G1668" s="100"/>
      <c r="N1668" s="95"/>
    </row>
    <row r="1669" spans="1:17" s="94" customFormat="1" ht="30" customHeight="1" x14ac:dyDescent="0.2">
      <c r="A1669" s="152">
        <v>1666</v>
      </c>
      <c r="B1669" s="96" t="s">
        <v>3239</v>
      </c>
      <c r="C1669" s="177">
        <v>30894.91</v>
      </c>
      <c r="D1669" s="177">
        <v>6283</v>
      </c>
      <c r="E1669" s="98">
        <v>42006</v>
      </c>
      <c r="F1669" s="186" t="s">
        <v>725</v>
      </c>
      <c r="N1669" s="95"/>
    </row>
    <row r="1670" spans="1:17" s="94" customFormat="1" ht="30" customHeight="1" x14ac:dyDescent="0.2">
      <c r="A1670" s="152">
        <v>1667</v>
      </c>
      <c r="B1670" s="103" t="s">
        <v>3338</v>
      </c>
      <c r="C1670" s="177">
        <v>30862.46</v>
      </c>
      <c r="D1670" s="112">
        <v>6476</v>
      </c>
      <c r="E1670" s="111">
        <v>42216</v>
      </c>
      <c r="F1670" s="187" t="s">
        <v>3180</v>
      </c>
      <c r="N1670" s="95"/>
    </row>
    <row r="1671" spans="1:17" s="100" customFormat="1" ht="30" customHeight="1" x14ac:dyDescent="0.2">
      <c r="A1671" s="152">
        <v>1668</v>
      </c>
      <c r="B1671" s="107" t="s">
        <v>2220</v>
      </c>
      <c r="C1671" s="97">
        <v>30853.220574606119</v>
      </c>
      <c r="D1671" s="97">
        <v>16214</v>
      </c>
      <c r="E1671" s="98">
        <v>35895</v>
      </c>
      <c r="F1671" s="187" t="s">
        <v>1910</v>
      </c>
      <c r="H1671" s="94"/>
      <c r="I1671" s="94"/>
      <c r="J1671" s="94"/>
      <c r="K1671" s="94"/>
      <c r="L1671" s="94"/>
      <c r="M1671" s="94"/>
      <c r="N1671" s="95"/>
      <c r="O1671" s="94"/>
      <c r="P1671" s="94"/>
      <c r="Q1671" s="94"/>
    </row>
    <row r="1672" spans="1:17" s="94" customFormat="1" ht="30" customHeight="1" x14ac:dyDescent="0.2">
      <c r="A1672" s="152">
        <v>1669</v>
      </c>
      <c r="B1672" s="96" t="s">
        <v>3788</v>
      </c>
      <c r="C1672" s="97">
        <v>30853.19</v>
      </c>
      <c r="D1672" s="97">
        <v>6073</v>
      </c>
      <c r="E1672" s="102">
        <v>42993</v>
      </c>
      <c r="F1672" s="186" t="s">
        <v>3187</v>
      </c>
      <c r="H1672" s="100"/>
      <c r="I1672" s="100"/>
      <c r="J1672" s="100"/>
      <c r="K1672" s="100"/>
      <c r="L1672" s="100"/>
      <c r="M1672" s="100"/>
      <c r="N1672" s="101"/>
      <c r="O1672" s="100"/>
      <c r="P1672" s="100"/>
    </row>
    <row r="1673" spans="1:17" s="94" customFormat="1" ht="30" customHeight="1" x14ac:dyDescent="0.2">
      <c r="A1673" s="152">
        <v>1670</v>
      </c>
      <c r="B1673" s="103" t="s">
        <v>1702</v>
      </c>
      <c r="C1673" s="176">
        <v>30843.08387395737</v>
      </c>
      <c r="D1673" s="176">
        <v>13340</v>
      </c>
      <c r="E1673" s="111">
        <v>36826</v>
      </c>
      <c r="F1673" s="187" t="s">
        <v>1872</v>
      </c>
      <c r="N1673" s="95"/>
    </row>
    <row r="1674" spans="1:17" s="94" customFormat="1" ht="30" customHeight="1" x14ac:dyDescent="0.2">
      <c r="A1674" s="152">
        <v>1671</v>
      </c>
      <c r="B1674" s="107" t="s">
        <v>1081</v>
      </c>
      <c r="C1674" s="97">
        <v>30837.870713623728</v>
      </c>
      <c r="D1674" s="97">
        <v>14001</v>
      </c>
      <c r="E1674" s="98">
        <v>35839</v>
      </c>
      <c r="F1674" s="187" t="s">
        <v>1433</v>
      </c>
      <c r="N1674" s="95"/>
    </row>
    <row r="1675" spans="1:17" s="100" customFormat="1" ht="30" customHeight="1" x14ac:dyDescent="0.2">
      <c r="A1675" s="152">
        <v>1672</v>
      </c>
      <c r="B1675" s="107" t="s">
        <v>1857</v>
      </c>
      <c r="C1675" s="179">
        <v>30803.116311399444</v>
      </c>
      <c r="D1675" s="179">
        <v>14513</v>
      </c>
      <c r="E1675" s="119">
        <v>36329</v>
      </c>
      <c r="F1675" s="187" t="s">
        <v>1910</v>
      </c>
      <c r="G1675" s="94"/>
      <c r="N1675" s="101"/>
      <c r="Q1675" s="94"/>
    </row>
    <row r="1676" spans="1:17" s="100" customFormat="1" ht="30" customHeight="1" x14ac:dyDescent="0.2">
      <c r="A1676" s="152">
        <v>1673</v>
      </c>
      <c r="B1676" s="103" t="s">
        <v>571</v>
      </c>
      <c r="C1676" s="176">
        <v>30777.91936978684</v>
      </c>
      <c r="D1676" s="176">
        <v>13955</v>
      </c>
      <c r="E1676" s="104">
        <v>36644</v>
      </c>
      <c r="F1676" s="187" t="s">
        <v>1069</v>
      </c>
      <c r="G1676" s="94"/>
      <c r="H1676" s="94"/>
      <c r="I1676" s="94"/>
      <c r="J1676" s="94"/>
      <c r="K1676" s="94"/>
      <c r="L1676" s="94"/>
      <c r="M1676" s="94"/>
      <c r="N1676" s="95"/>
      <c r="O1676" s="94"/>
      <c r="P1676" s="94"/>
      <c r="Q1676" s="94"/>
    </row>
    <row r="1677" spans="1:17" s="100" customFormat="1" ht="30" customHeight="1" x14ac:dyDescent="0.2">
      <c r="A1677" s="152">
        <v>1674</v>
      </c>
      <c r="B1677" s="96" t="s">
        <v>4222</v>
      </c>
      <c r="C1677" s="97">
        <v>30765</v>
      </c>
      <c r="D1677" s="97">
        <v>5858</v>
      </c>
      <c r="E1677" s="102">
        <v>43364</v>
      </c>
      <c r="F1677" s="186" t="s">
        <v>545</v>
      </c>
      <c r="N1677" s="101"/>
      <c r="Q1677" s="94"/>
    </row>
    <row r="1678" spans="1:17" s="94" customFormat="1" ht="30" customHeight="1" x14ac:dyDescent="0.2">
      <c r="A1678" s="152">
        <v>1675</v>
      </c>
      <c r="B1678" s="107" t="s">
        <v>1346</v>
      </c>
      <c r="C1678" s="179">
        <v>30746.061167747917</v>
      </c>
      <c r="D1678" s="179">
        <v>13743</v>
      </c>
      <c r="E1678" s="119">
        <v>36070</v>
      </c>
      <c r="F1678" s="187" t="s">
        <v>1872</v>
      </c>
      <c r="G1678" s="100"/>
      <c r="N1678" s="95"/>
    </row>
    <row r="1679" spans="1:17" s="100" customFormat="1" ht="30" customHeight="1" x14ac:dyDescent="0.2">
      <c r="A1679" s="152">
        <v>1676</v>
      </c>
      <c r="B1679" s="96" t="s">
        <v>1453</v>
      </c>
      <c r="C1679" s="179">
        <v>30678.927247451345</v>
      </c>
      <c r="D1679" s="179">
        <v>10692</v>
      </c>
      <c r="E1679" s="106">
        <v>39213</v>
      </c>
      <c r="F1679" s="186" t="s">
        <v>1871</v>
      </c>
      <c r="G1679" s="94"/>
      <c r="N1679" s="101"/>
    </row>
    <row r="1680" spans="1:17" s="100" customFormat="1" ht="30" customHeight="1" x14ac:dyDescent="0.2">
      <c r="A1680" s="152">
        <v>1677</v>
      </c>
      <c r="B1680" s="96" t="s">
        <v>444</v>
      </c>
      <c r="C1680" s="180">
        <v>30676.407553290086</v>
      </c>
      <c r="D1680" s="180">
        <v>7881</v>
      </c>
      <c r="E1680" s="111">
        <v>40214</v>
      </c>
      <c r="F1680" s="187" t="s">
        <v>405</v>
      </c>
      <c r="G1680" s="94"/>
      <c r="H1680" s="94"/>
      <c r="I1680" s="94"/>
      <c r="J1680" s="94"/>
      <c r="K1680" s="94"/>
      <c r="L1680" s="94"/>
      <c r="M1680" s="94"/>
      <c r="N1680" s="95"/>
      <c r="O1680" s="94"/>
      <c r="P1680" s="94"/>
      <c r="Q1680" s="94"/>
    </row>
    <row r="1681" spans="1:17" s="100" customFormat="1" ht="30" customHeight="1" x14ac:dyDescent="0.2">
      <c r="A1681" s="152">
        <v>1678</v>
      </c>
      <c r="B1681" s="107" t="s">
        <v>2589</v>
      </c>
      <c r="C1681" s="97">
        <v>30648.169601482856</v>
      </c>
      <c r="D1681" s="97">
        <v>16149</v>
      </c>
      <c r="E1681" s="98">
        <v>36063</v>
      </c>
      <c r="F1681" s="187" t="s">
        <v>1910</v>
      </c>
      <c r="H1681" s="94"/>
      <c r="I1681" s="94"/>
      <c r="J1681" s="94"/>
      <c r="K1681" s="94"/>
      <c r="L1681" s="94"/>
      <c r="M1681" s="94"/>
      <c r="N1681" s="95"/>
      <c r="O1681" s="94"/>
      <c r="P1681" s="94"/>
      <c r="Q1681" s="94"/>
    </row>
    <row r="1682" spans="1:17" s="94" customFormat="1" ht="30" customHeight="1" x14ac:dyDescent="0.2">
      <c r="A1682" s="152">
        <v>1679</v>
      </c>
      <c r="B1682" s="96" t="s">
        <v>1545</v>
      </c>
      <c r="C1682" s="112">
        <v>30628.359592215016</v>
      </c>
      <c r="D1682" s="112">
        <v>9286</v>
      </c>
      <c r="E1682" s="106">
        <v>39094</v>
      </c>
      <c r="F1682" s="186" t="s">
        <v>2934</v>
      </c>
      <c r="G1682" s="100"/>
      <c r="N1682" s="95"/>
    </row>
    <row r="1683" spans="1:17" s="100" customFormat="1" ht="30" customHeight="1" x14ac:dyDescent="0.2">
      <c r="A1683" s="152">
        <v>1680</v>
      </c>
      <c r="B1683" s="96" t="s">
        <v>2073</v>
      </c>
      <c r="C1683" s="179">
        <v>30620.945319740502</v>
      </c>
      <c r="D1683" s="179">
        <v>9442</v>
      </c>
      <c r="E1683" s="111">
        <v>40494</v>
      </c>
      <c r="F1683" s="187" t="s">
        <v>2642</v>
      </c>
      <c r="G1683" s="94"/>
      <c r="N1683" s="101"/>
      <c r="Q1683" s="94"/>
    </row>
    <row r="1684" spans="1:17" s="94" customFormat="1" ht="30" customHeight="1" x14ac:dyDescent="0.2">
      <c r="A1684" s="152">
        <v>1681</v>
      </c>
      <c r="B1684" s="96" t="s">
        <v>3992</v>
      </c>
      <c r="C1684" s="97">
        <v>30548</v>
      </c>
      <c r="D1684" s="97">
        <v>7818</v>
      </c>
      <c r="E1684" s="102">
        <v>43217</v>
      </c>
      <c r="F1684" s="186" t="s">
        <v>545</v>
      </c>
      <c r="H1684" s="100"/>
      <c r="I1684" s="100"/>
      <c r="J1684" s="100"/>
      <c r="K1684" s="100"/>
      <c r="L1684" s="100"/>
      <c r="M1684" s="100"/>
      <c r="N1684" s="101"/>
      <c r="O1684" s="100"/>
      <c r="P1684" s="100"/>
    </row>
    <row r="1685" spans="1:17" s="94" customFormat="1" ht="30" customHeight="1" x14ac:dyDescent="0.2">
      <c r="A1685" s="152">
        <v>1682</v>
      </c>
      <c r="B1685" s="103" t="s">
        <v>1269</v>
      </c>
      <c r="C1685" s="176">
        <v>30474.687210379983</v>
      </c>
      <c r="D1685" s="176">
        <v>11493</v>
      </c>
      <c r="E1685" s="111">
        <v>37288</v>
      </c>
      <c r="F1685" s="187" t="s">
        <v>1987</v>
      </c>
      <c r="N1685" s="95"/>
    </row>
    <row r="1686" spans="1:17" s="94" customFormat="1" ht="30" customHeight="1" x14ac:dyDescent="0.2">
      <c r="A1686" s="152">
        <v>1683</v>
      </c>
      <c r="B1686" s="96" t="s">
        <v>3418</v>
      </c>
      <c r="C1686" s="112">
        <v>30455.52</v>
      </c>
      <c r="D1686" s="177">
        <v>7215</v>
      </c>
      <c r="E1686" s="98">
        <v>42279</v>
      </c>
      <c r="F1686" s="186" t="s">
        <v>38</v>
      </c>
      <c r="G1686" s="100"/>
      <c r="N1686" s="95"/>
    </row>
    <row r="1687" spans="1:17" s="94" customFormat="1" ht="30" customHeight="1" x14ac:dyDescent="0.2">
      <c r="A1687" s="152">
        <v>1684</v>
      </c>
      <c r="B1687" s="96" t="s">
        <v>2880</v>
      </c>
      <c r="C1687" s="177">
        <v>30410.536376274329</v>
      </c>
      <c r="D1687" s="177">
        <v>8575</v>
      </c>
      <c r="E1687" s="111">
        <v>40585</v>
      </c>
      <c r="F1687" s="187" t="s">
        <v>725</v>
      </c>
      <c r="G1687" s="100"/>
      <c r="H1687" s="100"/>
      <c r="I1687" s="100"/>
      <c r="J1687" s="100"/>
      <c r="K1687" s="100"/>
      <c r="L1687" s="100"/>
      <c r="M1687" s="100"/>
      <c r="N1687" s="101"/>
      <c r="O1687" s="100"/>
      <c r="P1687" s="100"/>
    </row>
    <row r="1688" spans="1:17" s="100" customFormat="1" ht="30" customHeight="1" x14ac:dyDescent="0.2">
      <c r="A1688" s="152">
        <v>1685</v>
      </c>
      <c r="B1688" s="122" t="s">
        <v>1546</v>
      </c>
      <c r="C1688" s="176">
        <v>30392.666821130679</v>
      </c>
      <c r="D1688" s="176">
        <v>8930</v>
      </c>
      <c r="E1688" s="111">
        <v>39367</v>
      </c>
      <c r="F1688" s="187" t="s">
        <v>1908</v>
      </c>
      <c r="G1688" s="94"/>
      <c r="N1688" s="101"/>
      <c r="Q1688" s="94"/>
    </row>
    <row r="1689" spans="1:17" s="100" customFormat="1" ht="30" customHeight="1" x14ac:dyDescent="0.2">
      <c r="A1689" s="152">
        <v>1686</v>
      </c>
      <c r="B1689" s="96" t="s">
        <v>278</v>
      </c>
      <c r="C1689" s="177">
        <v>30384.818118628358</v>
      </c>
      <c r="D1689" s="177">
        <v>7162</v>
      </c>
      <c r="E1689" s="158">
        <v>41348</v>
      </c>
      <c r="F1689" s="186" t="s">
        <v>146</v>
      </c>
      <c r="N1689" s="101"/>
      <c r="Q1689" s="94"/>
    </row>
    <row r="1690" spans="1:17" s="100" customFormat="1" ht="30" customHeight="1" x14ac:dyDescent="0.2">
      <c r="A1690" s="152">
        <v>1687</v>
      </c>
      <c r="B1690" s="96" t="s">
        <v>4435</v>
      </c>
      <c r="C1690" s="97">
        <v>30383.27</v>
      </c>
      <c r="D1690" s="97">
        <v>5487</v>
      </c>
      <c r="E1690" s="102" t="s">
        <v>4595</v>
      </c>
      <c r="F1690" s="186" t="s">
        <v>4119</v>
      </c>
      <c r="N1690" s="101"/>
      <c r="Q1690" s="94"/>
    </row>
    <row r="1691" spans="1:17" s="94" customFormat="1" ht="30" customHeight="1" x14ac:dyDescent="0.2">
      <c r="A1691" s="152">
        <v>1688</v>
      </c>
      <c r="B1691" s="96" t="s">
        <v>4539</v>
      </c>
      <c r="C1691" s="97">
        <v>30379.16</v>
      </c>
      <c r="D1691" s="97">
        <v>5564</v>
      </c>
      <c r="E1691" s="102" t="s">
        <v>4608</v>
      </c>
      <c r="F1691" s="186" t="s">
        <v>725</v>
      </c>
      <c r="G1691" s="100"/>
      <c r="H1691" s="100"/>
      <c r="I1691" s="100"/>
      <c r="J1691" s="100"/>
      <c r="K1691" s="100"/>
      <c r="L1691" s="100"/>
      <c r="M1691" s="100"/>
      <c r="N1691" s="101"/>
      <c r="O1691" s="100"/>
      <c r="P1691" s="100"/>
    </row>
    <row r="1692" spans="1:17" s="94" customFormat="1" ht="30" customHeight="1" x14ac:dyDescent="0.2">
      <c r="A1692" s="152">
        <v>1689</v>
      </c>
      <c r="B1692" s="103" t="s">
        <v>1672</v>
      </c>
      <c r="C1692" s="112">
        <v>30326.691380908251</v>
      </c>
      <c r="D1692" s="112">
        <v>9366</v>
      </c>
      <c r="E1692" s="111">
        <v>38723</v>
      </c>
      <c r="F1692" s="187" t="s">
        <v>193</v>
      </c>
      <c r="H1692" s="100"/>
      <c r="I1692" s="100"/>
      <c r="J1692" s="100"/>
      <c r="K1692" s="100"/>
      <c r="L1692" s="100"/>
      <c r="M1692" s="100"/>
      <c r="N1692" s="101"/>
      <c r="O1692" s="100"/>
      <c r="P1692" s="100"/>
      <c r="Q1692" s="100"/>
    </row>
    <row r="1693" spans="1:17" s="94" customFormat="1" ht="30" customHeight="1" x14ac:dyDescent="0.2">
      <c r="A1693" s="152">
        <v>1690</v>
      </c>
      <c r="B1693" s="96" t="s">
        <v>3240</v>
      </c>
      <c r="C1693" s="177">
        <v>30318.080000000002</v>
      </c>
      <c r="D1693" s="177">
        <v>6131</v>
      </c>
      <c r="E1693" s="98">
        <v>42034</v>
      </c>
      <c r="F1693" s="186" t="s">
        <v>725</v>
      </c>
      <c r="G1693" s="100"/>
      <c r="N1693" s="95"/>
    </row>
    <row r="1694" spans="1:17" s="94" customFormat="1" ht="30" customHeight="1" x14ac:dyDescent="0.2">
      <c r="A1694" s="152">
        <v>1691</v>
      </c>
      <c r="B1694" s="107" t="s">
        <v>1451</v>
      </c>
      <c r="C1694" s="176">
        <v>30318.002780352181</v>
      </c>
      <c r="D1694" s="176">
        <v>12973</v>
      </c>
      <c r="E1694" s="119">
        <v>36231</v>
      </c>
      <c r="F1694" s="187" t="s">
        <v>2403</v>
      </c>
      <c r="N1694" s="95"/>
      <c r="Q1694" s="100"/>
    </row>
    <row r="1695" spans="1:17" s="94" customFormat="1" ht="30" customHeight="1" x14ac:dyDescent="0.2">
      <c r="A1695" s="152">
        <v>1692</v>
      </c>
      <c r="B1695" s="107" t="s">
        <v>2125</v>
      </c>
      <c r="C1695" s="97">
        <v>30311.34151992586</v>
      </c>
      <c r="D1695" s="97">
        <v>18283</v>
      </c>
      <c r="E1695" s="98">
        <v>36028</v>
      </c>
      <c r="F1695" s="187" t="s">
        <v>1433</v>
      </c>
      <c r="H1695" s="100"/>
      <c r="I1695" s="100"/>
      <c r="J1695" s="100"/>
      <c r="K1695" s="100"/>
      <c r="L1695" s="100"/>
      <c r="M1695" s="100"/>
      <c r="N1695" s="101"/>
      <c r="O1695" s="100"/>
      <c r="P1695" s="100"/>
    </row>
    <row r="1696" spans="1:17" s="100" customFormat="1" ht="30" customHeight="1" x14ac:dyDescent="0.2">
      <c r="A1696" s="152">
        <v>1693</v>
      </c>
      <c r="B1696" s="96" t="s">
        <v>718</v>
      </c>
      <c r="C1696" s="180">
        <v>30301.494439295646</v>
      </c>
      <c r="D1696" s="180">
        <v>7814</v>
      </c>
      <c r="E1696" s="111">
        <v>40214</v>
      </c>
      <c r="F1696" s="187" t="s">
        <v>2934</v>
      </c>
      <c r="H1696" s="94"/>
      <c r="I1696" s="94"/>
      <c r="J1696" s="94"/>
      <c r="K1696" s="94"/>
      <c r="L1696" s="94"/>
      <c r="M1696" s="94"/>
      <c r="N1696" s="95"/>
      <c r="O1696" s="94"/>
      <c r="P1696" s="94"/>
    </row>
    <row r="1697" spans="1:17" s="100" customFormat="1" ht="30" customHeight="1" x14ac:dyDescent="0.2">
      <c r="A1697" s="152">
        <v>1694</v>
      </c>
      <c r="B1697" s="96" t="s">
        <v>3241</v>
      </c>
      <c r="C1697" s="177">
        <v>30219.37</v>
      </c>
      <c r="D1697" s="177">
        <v>6558</v>
      </c>
      <c r="E1697" s="98">
        <v>42076</v>
      </c>
      <c r="F1697" s="186" t="s">
        <v>3178</v>
      </c>
      <c r="G1697" s="94"/>
      <c r="N1697" s="101"/>
    </row>
    <row r="1698" spans="1:17" s="94" customFormat="1" ht="30" customHeight="1" x14ac:dyDescent="0.2">
      <c r="A1698" s="152">
        <v>1695</v>
      </c>
      <c r="B1698" s="96" t="s">
        <v>873</v>
      </c>
      <c r="C1698" s="179">
        <v>30217.359823911029</v>
      </c>
      <c r="D1698" s="179">
        <v>8074</v>
      </c>
      <c r="E1698" s="106">
        <v>39661</v>
      </c>
      <c r="F1698" s="186" t="s">
        <v>432</v>
      </c>
      <c r="G1698" s="100"/>
      <c r="N1698" s="95"/>
    </row>
    <row r="1699" spans="1:17" s="94" customFormat="1" ht="30" customHeight="1" x14ac:dyDescent="0.2">
      <c r="A1699" s="152">
        <v>1696</v>
      </c>
      <c r="B1699" s="107" t="s">
        <v>2004</v>
      </c>
      <c r="C1699" s="97">
        <v>30167.68999073216</v>
      </c>
      <c r="D1699" s="97">
        <v>16122</v>
      </c>
      <c r="E1699" s="98">
        <v>35902</v>
      </c>
      <c r="F1699" s="187" t="s">
        <v>1818</v>
      </c>
      <c r="G1699" s="100"/>
      <c r="H1699" s="100"/>
      <c r="I1699" s="100"/>
      <c r="J1699" s="100"/>
      <c r="K1699" s="100"/>
      <c r="L1699" s="100"/>
      <c r="M1699" s="100"/>
      <c r="N1699" s="101"/>
      <c r="O1699" s="100"/>
      <c r="P1699" s="100"/>
      <c r="Q1699" s="100"/>
    </row>
    <row r="1700" spans="1:17" s="94" customFormat="1" ht="30" customHeight="1" x14ac:dyDescent="0.2">
      <c r="A1700" s="152">
        <v>1697</v>
      </c>
      <c r="B1700" s="96" t="s">
        <v>3089</v>
      </c>
      <c r="C1700" s="177">
        <v>30081</v>
      </c>
      <c r="D1700" s="177">
        <v>7545</v>
      </c>
      <c r="E1700" s="98">
        <v>41887</v>
      </c>
      <c r="F1700" s="186" t="s">
        <v>2033</v>
      </c>
      <c r="N1700" s="95"/>
      <c r="Q1700" s="100"/>
    </row>
    <row r="1701" spans="1:17" s="94" customFormat="1" ht="30" customHeight="1" x14ac:dyDescent="0.2">
      <c r="A1701" s="152">
        <v>1698</v>
      </c>
      <c r="B1701" s="96" t="s">
        <v>218</v>
      </c>
      <c r="C1701" s="177">
        <v>30055.775718257646</v>
      </c>
      <c r="D1701" s="177">
        <v>7555</v>
      </c>
      <c r="E1701" s="158">
        <v>41530</v>
      </c>
      <c r="F1701" s="186" t="s">
        <v>2988</v>
      </c>
      <c r="G1701" s="100"/>
      <c r="N1701" s="95"/>
      <c r="Q1701" s="100"/>
    </row>
    <row r="1702" spans="1:17" s="100" customFormat="1" ht="30" customHeight="1" x14ac:dyDescent="0.2">
      <c r="A1702" s="152">
        <v>1699</v>
      </c>
      <c r="B1702" s="96" t="s">
        <v>3650</v>
      </c>
      <c r="C1702" s="112">
        <v>30015.66</v>
      </c>
      <c r="D1702" s="177">
        <v>5795</v>
      </c>
      <c r="E1702" s="123">
        <v>42433</v>
      </c>
      <c r="F1702" s="186" t="s">
        <v>725</v>
      </c>
      <c r="G1702" s="94"/>
      <c r="H1702" s="94"/>
      <c r="I1702" s="94"/>
      <c r="J1702" s="94"/>
      <c r="K1702" s="94"/>
      <c r="L1702" s="94"/>
      <c r="M1702" s="94"/>
      <c r="N1702" s="95"/>
      <c r="O1702" s="94"/>
      <c r="P1702" s="94"/>
    </row>
    <row r="1703" spans="1:17" s="100" customFormat="1" ht="30" customHeight="1" x14ac:dyDescent="0.2">
      <c r="A1703" s="152">
        <v>1700</v>
      </c>
      <c r="B1703" s="107" t="s">
        <v>1840</v>
      </c>
      <c r="C1703" s="179">
        <v>30008.109360519</v>
      </c>
      <c r="D1703" s="179">
        <v>23486</v>
      </c>
      <c r="E1703" s="119">
        <v>35510</v>
      </c>
      <c r="F1703" s="187" t="s">
        <v>1987</v>
      </c>
      <c r="H1703" s="94"/>
      <c r="I1703" s="94"/>
      <c r="J1703" s="94"/>
      <c r="K1703" s="94"/>
      <c r="L1703" s="94"/>
      <c r="M1703" s="94"/>
      <c r="N1703" s="95"/>
      <c r="O1703" s="94"/>
      <c r="P1703" s="94"/>
    </row>
    <row r="1704" spans="1:17" s="94" customFormat="1" ht="30" customHeight="1" x14ac:dyDescent="0.2">
      <c r="A1704" s="152">
        <v>1701</v>
      </c>
      <c r="B1704" s="103" t="s">
        <v>1659</v>
      </c>
      <c r="C1704" s="179">
        <v>30001.303290083411</v>
      </c>
      <c r="D1704" s="179">
        <v>7055</v>
      </c>
      <c r="E1704" s="111" t="s">
        <v>1238</v>
      </c>
      <c r="F1704" s="187" t="s">
        <v>2934</v>
      </c>
      <c r="N1704" s="95"/>
    </row>
    <row r="1705" spans="1:17" s="94" customFormat="1" ht="30" customHeight="1" x14ac:dyDescent="0.2">
      <c r="A1705" s="152">
        <v>1702</v>
      </c>
      <c r="B1705" s="96" t="s">
        <v>676</v>
      </c>
      <c r="C1705" s="177">
        <v>29905.149443929564</v>
      </c>
      <c r="D1705" s="177">
        <v>8986</v>
      </c>
      <c r="E1705" s="98">
        <v>41026</v>
      </c>
      <c r="F1705" s="186" t="s">
        <v>2988</v>
      </c>
      <c r="G1705" s="100"/>
      <c r="N1705" s="95"/>
      <c r="Q1705" s="100"/>
    </row>
    <row r="1706" spans="1:17" s="94" customFormat="1" ht="30" customHeight="1" x14ac:dyDescent="0.2">
      <c r="A1706" s="152">
        <v>1703</v>
      </c>
      <c r="B1706" s="96" t="s">
        <v>4371</v>
      </c>
      <c r="C1706" s="97">
        <v>29895.66</v>
      </c>
      <c r="D1706" s="97">
        <v>5768</v>
      </c>
      <c r="E1706" s="102" t="s">
        <v>4573</v>
      </c>
      <c r="F1706" s="186" t="s">
        <v>725</v>
      </c>
      <c r="N1706" s="95"/>
      <c r="Q1706" s="100"/>
    </row>
    <row r="1707" spans="1:17" s="94" customFormat="1" ht="30" customHeight="1" x14ac:dyDescent="0.2">
      <c r="A1707" s="152">
        <v>1704</v>
      </c>
      <c r="B1707" s="96" t="s">
        <v>3491</v>
      </c>
      <c r="C1707" s="112">
        <v>29881.77</v>
      </c>
      <c r="D1707" s="177">
        <v>5748</v>
      </c>
      <c r="E1707" s="120">
        <v>42720</v>
      </c>
      <c r="F1707" s="190" t="s">
        <v>3187</v>
      </c>
      <c r="H1707" s="100"/>
      <c r="I1707" s="100"/>
      <c r="J1707" s="100"/>
      <c r="K1707" s="100"/>
      <c r="L1707" s="100"/>
      <c r="M1707" s="100"/>
      <c r="N1707" s="101"/>
      <c r="O1707" s="100"/>
      <c r="P1707" s="100"/>
      <c r="Q1707" s="100"/>
    </row>
    <row r="1708" spans="1:17" s="100" customFormat="1" ht="30" customHeight="1" x14ac:dyDescent="0.2">
      <c r="A1708" s="152">
        <v>1705</v>
      </c>
      <c r="B1708" s="107" t="s">
        <v>2380</v>
      </c>
      <c r="C1708" s="97">
        <v>29864.457831325304</v>
      </c>
      <c r="D1708" s="97">
        <v>13145</v>
      </c>
      <c r="E1708" s="98">
        <v>36021</v>
      </c>
      <c r="F1708" s="187" t="s">
        <v>1597</v>
      </c>
      <c r="H1708" s="94"/>
      <c r="I1708" s="94"/>
      <c r="J1708" s="94"/>
      <c r="K1708" s="94"/>
      <c r="L1708" s="94"/>
      <c r="M1708" s="94"/>
      <c r="N1708" s="95"/>
      <c r="O1708" s="94"/>
      <c r="P1708" s="94"/>
    </row>
    <row r="1709" spans="1:17" s="100" customFormat="1" ht="30" customHeight="1" x14ac:dyDescent="0.2">
      <c r="A1709" s="152">
        <v>1706</v>
      </c>
      <c r="B1709" s="96" t="s">
        <v>3752</v>
      </c>
      <c r="C1709" s="97">
        <v>29862.33</v>
      </c>
      <c r="D1709" s="97">
        <v>7628</v>
      </c>
      <c r="E1709" s="102">
        <v>43056</v>
      </c>
      <c r="F1709" s="186" t="s">
        <v>725</v>
      </c>
      <c r="G1709" s="94"/>
      <c r="N1709" s="101"/>
      <c r="Q1709" s="94"/>
    </row>
    <row r="1710" spans="1:17" s="94" customFormat="1" ht="30" customHeight="1" x14ac:dyDescent="0.2">
      <c r="A1710" s="152">
        <v>1707</v>
      </c>
      <c r="B1710" s="103" t="s">
        <v>1205</v>
      </c>
      <c r="C1710" s="176">
        <v>29852.873030583876</v>
      </c>
      <c r="D1710" s="176">
        <v>12819</v>
      </c>
      <c r="E1710" s="111">
        <v>36966</v>
      </c>
      <c r="F1710" s="187" t="s">
        <v>1908</v>
      </c>
      <c r="H1710" s="100"/>
      <c r="I1710" s="100"/>
      <c r="J1710" s="100"/>
      <c r="K1710" s="100"/>
      <c r="L1710" s="100"/>
      <c r="M1710" s="100"/>
      <c r="N1710" s="101"/>
      <c r="O1710" s="100"/>
      <c r="P1710" s="100"/>
      <c r="Q1710" s="100"/>
    </row>
    <row r="1711" spans="1:17" s="94" customFormat="1" ht="30" customHeight="1" x14ac:dyDescent="0.2">
      <c r="A1711" s="152">
        <v>1708</v>
      </c>
      <c r="B1711" s="103" t="s">
        <v>2049</v>
      </c>
      <c r="C1711" s="112">
        <v>29809.516913809086</v>
      </c>
      <c r="D1711" s="112">
        <v>10715</v>
      </c>
      <c r="E1711" s="111">
        <v>38527</v>
      </c>
      <c r="F1711" s="187" t="s">
        <v>1023</v>
      </c>
      <c r="N1711" s="95"/>
    </row>
    <row r="1712" spans="1:17" s="94" customFormat="1" ht="30" customHeight="1" x14ac:dyDescent="0.2">
      <c r="A1712" s="152">
        <v>1709</v>
      </c>
      <c r="B1712" s="96" t="s">
        <v>588</v>
      </c>
      <c r="C1712" s="177">
        <v>29801.610287303058</v>
      </c>
      <c r="D1712" s="177">
        <v>7513</v>
      </c>
      <c r="E1712" s="98">
        <v>41194</v>
      </c>
      <c r="F1712" s="186" t="s">
        <v>589</v>
      </c>
      <c r="G1712" s="100"/>
      <c r="N1712" s="95"/>
    </row>
    <row r="1713" spans="1:17" s="94" customFormat="1" ht="30" customHeight="1" x14ac:dyDescent="0.2">
      <c r="A1713" s="152">
        <v>1710</v>
      </c>
      <c r="B1713" s="107" t="s">
        <v>1623</v>
      </c>
      <c r="C1713" s="179">
        <v>29714.434661723819</v>
      </c>
      <c r="D1713" s="179">
        <v>12611</v>
      </c>
      <c r="E1713" s="119">
        <v>36168</v>
      </c>
      <c r="F1713" s="187" t="s">
        <v>1433</v>
      </c>
      <c r="H1713" s="100"/>
      <c r="I1713" s="100"/>
      <c r="J1713" s="100"/>
      <c r="K1713" s="100"/>
      <c r="L1713" s="100"/>
      <c r="M1713" s="100"/>
      <c r="N1713" s="101"/>
      <c r="O1713" s="100"/>
      <c r="P1713" s="100"/>
    </row>
    <row r="1714" spans="1:17" s="94" customFormat="1" ht="30" customHeight="1" x14ac:dyDescent="0.2">
      <c r="A1714" s="152">
        <v>1711</v>
      </c>
      <c r="B1714" s="103" t="s">
        <v>2183</v>
      </c>
      <c r="C1714" s="176">
        <v>29695.609360519</v>
      </c>
      <c r="D1714" s="176">
        <v>13526</v>
      </c>
      <c r="E1714" s="104">
        <v>36658</v>
      </c>
      <c r="F1714" s="187" t="s">
        <v>1910</v>
      </c>
      <c r="H1714" s="100"/>
      <c r="I1714" s="100"/>
      <c r="J1714" s="100"/>
      <c r="K1714" s="100"/>
      <c r="L1714" s="100"/>
      <c r="M1714" s="100"/>
      <c r="N1714" s="101"/>
      <c r="O1714" s="100"/>
      <c r="P1714" s="100"/>
    </row>
    <row r="1715" spans="1:17" s="94" customFormat="1" ht="30" customHeight="1" x14ac:dyDescent="0.2">
      <c r="A1715" s="152">
        <v>1712</v>
      </c>
      <c r="B1715" s="96" t="s">
        <v>378</v>
      </c>
      <c r="C1715" s="179">
        <v>29683.445319740502</v>
      </c>
      <c r="D1715" s="179">
        <v>7742</v>
      </c>
      <c r="E1715" s="98">
        <v>41012</v>
      </c>
      <c r="F1715" s="186" t="s">
        <v>2988</v>
      </c>
      <c r="N1715" s="95"/>
    </row>
    <row r="1716" spans="1:17" s="94" customFormat="1" ht="30" customHeight="1" x14ac:dyDescent="0.2">
      <c r="A1716" s="152">
        <v>1713</v>
      </c>
      <c r="B1716" s="96" t="s">
        <v>2538</v>
      </c>
      <c r="C1716" s="179">
        <v>29679.274791473588</v>
      </c>
      <c r="D1716" s="179">
        <v>9418</v>
      </c>
      <c r="E1716" s="106">
        <v>39276</v>
      </c>
      <c r="F1716" s="186" t="s">
        <v>477</v>
      </c>
      <c r="G1716" s="100"/>
      <c r="H1716" s="100"/>
      <c r="I1716" s="100"/>
      <c r="J1716" s="100"/>
      <c r="K1716" s="100"/>
      <c r="L1716" s="100"/>
      <c r="M1716" s="100"/>
      <c r="N1716" s="101"/>
      <c r="O1716" s="100"/>
      <c r="P1716" s="100"/>
    </row>
    <row r="1717" spans="1:17" s="94" customFormat="1" ht="30" customHeight="1" x14ac:dyDescent="0.2">
      <c r="A1717" s="152">
        <v>1714</v>
      </c>
      <c r="B1717" s="96" t="s">
        <v>4068</v>
      </c>
      <c r="C1717" s="97">
        <v>29562.92</v>
      </c>
      <c r="D1717" s="97">
        <v>5566</v>
      </c>
      <c r="E1717" s="102">
        <v>43133</v>
      </c>
      <c r="F1717" s="186" t="s">
        <v>3456</v>
      </c>
      <c r="H1717" s="109"/>
      <c r="I1717" s="109"/>
      <c r="J1717" s="109"/>
      <c r="K1717" s="109"/>
      <c r="L1717" s="109"/>
      <c r="M1717" s="109"/>
      <c r="N1717" s="127"/>
      <c r="O1717" s="109"/>
      <c r="P1717" s="109"/>
      <c r="Q1717" s="100"/>
    </row>
    <row r="1718" spans="1:17" s="94" customFormat="1" ht="30" customHeight="1" x14ac:dyDescent="0.2">
      <c r="A1718" s="152">
        <v>1715</v>
      </c>
      <c r="B1718" s="96" t="s">
        <v>3413</v>
      </c>
      <c r="C1718" s="112">
        <v>29554</v>
      </c>
      <c r="D1718" s="177">
        <v>7024</v>
      </c>
      <c r="E1718" s="158">
        <v>42293</v>
      </c>
      <c r="F1718" s="186" t="s">
        <v>3374</v>
      </c>
      <c r="N1718" s="95"/>
      <c r="Q1718" s="100"/>
    </row>
    <row r="1719" spans="1:17" s="94" customFormat="1" ht="30" customHeight="1" x14ac:dyDescent="0.2">
      <c r="A1719" s="152">
        <v>1716</v>
      </c>
      <c r="B1719" s="153" t="s">
        <v>4241</v>
      </c>
      <c r="C1719" s="97">
        <v>29539.75</v>
      </c>
      <c r="D1719" s="97">
        <v>5351</v>
      </c>
      <c r="E1719" s="155">
        <v>43343</v>
      </c>
      <c r="F1719" s="186" t="s">
        <v>725</v>
      </c>
      <c r="H1719" s="100"/>
      <c r="I1719" s="100"/>
      <c r="J1719" s="100"/>
      <c r="K1719" s="100"/>
      <c r="L1719" s="100"/>
      <c r="M1719" s="100"/>
      <c r="N1719" s="101"/>
      <c r="O1719" s="100"/>
      <c r="P1719" s="100"/>
      <c r="Q1719" s="100"/>
    </row>
    <row r="1720" spans="1:17" s="100" customFormat="1" ht="30" customHeight="1" x14ac:dyDescent="0.2">
      <c r="A1720" s="152">
        <v>1717</v>
      </c>
      <c r="B1720" s="96" t="s">
        <v>1658</v>
      </c>
      <c r="C1720" s="179">
        <v>29497.219647822058</v>
      </c>
      <c r="D1720" s="179">
        <v>7599</v>
      </c>
      <c r="E1720" s="111" t="s">
        <v>1377</v>
      </c>
      <c r="F1720" s="187" t="s">
        <v>405</v>
      </c>
      <c r="H1720" s="94"/>
      <c r="I1720" s="94"/>
      <c r="J1720" s="94"/>
      <c r="K1720" s="94"/>
      <c r="L1720" s="94"/>
      <c r="M1720" s="94"/>
      <c r="N1720" s="95"/>
      <c r="O1720" s="94"/>
      <c r="P1720" s="94"/>
    </row>
    <row r="1721" spans="1:17" s="100" customFormat="1" ht="30" customHeight="1" x14ac:dyDescent="0.2">
      <c r="A1721" s="152">
        <v>1718</v>
      </c>
      <c r="B1721" s="96" t="s">
        <v>4482</v>
      </c>
      <c r="C1721" s="97">
        <v>29464.79</v>
      </c>
      <c r="D1721" s="97">
        <v>4839</v>
      </c>
      <c r="E1721" s="102" t="s">
        <v>4612</v>
      </c>
      <c r="F1721" s="186" t="s">
        <v>725</v>
      </c>
      <c r="H1721" s="94"/>
      <c r="I1721" s="94"/>
      <c r="J1721" s="94"/>
      <c r="K1721" s="94"/>
      <c r="L1721" s="94"/>
      <c r="M1721" s="94"/>
      <c r="N1721" s="95"/>
      <c r="O1721" s="94"/>
      <c r="P1721" s="94"/>
    </row>
    <row r="1722" spans="1:17" s="94" customFormat="1" ht="30" customHeight="1" x14ac:dyDescent="0.2">
      <c r="A1722" s="152">
        <v>1719</v>
      </c>
      <c r="B1722" s="96" t="s">
        <v>4056</v>
      </c>
      <c r="C1722" s="97">
        <v>29438.36</v>
      </c>
      <c r="D1722" s="97">
        <v>5652</v>
      </c>
      <c r="E1722" s="102">
        <v>43154</v>
      </c>
      <c r="F1722" s="186" t="s">
        <v>725</v>
      </c>
      <c r="N1722" s="95"/>
    </row>
    <row r="1723" spans="1:17" s="94" customFormat="1" ht="30" customHeight="1" x14ac:dyDescent="0.2">
      <c r="A1723" s="152">
        <v>1720</v>
      </c>
      <c r="B1723" s="96" t="s">
        <v>3569</v>
      </c>
      <c r="C1723" s="112">
        <v>29421.55</v>
      </c>
      <c r="D1723" s="177">
        <v>7374</v>
      </c>
      <c r="E1723" s="170">
        <v>42594</v>
      </c>
      <c r="F1723" s="190" t="s">
        <v>3460</v>
      </c>
      <c r="G1723" s="100"/>
      <c r="H1723" s="100"/>
      <c r="I1723" s="100"/>
      <c r="J1723" s="100"/>
      <c r="K1723" s="100"/>
      <c r="L1723" s="100"/>
      <c r="M1723" s="100"/>
      <c r="N1723" s="101"/>
      <c r="O1723" s="100"/>
      <c r="P1723" s="100"/>
    </row>
    <row r="1724" spans="1:17" s="94" customFormat="1" ht="30" customHeight="1" x14ac:dyDescent="0.2">
      <c r="A1724" s="152">
        <v>1721</v>
      </c>
      <c r="B1724" s="103" t="s">
        <v>1722</v>
      </c>
      <c r="C1724" s="176">
        <v>29418.732622798889</v>
      </c>
      <c r="D1724" s="176">
        <v>9681</v>
      </c>
      <c r="E1724" s="161">
        <v>37484</v>
      </c>
      <c r="F1724" s="187" t="s">
        <v>1910</v>
      </c>
      <c r="G1724" s="100"/>
      <c r="H1724" s="100"/>
      <c r="I1724" s="100"/>
      <c r="J1724" s="100"/>
      <c r="K1724" s="100"/>
      <c r="L1724" s="100"/>
      <c r="M1724" s="100"/>
      <c r="N1724" s="101"/>
      <c r="O1724" s="100"/>
      <c r="P1724" s="100"/>
    </row>
    <row r="1725" spans="1:17" s="94" customFormat="1" ht="30" customHeight="1" x14ac:dyDescent="0.2">
      <c r="A1725" s="152">
        <v>1722</v>
      </c>
      <c r="B1725" s="96" t="s">
        <v>1151</v>
      </c>
      <c r="C1725" s="176">
        <v>29412.216172381835</v>
      </c>
      <c r="D1725" s="176">
        <v>8983</v>
      </c>
      <c r="E1725" s="106" t="s">
        <v>2325</v>
      </c>
      <c r="F1725" s="186" t="s">
        <v>1908</v>
      </c>
      <c r="H1725" s="100"/>
      <c r="I1725" s="100"/>
      <c r="J1725" s="100"/>
      <c r="K1725" s="100"/>
      <c r="L1725" s="100"/>
      <c r="M1725" s="100"/>
      <c r="N1725" s="101"/>
      <c r="O1725" s="100"/>
      <c r="P1725" s="100"/>
      <c r="Q1725" s="100"/>
    </row>
    <row r="1726" spans="1:17" s="100" customFormat="1" ht="30" customHeight="1" x14ac:dyDescent="0.2">
      <c r="A1726" s="152">
        <v>1723</v>
      </c>
      <c r="B1726" s="103" t="s">
        <v>1376</v>
      </c>
      <c r="C1726" s="176">
        <v>29388.901760889712</v>
      </c>
      <c r="D1726" s="176">
        <v>7482</v>
      </c>
      <c r="E1726" s="111">
        <v>39899</v>
      </c>
      <c r="F1726" s="187" t="s">
        <v>1908</v>
      </c>
      <c r="H1726" s="94"/>
      <c r="I1726" s="94"/>
      <c r="J1726" s="94"/>
      <c r="K1726" s="94"/>
      <c r="L1726" s="94"/>
      <c r="M1726" s="94"/>
      <c r="N1726" s="95"/>
      <c r="O1726" s="94"/>
      <c r="P1726" s="94"/>
    </row>
    <row r="1727" spans="1:17" s="94" customFormat="1" ht="30" customHeight="1" x14ac:dyDescent="0.2">
      <c r="A1727" s="152">
        <v>1724</v>
      </c>
      <c r="B1727" s="107" t="s">
        <v>2067</v>
      </c>
      <c r="C1727" s="176">
        <v>29366.31139944393</v>
      </c>
      <c r="D1727" s="176">
        <v>8802</v>
      </c>
      <c r="E1727" s="111">
        <v>38079</v>
      </c>
      <c r="F1727" s="187" t="s">
        <v>193</v>
      </c>
      <c r="G1727" s="100"/>
      <c r="H1727" s="100"/>
      <c r="I1727" s="100"/>
      <c r="J1727" s="100"/>
      <c r="K1727" s="100"/>
      <c r="L1727" s="100"/>
      <c r="M1727" s="100"/>
      <c r="N1727" s="101"/>
      <c r="O1727" s="100"/>
      <c r="P1727" s="100"/>
    </row>
    <row r="1728" spans="1:17" s="94" customFormat="1" ht="30" customHeight="1" x14ac:dyDescent="0.2">
      <c r="A1728" s="152">
        <v>1725</v>
      </c>
      <c r="B1728" s="96" t="s">
        <v>2667</v>
      </c>
      <c r="C1728" s="178">
        <v>29316.117354031514</v>
      </c>
      <c r="D1728" s="178">
        <v>7697</v>
      </c>
      <c r="E1728" s="98">
        <v>40830</v>
      </c>
      <c r="F1728" s="186" t="s">
        <v>2988</v>
      </c>
      <c r="H1728" s="100"/>
      <c r="I1728" s="100"/>
      <c r="J1728" s="100"/>
      <c r="K1728" s="100"/>
      <c r="L1728" s="100"/>
      <c r="M1728" s="100"/>
      <c r="N1728" s="101"/>
      <c r="O1728" s="100"/>
      <c r="P1728" s="100"/>
    </row>
    <row r="1729" spans="1:17" s="94" customFormat="1" ht="30" customHeight="1" x14ac:dyDescent="0.2">
      <c r="A1729" s="152">
        <v>1726</v>
      </c>
      <c r="B1729" s="96" t="s">
        <v>3090</v>
      </c>
      <c r="C1729" s="177">
        <v>29277.398053753477</v>
      </c>
      <c r="D1729" s="177">
        <v>6725</v>
      </c>
      <c r="E1729" s="98">
        <v>41754</v>
      </c>
      <c r="F1729" s="186" t="s">
        <v>74</v>
      </c>
      <c r="H1729" s="100"/>
      <c r="I1729" s="100"/>
      <c r="J1729" s="100"/>
      <c r="K1729" s="100"/>
      <c r="L1729" s="100"/>
      <c r="M1729" s="100"/>
      <c r="N1729" s="101"/>
      <c r="O1729" s="100"/>
      <c r="P1729" s="100"/>
    </row>
    <row r="1730" spans="1:17" s="94" customFormat="1" ht="30" customHeight="1" x14ac:dyDescent="0.2">
      <c r="A1730" s="152">
        <v>1727</v>
      </c>
      <c r="B1730" s="107" t="s">
        <v>1561</v>
      </c>
      <c r="C1730" s="179">
        <v>29239.168211306765</v>
      </c>
      <c r="D1730" s="179">
        <v>14442</v>
      </c>
      <c r="E1730" s="168">
        <v>35657</v>
      </c>
      <c r="F1730" s="187" t="s">
        <v>1433</v>
      </c>
      <c r="N1730" s="95"/>
    </row>
    <row r="1731" spans="1:17" s="94" customFormat="1" ht="30" customHeight="1" x14ac:dyDescent="0.2">
      <c r="A1731" s="152">
        <v>1728</v>
      </c>
      <c r="B1731" s="103" t="s">
        <v>1949</v>
      </c>
      <c r="C1731" s="112">
        <v>29215.708989805378</v>
      </c>
      <c r="D1731" s="112">
        <v>12086</v>
      </c>
      <c r="E1731" s="161">
        <v>38086</v>
      </c>
      <c r="F1731" s="187" t="s">
        <v>1908</v>
      </c>
      <c r="G1731" s="100"/>
      <c r="N1731" s="95"/>
    </row>
    <row r="1732" spans="1:17" s="94" customFormat="1" ht="30" customHeight="1" x14ac:dyDescent="0.2">
      <c r="A1732" s="152">
        <v>1729</v>
      </c>
      <c r="B1732" s="96" t="s">
        <v>2665</v>
      </c>
      <c r="C1732" s="179">
        <v>29151.13982854495</v>
      </c>
      <c r="D1732" s="179">
        <v>8350</v>
      </c>
      <c r="E1732" s="119">
        <v>40641</v>
      </c>
      <c r="F1732" s="186" t="s">
        <v>2869</v>
      </c>
      <c r="G1732" s="100"/>
      <c r="H1732" s="100"/>
      <c r="I1732" s="100"/>
      <c r="J1732" s="100"/>
      <c r="K1732" s="100"/>
      <c r="L1732" s="100"/>
      <c r="M1732" s="100"/>
      <c r="N1732" s="101"/>
      <c r="O1732" s="100"/>
      <c r="P1732" s="100"/>
    </row>
    <row r="1733" spans="1:17" s="109" customFormat="1" ht="30" customHeight="1" x14ac:dyDescent="0.2">
      <c r="A1733" s="152">
        <v>1730</v>
      </c>
      <c r="B1733" s="103" t="s">
        <v>1201</v>
      </c>
      <c r="C1733" s="179">
        <v>29106.927710843374</v>
      </c>
      <c r="D1733" s="179">
        <v>8879</v>
      </c>
      <c r="E1733" s="111">
        <v>38702</v>
      </c>
      <c r="F1733" s="187" t="s">
        <v>1610</v>
      </c>
      <c r="G1733" s="94"/>
      <c r="H1733" s="94"/>
      <c r="I1733" s="94"/>
      <c r="J1733" s="94"/>
      <c r="K1733" s="94"/>
      <c r="L1733" s="94"/>
      <c r="M1733" s="94"/>
      <c r="N1733" s="95"/>
      <c r="O1733" s="94"/>
      <c r="P1733" s="94"/>
      <c r="Q1733" s="94"/>
    </row>
    <row r="1734" spans="1:17" s="94" customFormat="1" ht="30" customHeight="1" x14ac:dyDescent="0.2">
      <c r="A1734" s="152">
        <v>1731</v>
      </c>
      <c r="B1734" s="96" t="s">
        <v>3858</v>
      </c>
      <c r="C1734" s="97">
        <v>29068.46</v>
      </c>
      <c r="D1734" s="97">
        <v>5844</v>
      </c>
      <c r="E1734" s="102">
        <v>42846</v>
      </c>
      <c r="F1734" s="186" t="s">
        <v>725</v>
      </c>
      <c r="G1734" s="100"/>
      <c r="N1734" s="95"/>
    </row>
    <row r="1735" spans="1:17" s="94" customFormat="1" ht="30" customHeight="1" x14ac:dyDescent="0.2">
      <c r="A1735" s="152">
        <v>1732</v>
      </c>
      <c r="B1735" s="107" t="s">
        <v>2119</v>
      </c>
      <c r="C1735" s="97">
        <v>29058.734939759037</v>
      </c>
      <c r="D1735" s="97">
        <v>20869</v>
      </c>
      <c r="E1735" s="119">
        <v>35559</v>
      </c>
      <c r="F1735" s="187" t="s">
        <v>1069</v>
      </c>
      <c r="N1735" s="95"/>
    </row>
    <row r="1736" spans="1:17" s="94" customFormat="1" ht="30" customHeight="1" x14ac:dyDescent="0.2">
      <c r="A1736" s="152">
        <v>1733</v>
      </c>
      <c r="B1736" s="96" t="s">
        <v>4148</v>
      </c>
      <c r="C1736" s="97">
        <v>29030.99</v>
      </c>
      <c r="D1736" s="97">
        <v>5203</v>
      </c>
      <c r="E1736" s="102" t="s">
        <v>4147</v>
      </c>
      <c r="F1736" s="186" t="s">
        <v>725</v>
      </c>
      <c r="G1736" s="100"/>
      <c r="H1736" s="100"/>
      <c r="I1736" s="100"/>
      <c r="J1736" s="100"/>
      <c r="K1736" s="100"/>
      <c r="L1736" s="100"/>
      <c r="M1736" s="100"/>
      <c r="N1736" s="101"/>
      <c r="O1736" s="100"/>
      <c r="P1736" s="100"/>
      <c r="Q1736" s="100"/>
    </row>
    <row r="1737" spans="1:17" s="94" customFormat="1" ht="30" customHeight="1" x14ac:dyDescent="0.2">
      <c r="A1737" s="152">
        <v>1734</v>
      </c>
      <c r="B1737" s="103" t="s">
        <v>842</v>
      </c>
      <c r="C1737" s="176">
        <v>28989.515755329008</v>
      </c>
      <c r="D1737" s="176">
        <v>11928</v>
      </c>
      <c r="E1737" s="111">
        <v>37036</v>
      </c>
      <c r="F1737" s="187" t="s">
        <v>1910</v>
      </c>
      <c r="H1737" s="100"/>
      <c r="I1737" s="100"/>
      <c r="J1737" s="100"/>
      <c r="K1737" s="100"/>
      <c r="L1737" s="100"/>
      <c r="M1737" s="100"/>
      <c r="N1737" s="101"/>
      <c r="O1737" s="100"/>
      <c r="P1737" s="100"/>
    </row>
    <row r="1738" spans="1:17" s="94" customFormat="1" ht="30" customHeight="1" x14ac:dyDescent="0.2">
      <c r="A1738" s="152">
        <v>1735</v>
      </c>
      <c r="B1738" s="96" t="s">
        <v>3927</v>
      </c>
      <c r="C1738" s="97">
        <v>28970.32</v>
      </c>
      <c r="D1738" s="97">
        <v>6033</v>
      </c>
      <c r="E1738" s="102">
        <v>42748</v>
      </c>
      <c r="F1738" s="186" t="s">
        <v>725</v>
      </c>
      <c r="N1738" s="95"/>
      <c r="Q1738" s="100"/>
    </row>
    <row r="1739" spans="1:17" s="94" customFormat="1" ht="30" customHeight="1" x14ac:dyDescent="0.2">
      <c r="A1739" s="152">
        <v>1736</v>
      </c>
      <c r="B1739" s="96" t="s">
        <v>2159</v>
      </c>
      <c r="C1739" s="112">
        <v>28928.63762743281</v>
      </c>
      <c r="D1739" s="112">
        <v>8413</v>
      </c>
      <c r="E1739" s="106">
        <v>39108</v>
      </c>
      <c r="F1739" s="186" t="s">
        <v>1023</v>
      </c>
      <c r="H1739" s="100"/>
      <c r="I1739" s="100"/>
      <c r="J1739" s="100"/>
      <c r="K1739" s="100"/>
      <c r="L1739" s="100"/>
      <c r="M1739" s="100"/>
      <c r="N1739" s="101"/>
      <c r="O1739" s="100"/>
      <c r="P1739" s="100"/>
      <c r="Q1739" s="100"/>
    </row>
    <row r="1740" spans="1:17" s="94" customFormat="1" ht="30" customHeight="1" x14ac:dyDescent="0.2">
      <c r="A1740" s="152">
        <v>1737</v>
      </c>
      <c r="B1740" s="96" t="s">
        <v>4348</v>
      </c>
      <c r="C1740" s="97">
        <v>28923.24</v>
      </c>
      <c r="D1740" s="97">
        <v>5004</v>
      </c>
      <c r="E1740" s="102" t="s">
        <v>4567</v>
      </c>
      <c r="F1740" s="186" t="s">
        <v>725</v>
      </c>
      <c r="G1740" s="100"/>
      <c r="N1740" s="95"/>
    </row>
    <row r="1741" spans="1:17" s="94" customFormat="1" ht="30" customHeight="1" x14ac:dyDescent="0.2">
      <c r="A1741" s="152">
        <v>1738</v>
      </c>
      <c r="B1741" s="96" t="s">
        <v>282</v>
      </c>
      <c r="C1741" s="178">
        <v>28873.378127896201</v>
      </c>
      <c r="D1741" s="178">
        <v>7525</v>
      </c>
      <c r="E1741" s="98">
        <v>40935</v>
      </c>
      <c r="F1741" s="186" t="s">
        <v>2988</v>
      </c>
      <c r="H1741" s="100"/>
      <c r="I1741" s="100"/>
      <c r="J1741" s="100"/>
      <c r="K1741" s="100"/>
      <c r="L1741" s="100"/>
      <c r="M1741" s="100"/>
      <c r="N1741" s="101"/>
      <c r="O1741" s="100"/>
      <c r="P1741" s="100"/>
    </row>
    <row r="1742" spans="1:17" s="94" customFormat="1" ht="30" customHeight="1" x14ac:dyDescent="0.2">
      <c r="A1742" s="152">
        <v>1739</v>
      </c>
      <c r="B1742" s="103" t="s">
        <v>1380</v>
      </c>
      <c r="C1742" s="112">
        <v>28844.126506024098</v>
      </c>
      <c r="D1742" s="112">
        <v>9387</v>
      </c>
      <c r="E1742" s="111">
        <v>37883</v>
      </c>
      <c r="F1742" s="187" t="s">
        <v>1910</v>
      </c>
      <c r="H1742" s="100"/>
      <c r="I1742" s="100"/>
      <c r="J1742" s="100"/>
      <c r="K1742" s="100"/>
      <c r="L1742" s="100"/>
      <c r="M1742" s="100"/>
      <c r="N1742" s="101"/>
      <c r="O1742" s="100"/>
      <c r="P1742" s="100"/>
      <c r="Q1742" s="100"/>
    </row>
    <row r="1743" spans="1:17" s="94" customFormat="1" ht="30" customHeight="1" x14ac:dyDescent="0.2">
      <c r="A1743" s="152">
        <v>1740</v>
      </c>
      <c r="B1743" s="96" t="s">
        <v>91</v>
      </c>
      <c r="C1743" s="177">
        <v>28798.221733086193</v>
      </c>
      <c r="D1743" s="112">
        <v>8191</v>
      </c>
      <c r="E1743" s="158">
        <v>41558</v>
      </c>
      <c r="F1743" s="186" t="s">
        <v>217</v>
      </c>
      <c r="G1743" s="100"/>
      <c r="N1743" s="95"/>
    </row>
    <row r="1744" spans="1:17" s="94" customFormat="1" ht="30" customHeight="1" x14ac:dyDescent="0.2">
      <c r="A1744" s="152">
        <v>1741</v>
      </c>
      <c r="B1744" s="96" t="s">
        <v>2480</v>
      </c>
      <c r="C1744" s="179">
        <v>28751.158480074144</v>
      </c>
      <c r="D1744" s="179">
        <v>7468</v>
      </c>
      <c r="E1744" s="111">
        <v>40480</v>
      </c>
      <c r="F1744" s="187" t="s">
        <v>405</v>
      </c>
      <c r="N1744" s="95"/>
    </row>
    <row r="1745" spans="1:17" s="94" customFormat="1" ht="30" customHeight="1" x14ac:dyDescent="0.2">
      <c r="A1745" s="152">
        <v>1742</v>
      </c>
      <c r="B1745" s="96" t="s">
        <v>3415</v>
      </c>
      <c r="C1745" s="112">
        <v>28740</v>
      </c>
      <c r="D1745" s="177">
        <v>6510</v>
      </c>
      <c r="E1745" s="98">
        <v>42286</v>
      </c>
      <c r="F1745" s="186" t="s">
        <v>3178</v>
      </c>
      <c r="G1745" s="100"/>
      <c r="H1745" s="100"/>
      <c r="I1745" s="100"/>
      <c r="J1745" s="100"/>
      <c r="K1745" s="100"/>
      <c r="L1745" s="100"/>
      <c r="M1745" s="100"/>
      <c r="N1745" s="101"/>
      <c r="O1745" s="100"/>
      <c r="P1745" s="100"/>
    </row>
    <row r="1746" spans="1:17" s="94" customFormat="1" ht="30" customHeight="1" x14ac:dyDescent="0.2">
      <c r="A1746" s="152">
        <v>1743</v>
      </c>
      <c r="B1746" s="96" t="s">
        <v>2666</v>
      </c>
      <c r="C1746" s="179">
        <v>28726.107101482863</v>
      </c>
      <c r="D1746" s="179">
        <v>7058</v>
      </c>
      <c r="E1746" s="98">
        <v>40844</v>
      </c>
      <c r="F1746" s="186" t="s">
        <v>685</v>
      </c>
      <c r="G1746" s="100"/>
      <c r="H1746" s="100"/>
      <c r="I1746" s="100"/>
      <c r="J1746" s="100"/>
      <c r="K1746" s="100"/>
      <c r="L1746" s="100"/>
      <c r="M1746" s="100"/>
      <c r="N1746" s="101"/>
      <c r="O1746" s="100"/>
      <c r="P1746" s="100"/>
    </row>
    <row r="1747" spans="1:17" s="100" customFormat="1" ht="30" customHeight="1" x14ac:dyDescent="0.2">
      <c r="A1747" s="152">
        <v>1744</v>
      </c>
      <c r="B1747" s="96" t="s">
        <v>3594</v>
      </c>
      <c r="C1747" s="112">
        <v>28711</v>
      </c>
      <c r="D1747" s="177">
        <v>6996</v>
      </c>
      <c r="E1747" s="98">
        <v>42538</v>
      </c>
      <c r="F1747" s="186" t="s">
        <v>545</v>
      </c>
      <c r="G1747" s="94"/>
      <c r="H1747" s="94"/>
      <c r="I1747" s="94"/>
      <c r="J1747" s="94"/>
      <c r="K1747" s="94"/>
      <c r="L1747" s="94"/>
      <c r="M1747" s="94"/>
      <c r="N1747" s="95"/>
      <c r="O1747" s="94"/>
      <c r="P1747" s="94"/>
      <c r="Q1747" s="94"/>
    </row>
    <row r="1748" spans="1:17" s="94" customFormat="1" ht="30" customHeight="1" x14ac:dyDescent="0.2">
      <c r="A1748" s="152">
        <v>1745</v>
      </c>
      <c r="B1748" s="96" t="s">
        <v>3828</v>
      </c>
      <c r="C1748" s="97">
        <v>28696.739999999998</v>
      </c>
      <c r="D1748" s="97">
        <v>5859</v>
      </c>
      <c r="E1748" s="102">
        <v>42909</v>
      </c>
      <c r="F1748" s="186" t="s">
        <v>3187</v>
      </c>
      <c r="N1748" s="95"/>
    </row>
    <row r="1749" spans="1:17" s="94" customFormat="1" ht="30" customHeight="1" x14ac:dyDescent="0.2">
      <c r="A1749" s="152">
        <v>1746</v>
      </c>
      <c r="B1749" s="103" t="s">
        <v>1000</v>
      </c>
      <c r="C1749" s="112">
        <v>28672.584569045412</v>
      </c>
      <c r="D1749" s="112">
        <v>9483</v>
      </c>
      <c r="E1749" s="111">
        <v>38569</v>
      </c>
      <c r="F1749" s="187" t="s">
        <v>696</v>
      </c>
      <c r="N1749" s="95"/>
    </row>
    <row r="1750" spans="1:17" s="94" customFormat="1" ht="30" customHeight="1" x14ac:dyDescent="0.2">
      <c r="A1750" s="152">
        <v>1747</v>
      </c>
      <c r="B1750" s="96" t="s">
        <v>1233</v>
      </c>
      <c r="C1750" s="177">
        <v>28659.928174235403</v>
      </c>
      <c r="D1750" s="177">
        <v>8193</v>
      </c>
      <c r="E1750" s="106">
        <v>39493</v>
      </c>
      <c r="F1750" s="187" t="s">
        <v>2934</v>
      </c>
      <c r="H1750" s="100"/>
      <c r="I1750" s="100"/>
      <c r="J1750" s="100"/>
      <c r="K1750" s="100"/>
      <c r="L1750" s="100"/>
      <c r="M1750" s="100"/>
      <c r="N1750" s="101"/>
      <c r="O1750" s="100"/>
      <c r="P1750" s="100"/>
    </row>
    <row r="1751" spans="1:17" s="94" customFormat="1" ht="30" customHeight="1" x14ac:dyDescent="0.2">
      <c r="A1751" s="152">
        <v>1748</v>
      </c>
      <c r="B1751" s="96" t="s">
        <v>360</v>
      </c>
      <c r="C1751" s="177">
        <v>28612.864921223358</v>
      </c>
      <c r="D1751" s="177">
        <v>6864</v>
      </c>
      <c r="E1751" s="98">
        <v>41488</v>
      </c>
      <c r="F1751" s="186" t="s">
        <v>34</v>
      </c>
      <c r="N1751" s="95"/>
    </row>
    <row r="1752" spans="1:17" s="94" customFormat="1" ht="30" customHeight="1" x14ac:dyDescent="0.2">
      <c r="A1752" s="152">
        <v>1749</v>
      </c>
      <c r="B1752" s="107" t="s">
        <v>1773</v>
      </c>
      <c r="C1752" s="179">
        <v>28516.276645041708</v>
      </c>
      <c r="D1752" s="179">
        <v>17716</v>
      </c>
      <c r="E1752" s="119">
        <v>35678</v>
      </c>
      <c r="F1752" s="187" t="s">
        <v>1910</v>
      </c>
      <c r="G1752" s="100"/>
      <c r="N1752" s="95"/>
    </row>
    <row r="1753" spans="1:17" s="94" customFormat="1" ht="30" customHeight="1" x14ac:dyDescent="0.2">
      <c r="A1753" s="152">
        <v>1750</v>
      </c>
      <c r="B1753" s="96" t="s">
        <v>4022</v>
      </c>
      <c r="C1753" s="97">
        <v>28497.35</v>
      </c>
      <c r="D1753" s="97">
        <v>5652</v>
      </c>
      <c r="E1753" s="155">
        <v>43189</v>
      </c>
      <c r="F1753" s="186" t="s">
        <v>2319</v>
      </c>
      <c r="H1753" s="100"/>
      <c r="I1753" s="100"/>
      <c r="J1753" s="100"/>
      <c r="K1753" s="100"/>
      <c r="L1753" s="100"/>
      <c r="M1753" s="100"/>
      <c r="N1753" s="101"/>
      <c r="O1753" s="100"/>
      <c r="P1753" s="100"/>
      <c r="Q1753" s="100"/>
    </row>
    <row r="1754" spans="1:17" s="94" customFormat="1" ht="30" customHeight="1" x14ac:dyDescent="0.2">
      <c r="A1754" s="152">
        <v>1751</v>
      </c>
      <c r="B1754" s="103" t="s">
        <v>1421</v>
      </c>
      <c r="C1754" s="112">
        <v>28482.970342910103</v>
      </c>
      <c r="D1754" s="176">
        <v>10674</v>
      </c>
      <c r="E1754" s="111">
        <v>37183</v>
      </c>
      <c r="F1754" s="187" t="s">
        <v>798</v>
      </c>
      <c r="N1754" s="95"/>
    </row>
    <row r="1755" spans="1:17" s="94" customFormat="1" ht="30" customHeight="1" x14ac:dyDescent="0.2">
      <c r="A1755" s="152">
        <v>1752</v>
      </c>
      <c r="B1755" s="96" t="s">
        <v>2494</v>
      </c>
      <c r="C1755" s="179">
        <v>28471.240732159407</v>
      </c>
      <c r="D1755" s="179">
        <v>8624</v>
      </c>
      <c r="E1755" s="119">
        <v>40697</v>
      </c>
      <c r="F1755" s="186" t="s">
        <v>1610</v>
      </c>
      <c r="N1755" s="95"/>
      <c r="Q1755" s="100"/>
    </row>
    <row r="1756" spans="1:17" s="94" customFormat="1" ht="30" customHeight="1" x14ac:dyDescent="0.2">
      <c r="A1756" s="152">
        <v>1753</v>
      </c>
      <c r="B1756" s="103" t="s">
        <v>1839</v>
      </c>
      <c r="C1756" s="112">
        <v>28382.761816496757</v>
      </c>
      <c r="D1756" s="112">
        <v>8575</v>
      </c>
      <c r="E1756" s="111">
        <v>38149</v>
      </c>
      <c r="F1756" s="187" t="s">
        <v>2934</v>
      </c>
      <c r="N1756" s="95"/>
    </row>
    <row r="1757" spans="1:17" s="94" customFormat="1" ht="30" customHeight="1" x14ac:dyDescent="0.2">
      <c r="A1757" s="152">
        <v>1754</v>
      </c>
      <c r="B1757" s="107" t="s">
        <v>2459</v>
      </c>
      <c r="C1757" s="179">
        <v>28363.357275254868</v>
      </c>
      <c r="D1757" s="179">
        <v>8077</v>
      </c>
      <c r="E1757" s="168">
        <v>36147</v>
      </c>
      <c r="F1757" s="187" t="s">
        <v>531</v>
      </c>
      <c r="G1757" s="100"/>
      <c r="H1757" s="100"/>
      <c r="I1757" s="100"/>
      <c r="J1757" s="100"/>
      <c r="K1757" s="100"/>
      <c r="L1757" s="100"/>
      <c r="M1757" s="100"/>
      <c r="N1757" s="101"/>
      <c r="O1757" s="100"/>
      <c r="P1757" s="100"/>
    </row>
    <row r="1758" spans="1:17" s="94" customFormat="1" ht="30" customHeight="1" x14ac:dyDescent="0.2">
      <c r="A1758" s="152">
        <v>1755</v>
      </c>
      <c r="B1758" s="96" t="s">
        <v>2803</v>
      </c>
      <c r="C1758" s="179">
        <v>28343.217099165897</v>
      </c>
      <c r="D1758" s="179">
        <v>8464</v>
      </c>
      <c r="E1758" s="168">
        <v>40746</v>
      </c>
      <c r="F1758" s="186" t="s">
        <v>685</v>
      </c>
      <c r="G1758" s="100"/>
      <c r="N1758" s="95"/>
    </row>
    <row r="1759" spans="1:17" s="94" customFormat="1" ht="30" customHeight="1" x14ac:dyDescent="0.2">
      <c r="A1759" s="152">
        <v>1756</v>
      </c>
      <c r="B1759" s="103" t="s">
        <v>1787</v>
      </c>
      <c r="C1759" s="179">
        <v>28296.165430954588</v>
      </c>
      <c r="D1759" s="179">
        <v>10498</v>
      </c>
      <c r="E1759" s="111">
        <v>37001</v>
      </c>
      <c r="F1759" s="187" t="s">
        <v>1069</v>
      </c>
      <c r="N1759" s="95"/>
    </row>
    <row r="1760" spans="1:17" s="100" customFormat="1" ht="30" customHeight="1" x14ac:dyDescent="0.2">
      <c r="A1760" s="152">
        <v>1757</v>
      </c>
      <c r="B1760" s="103" t="s">
        <v>2162</v>
      </c>
      <c r="C1760" s="176">
        <v>28258.225208526415</v>
      </c>
      <c r="D1760" s="176">
        <v>8927</v>
      </c>
      <c r="E1760" s="111">
        <v>37631</v>
      </c>
      <c r="F1760" s="187" t="s">
        <v>1344</v>
      </c>
      <c r="N1760" s="101"/>
      <c r="Q1760" s="94"/>
    </row>
    <row r="1761" spans="1:17" s="94" customFormat="1" ht="30" customHeight="1" x14ac:dyDescent="0.2">
      <c r="A1761" s="152">
        <v>1758</v>
      </c>
      <c r="B1761" s="103" t="s">
        <v>2382</v>
      </c>
      <c r="C1761" s="112">
        <v>28234.765987025025</v>
      </c>
      <c r="D1761" s="112">
        <v>8124</v>
      </c>
      <c r="E1761" s="111">
        <v>37750</v>
      </c>
      <c r="F1761" s="187" t="s">
        <v>751</v>
      </c>
      <c r="G1761" s="100"/>
      <c r="H1761" s="100"/>
      <c r="I1761" s="100"/>
      <c r="J1761" s="100"/>
      <c r="K1761" s="100"/>
      <c r="L1761" s="100"/>
      <c r="M1761" s="100"/>
      <c r="N1761" s="101"/>
      <c r="O1761" s="100"/>
      <c r="P1761" s="100"/>
    </row>
    <row r="1762" spans="1:17" s="100" customFormat="1" ht="30" customHeight="1" x14ac:dyDescent="0.2">
      <c r="A1762" s="152">
        <v>1759</v>
      </c>
      <c r="B1762" s="96" t="s">
        <v>3554</v>
      </c>
      <c r="C1762" s="112">
        <v>28199</v>
      </c>
      <c r="D1762" s="177">
        <v>6375</v>
      </c>
      <c r="E1762" s="98">
        <v>42615</v>
      </c>
      <c r="F1762" s="186" t="s">
        <v>3461</v>
      </c>
      <c r="N1762" s="101"/>
    </row>
    <row r="1763" spans="1:17" s="94" customFormat="1" ht="30" customHeight="1" x14ac:dyDescent="0.2">
      <c r="A1763" s="152">
        <v>1760</v>
      </c>
      <c r="B1763" s="96" t="s">
        <v>3419</v>
      </c>
      <c r="C1763" s="112">
        <v>28187</v>
      </c>
      <c r="D1763" s="177">
        <v>5798</v>
      </c>
      <c r="E1763" s="98">
        <v>42279</v>
      </c>
      <c r="F1763" s="186" t="s">
        <v>545</v>
      </c>
      <c r="G1763" s="100"/>
      <c r="N1763" s="95"/>
      <c r="Q1763" s="100"/>
    </row>
    <row r="1764" spans="1:17" s="100" customFormat="1" ht="30" customHeight="1" x14ac:dyDescent="0.2">
      <c r="A1764" s="152">
        <v>1761</v>
      </c>
      <c r="B1764" s="103" t="s">
        <v>1132</v>
      </c>
      <c r="C1764" s="179">
        <v>28142.608897126971</v>
      </c>
      <c r="D1764" s="179">
        <v>8719</v>
      </c>
      <c r="E1764" s="111">
        <v>38618</v>
      </c>
      <c r="F1764" s="187" t="s">
        <v>2934</v>
      </c>
      <c r="N1764" s="101"/>
      <c r="Q1764" s="94"/>
    </row>
    <row r="1765" spans="1:17" s="100" customFormat="1" ht="30" customHeight="1" x14ac:dyDescent="0.2">
      <c r="A1765" s="152">
        <v>1762</v>
      </c>
      <c r="B1765" s="103" t="s">
        <v>2761</v>
      </c>
      <c r="C1765" s="179">
        <v>28124.131139944395</v>
      </c>
      <c r="D1765" s="179">
        <v>12587</v>
      </c>
      <c r="E1765" s="173">
        <v>36497</v>
      </c>
      <c r="F1765" s="187" t="s">
        <v>1987</v>
      </c>
      <c r="G1765" s="94"/>
      <c r="H1765" s="94"/>
      <c r="I1765" s="94"/>
      <c r="J1765" s="94"/>
      <c r="K1765" s="94"/>
      <c r="L1765" s="94"/>
      <c r="M1765" s="94"/>
      <c r="N1765" s="95"/>
      <c r="O1765" s="94"/>
      <c r="P1765" s="94"/>
      <c r="Q1765" s="94"/>
    </row>
    <row r="1766" spans="1:17" s="94" customFormat="1" ht="30" customHeight="1" x14ac:dyDescent="0.2">
      <c r="A1766" s="152">
        <v>1763</v>
      </c>
      <c r="B1766" s="96" t="s">
        <v>3091</v>
      </c>
      <c r="C1766" s="177">
        <v>28120.134383688601</v>
      </c>
      <c r="D1766" s="177">
        <v>6143</v>
      </c>
      <c r="E1766" s="98">
        <v>41670</v>
      </c>
      <c r="F1766" s="186" t="s">
        <v>3179</v>
      </c>
      <c r="H1766" s="100"/>
      <c r="I1766" s="100"/>
      <c r="J1766" s="100"/>
      <c r="K1766" s="100"/>
      <c r="L1766" s="100"/>
      <c r="M1766" s="100"/>
      <c r="N1766" s="101"/>
      <c r="O1766" s="100"/>
      <c r="P1766" s="100"/>
    </row>
    <row r="1767" spans="1:17" s="100" customFormat="1" ht="30" customHeight="1" x14ac:dyDescent="0.2">
      <c r="A1767" s="152">
        <v>1764</v>
      </c>
      <c r="B1767" s="103" t="s">
        <v>1815</v>
      </c>
      <c r="C1767" s="176">
        <v>28042.458294717333</v>
      </c>
      <c r="D1767" s="176">
        <v>9934</v>
      </c>
      <c r="E1767" s="111">
        <v>37547</v>
      </c>
      <c r="F1767" s="187" t="s">
        <v>1433</v>
      </c>
      <c r="N1767" s="101"/>
    </row>
    <row r="1768" spans="1:17" s="100" customFormat="1" ht="30" customHeight="1" x14ac:dyDescent="0.2">
      <c r="A1768" s="152">
        <v>1765</v>
      </c>
      <c r="B1768" s="96" t="s">
        <v>3819</v>
      </c>
      <c r="C1768" s="97">
        <v>28008.14</v>
      </c>
      <c r="D1768" s="97">
        <v>5610</v>
      </c>
      <c r="E1768" s="102">
        <v>42937</v>
      </c>
      <c r="F1768" s="186" t="s">
        <v>3459</v>
      </c>
      <c r="N1768" s="101"/>
      <c r="Q1768" s="94"/>
    </row>
    <row r="1769" spans="1:17" s="100" customFormat="1" ht="30" customHeight="1" x14ac:dyDescent="0.2">
      <c r="A1769" s="152">
        <v>1766</v>
      </c>
      <c r="B1769" s="96" t="s">
        <v>4216</v>
      </c>
      <c r="C1769" s="97">
        <v>27998.2</v>
      </c>
      <c r="D1769" s="97">
        <v>6519</v>
      </c>
      <c r="E1769" s="102">
        <v>43371</v>
      </c>
      <c r="F1769" s="186" t="s">
        <v>3940</v>
      </c>
      <c r="G1769" s="94"/>
      <c r="N1769" s="101"/>
      <c r="Q1769" s="94"/>
    </row>
    <row r="1770" spans="1:17" s="100" customFormat="1" ht="30" customHeight="1" x14ac:dyDescent="0.2">
      <c r="A1770" s="152">
        <v>1767</v>
      </c>
      <c r="B1770" s="103" t="s">
        <v>811</v>
      </c>
      <c r="C1770" s="179">
        <v>27969.879518072288</v>
      </c>
      <c r="D1770" s="179">
        <v>9258</v>
      </c>
      <c r="E1770" s="111">
        <v>38576</v>
      </c>
      <c r="F1770" s="187" t="s">
        <v>2934</v>
      </c>
      <c r="N1770" s="101"/>
      <c r="Q1770" s="94"/>
    </row>
    <row r="1771" spans="1:17" s="100" customFormat="1" ht="30" customHeight="1" x14ac:dyDescent="0.2">
      <c r="A1771" s="152">
        <v>1768</v>
      </c>
      <c r="B1771" s="103" t="s">
        <v>754</v>
      </c>
      <c r="C1771" s="176">
        <v>27937.297265987025</v>
      </c>
      <c r="D1771" s="176">
        <v>7714</v>
      </c>
      <c r="E1771" s="111">
        <v>38359</v>
      </c>
      <c r="F1771" s="187" t="s">
        <v>750</v>
      </c>
      <c r="G1771" s="94"/>
      <c r="H1771" s="94"/>
      <c r="I1771" s="94"/>
      <c r="J1771" s="94"/>
      <c r="K1771" s="94"/>
      <c r="L1771" s="94"/>
      <c r="M1771" s="94"/>
      <c r="N1771" s="95"/>
      <c r="O1771" s="94"/>
      <c r="P1771" s="94"/>
    </row>
    <row r="1772" spans="1:17" s="94" customFormat="1" ht="30" customHeight="1" x14ac:dyDescent="0.2">
      <c r="A1772" s="152">
        <v>1769</v>
      </c>
      <c r="B1772" s="103" t="s">
        <v>2355</v>
      </c>
      <c r="C1772" s="176">
        <v>27865.790083410568</v>
      </c>
      <c r="D1772" s="176">
        <v>8055</v>
      </c>
      <c r="E1772" s="111">
        <v>38268</v>
      </c>
      <c r="F1772" s="187" t="s">
        <v>383</v>
      </c>
      <c r="N1772" s="95"/>
      <c r="Q1772" s="100"/>
    </row>
    <row r="1773" spans="1:17" s="100" customFormat="1" ht="30" customHeight="1" x14ac:dyDescent="0.2">
      <c r="A1773" s="152">
        <v>1770</v>
      </c>
      <c r="B1773" s="103" t="s">
        <v>436</v>
      </c>
      <c r="C1773" s="112">
        <v>27863.299351251157</v>
      </c>
      <c r="D1773" s="112">
        <v>8347</v>
      </c>
      <c r="E1773" s="161">
        <v>38688</v>
      </c>
      <c r="F1773" s="187" t="s">
        <v>551</v>
      </c>
      <c r="N1773" s="101"/>
    </row>
    <row r="1774" spans="1:17" s="100" customFormat="1" ht="30" customHeight="1" x14ac:dyDescent="0.2">
      <c r="A1774" s="152">
        <v>1771</v>
      </c>
      <c r="B1774" s="96" t="s">
        <v>4478</v>
      </c>
      <c r="C1774" s="97">
        <v>27795</v>
      </c>
      <c r="D1774" s="97">
        <v>4964</v>
      </c>
      <c r="E1774" s="102" t="s">
        <v>4613</v>
      </c>
      <c r="F1774" s="186" t="s">
        <v>3456</v>
      </c>
      <c r="G1774" s="94"/>
      <c r="N1774" s="101"/>
    </row>
    <row r="1775" spans="1:17" s="100" customFormat="1" ht="30" customHeight="1" x14ac:dyDescent="0.2">
      <c r="A1775" s="152">
        <v>1772</v>
      </c>
      <c r="B1775" s="107" t="s">
        <v>2531</v>
      </c>
      <c r="C1775" s="97">
        <v>27756.603336422613</v>
      </c>
      <c r="D1775" s="97">
        <v>12394</v>
      </c>
      <c r="E1775" s="98">
        <v>36028</v>
      </c>
      <c r="F1775" s="187" t="s">
        <v>798</v>
      </c>
      <c r="H1775" s="94"/>
      <c r="I1775" s="94"/>
      <c r="J1775" s="94"/>
      <c r="K1775" s="94"/>
      <c r="L1775" s="94"/>
      <c r="M1775" s="94"/>
      <c r="N1775" s="95"/>
      <c r="O1775" s="94"/>
      <c r="P1775" s="94"/>
      <c r="Q1775" s="94"/>
    </row>
    <row r="1776" spans="1:17" s="100" customFormat="1" ht="30" customHeight="1" x14ac:dyDescent="0.2">
      <c r="A1776" s="152">
        <v>1773</v>
      </c>
      <c r="B1776" s="103" t="s">
        <v>1996</v>
      </c>
      <c r="C1776" s="112">
        <v>27666.241890639481</v>
      </c>
      <c r="D1776" s="112">
        <v>7972</v>
      </c>
      <c r="E1776" s="111">
        <v>37673</v>
      </c>
      <c r="F1776" s="187" t="s">
        <v>1818</v>
      </c>
      <c r="H1776" s="94"/>
      <c r="I1776" s="94"/>
      <c r="J1776" s="94"/>
      <c r="K1776" s="94"/>
      <c r="L1776" s="94"/>
      <c r="M1776" s="94"/>
      <c r="N1776" s="95"/>
      <c r="O1776" s="94"/>
      <c r="P1776" s="94"/>
      <c r="Q1776" s="94"/>
    </row>
    <row r="1777" spans="1:17" s="94" customFormat="1" ht="30" customHeight="1" x14ac:dyDescent="0.2">
      <c r="A1777" s="152">
        <v>1774</v>
      </c>
      <c r="B1777" s="103" t="s">
        <v>785</v>
      </c>
      <c r="C1777" s="112">
        <v>27638.438368860057</v>
      </c>
      <c r="D1777" s="112">
        <v>8834</v>
      </c>
      <c r="E1777" s="111">
        <v>37533</v>
      </c>
      <c r="F1777" s="187" t="s">
        <v>1987</v>
      </c>
      <c r="G1777" s="100"/>
      <c r="N1777" s="95"/>
    </row>
    <row r="1778" spans="1:17" s="100" customFormat="1" ht="30" customHeight="1" x14ac:dyDescent="0.2">
      <c r="A1778" s="152">
        <v>1775</v>
      </c>
      <c r="B1778" s="96" t="s">
        <v>3570</v>
      </c>
      <c r="C1778" s="112">
        <v>27614.87</v>
      </c>
      <c r="D1778" s="177">
        <v>6275</v>
      </c>
      <c r="E1778" s="158">
        <v>42594</v>
      </c>
      <c r="F1778" s="186" t="s">
        <v>725</v>
      </c>
      <c r="G1778" s="94"/>
      <c r="H1778" s="94"/>
      <c r="I1778" s="94"/>
      <c r="J1778" s="94"/>
      <c r="K1778" s="94"/>
      <c r="L1778" s="94"/>
      <c r="M1778" s="94"/>
      <c r="N1778" s="95"/>
      <c r="O1778" s="94"/>
      <c r="P1778" s="94"/>
    </row>
    <row r="1779" spans="1:17" s="94" customFormat="1" ht="30" customHeight="1" x14ac:dyDescent="0.2">
      <c r="A1779" s="152">
        <v>1776</v>
      </c>
      <c r="B1779" s="107" t="s">
        <v>1408</v>
      </c>
      <c r="C1779" s="179">
        <v>27606.580166821132</v>
      </c>
      <c r="D1779" s="179">
        <v>12825</v>
      </c>
      <c r="E1779" s="119">
        <v>36203</v>
      </c>
      <c r="F1779" s="187" t="s">
        <v>1872</v>
      </c>
      <c r="H1779" s="100"/>
      <c r="I1779" s="100"/>
      <c r="J1779" s="100"/>
      <c r="K1779" s="100"/>
      <c r="L1779" s="100"/>
      <c r="M1779" s="100"/>
      <c r="N1779" s="101"/>
      <c r="O1779" s="100"/>
      <c r="P1779" s="100"/>
      <c r="Q1779" s="100"/>
    </row>
    <row r="1780" spans="1:17" s="94" customFormat="1" ht="30" customHeight="1" x14ac:dyDescent="0.2">
      <c r="A1780" s="152">
        <v>1777</v>
      </c>
      <c r="B1780" s="96" t="s">
        <v>2562</v>
      </c>
      <c r="C1780" s="178">
        <v>27580.369555143654</v>
      </c>
      <c r="D1780" s="178">
        <v>7341</v>
      </c>
      <c r="E1780" s="158">
        <v>41187</v>
      </c>
      <c r="F1780" s="186" t="s">
        <v>2563</v>
      </c>
      <c r="G1780" s="100"/>
      <c r="H1780" s="100"/>
      <c r="I1780" s="100"/>
      <c r="J1780" s="100"/>
      <c r="K1780" s="100"/>
      <c r="L1780" s="100"/>
      <c r="M1780" s="100"/>
      <c r="N1780" s="101"/>
      <c r="O1780" s="100"/>
      <c r="P1780" s="100"/>
    </row>
    <row r="1781" spans="1:17" s="94" customFormat="1" ht="30" customHeight="1" x14ac:dyDescent="0.2">
      <c r="A1781" s="152">
        <v>1778</v>
      </c>
      <c r="B1781" s="96" t="s">
        <v>3092</v>
      </c>
      <c r="C1781" s="177">
        <v>27574.374420759967</v>
      </c>
      <c r="D1781" s="177">
        <v>5813</v>
      </c>
      <c r="E1781" s="158">
        <v>41768</v>
      </c>
      <c r="F1781" s="186" t="s">
        <v>725</v>
      </c>
      <c r="G1781" s="100"/>
      <c r="N1781" s="95"/>
      <c r="Q1781" s="100"/>
    </row>
    <row r="1782" spans="1:17" s="94" customFormat="1" ht="30" customHeight="1" x14ac:dyDescent="0.2">
      <c r="A1782" s="152">
        <v>1779</v>
      </c>
      <c r="B1782" s="96" t="s">
        <v>2160</v>
      </c>
      <c r="C1782" s="176">
        <v>27541.415662650605</v>
      </c>
      <c r="D1782" s="176">
        <v>8084</v>
      </c>
      <c r="E1782" s="106">
        <v>39395</v>
      </c>
      <c r="F1782" s="186" t="s">
        <v>1908</v>
      </c>
      <c r="G1782" s="100"/>
      <c r="H1782" s="100"/>
      <c r="I1782" s="100"/>
      <c r="J1782" s="100"/>
      <c r="K1782" s="100"/>
      <c r="L1782" s="100"/>
      <c r="M1782" s="100"/>
      <c r="N1782" s="101"/>
      <c r="O1782" s="100"/>
      <c r="P1782" s="100"/>
    </row>
    <row r="1783" spans="1:17" s="94" customFormat="1" ht="30" customHeight="1" x14ac:dyDescent="0.2">
      <c r="A1783" s="152">
        <v>1780</v>
      </c>
      <c r="B1783" s="96" t="s">
        <v>3971</v>
      </c>
      <c r="C1783" s="97">
        <v>27540.400000000001</v>
      </c>
      <c r="D1783" s="97">
        <v>5462</v>
      </c>
      <c r="E1783" s="155">
        <v>43252</v>
      </c>
      <c r="F1783" s="186" t="s">
        <v>3187</v>
      </c>
      <c r="H1783" s="100"/>
      <c r="I1783" s="100"/>
      <c r="J1783" s="100"/>
      <c r="K1783" s="100"/>
      <c r="L1783" s="100"/>
      <c r="M1783" s="100"/>
      <c r="N1783" s="101"/>
      <c r="O1783" s="100"/>
      <c r="P1783" s="100"/>
    </row>
    <row r="1784" spans="1:17" s="94" customFormat="1" ht="30" customHeight="1" x14ac:dyDescent="0.2">
      <c r="A1784" s="152">
        <v>1781</v>
      </c>
      <c r="B1784" s="96" t="s">
        <v>4169</v>
      </c>
      <c r="C1784" s="97">
        <v>27540</v>
      </c>
      <c r="D1784" s="97">
        <v>4815</v>
      </c>
      <c r="E1784" s="102">
        <v>43434</v>
      </c>
      <c r="F1784" s="186" t="s">
        <v>4170</v>
      </c>
      <c r="G1784" s="100"/>
      <c r="N1784" s="95"/>
      <c r="Q1784" s="100"/>
    </row>
    <row r="1785" spans="1:17" s="100" customFormat="1" ht="30" customHeight="1" x14ac:dyDescent="0.2">
      <c r="A1785" s="152">
        <v>1782</v>
      </c>
      <c r="B1785" s="96" t="s">
        <v>2270</v>
      </c>
      <c r="C1785" s="112">
        <v>27534.754402224284</v>
      </c>
      <c r="D1785" s="112">
        <v>7424</v>
      </c>
      <c r="E1785" s="106">
        <v>39416</v>
      </c>
      <c r="F1785" s="186" t="s">
        <v>383</v>
      </c>
      <c r="G1785" s="94"/>
      <c r="H1785" s="94"/>
      <c r="I1785" s="94"/>
      <c r="J1785" s="94"/>
      <c r="K1785" s="94"/>
      <c r="L1785" s="94"/>
      <c r="M1785" s="94"/>
      <c r="N1785" s="95"/>
      <c r="O1785" s="94"/>
      <c r="P1785" s="94"/>
      <c r="Q1785" s="94"/>
    </row>
    <row r="1786" spans="1:17" s="100" customFormat="1" ht="30" customHeight="1" x14ac:dyDescent="0.2">
      <c r="A1786" s="152">
        <v>1783</v>
      </c>
      <c r="B1786" s="107" t="s">
        <v>2629</v>
      </c>
      <c r="C1786" s="179">
        <v>27451.343836886008</v>
      </c>
      <c r="D1786" s="179">
        <v>8633</v>
      </c>
      <c r="E1786" s="111">
        <v>38086</v>
      </c>
      <c r="F1786" s="187" t="s">
        <v>1023</v>
      </c>
      <c r="N1786" s="101"/>
    </row>
    <row r="1787" spans="1:17" s="100" customFormat="1" ht="30" customHeight="1" x14ac:dyDescent="0.2">
      <c r="A1787" s="152">
        <v>1784</v>
      </c>
      <c r="B1787" s="96" t="s">
        <v>3591</v>
      </c>
      <c r="C1787" s="112">
        <v>27401.64</v>
      </c>
      <c r="D1787" s="177">
        <v>6313</v>
      </c>
      <c r="E1787" s="120">
        <v>42545</v>
      </c>
      <c r="F1787" s="186" t="s">
        <v>3187</v>
      </c>
      <c r="H1787" s="94"/>
      <c r="I1787" s="94"/>
      <c r="J1787" s="94"/>
      <c r="K1787" s="94"/>
      <c r="L1787" s="94"/>
      <c r="M1787" s="94"/>
      <c r="N1787" s="95"/>
      <c r="O1787" s="94"/>
      <c r="P1787" s="94"/>
      <c r="Q1787" s="94"/>
    </row>
    <row r="1788" spans="1:17" s="100" customFormat="1" ht="30" customHeight="1" x14ac:dyDescent="0.2">
      <c r="A1788" s="152">
        <v>1785</v>
      </c>
      <c r="B1788" s="103" t="s">
        <v>2008</v>
      </c>
      <c r="C1788" s="179">
        <v>27400.949953660798</v>
      </c>
      <c r="D1788" s="179">
        <v>9219</v>
      </c>
      <c r="E1788" s="111">
        <v>38947</v>
      </c>
      <c r="F1788" s="187" t="s">
        <v>544</v>
      </c>
      <c r="N1788" s="101"/>
      <c r="Q1788" s="94"/>
    </row>
    <row r="1789" spans="1:17" s="100" customFormat="1" ht="30" customHeight="1" x14ac:dyDescent="0.2">
      <c r="A1789" s="152">
        <v>1786</v>
      </c>
      <c r="B1789" s="96" t="s">
        <v>3909</v>
      </c>
      <c r="C1789" s="97">
        <v>27387.41</v>
      </c>
      <c r="D1789" s="97">
        <v>5644</v>
      </c>
      <c r="E1789" s="102">
        <v>42783</v>
      </c>
      <c r="F1789" s="186" t="s">
        <v>725</v>
      </c>
      <c r="G1789" s="94"/>
      <c r="H1789" s="94"/>
      <c r="I1789" s="94"/>
      <c r="J1789" s="94"/>
      <c r="K1789" s="94"/>
      <c r="L1789" s="94"/>
      <c r="M1789" s="94"/>
      <c r="N1789" s="95"/>
      <c r="O1789" s="94"/>
      <c r="P1789" s="94"/>
      <c r="Q1789" s="94"/>
    </row>
    <row r="1790" spans="1:17" s="94" customFormat="1" ht="30" customHeight="1" x14ac:dyDescent="0.2">
      <c r="A1790" s="152">
        <v>1787</v>
      </c>
      <c r="B1790" s="96" t="s">
        <v>3093</v>
      </c>
      <c r="C1790" s="177">
        <v>27364.324606116777</v>
      </c>
      <c r="D1790" s="177">
        <v>10973</v>
      </c>
      <c r="E1790" s="98">
        <v>41880</v>
      </c>
      <c r="F1790" s="186" t="s">
        <v>1584</v>
      </c>
      <c r="H1790" s="100"/>
      <c r="I1790" s="100"/>
      <c r="J1790" s="100"/>
      <c r="K1790" s="100"/>
      <c r="L1790" s="100"/>
      <c r="M1790" s="100"/>
      <c r="N1790" s="101"/>
      <c r="O1790" s="100"/>
      <c r="P1790" s="100"/>
    </row>
    <row r="1791" spans="1:17" s="94" customFormat="1" ht="30" customHeight="1" x14ac:dyDescent="0.2">
      <c r="A1791" s="152">
        <v>1788</v>
      </c>
      <c r="B1791" s="103" t="s">
        <v>2175</v>
      </c>
      <c r="C1791" s="179">
        <v>27327.820898980539</v>
      </c>
      <c r="D1791" s="179">
        <v>7080</v>
      </c>
      <c r="E1791" s="111">
        <v>39668</v>
      </c>
      <c r="F1791" s="187" t="s">
        <v>544</v>
      </c>
      <c r="H1791" s="100"/>
      <c r="I1791" s="100"/>
      <c r="J1791" s="100"/>
      <c r="K1791" s="100"/>
      <c r="L1791" s="100"/>
      <c r="M1791" s="100"/>
      <c r="N1791" s="101"/>
      <c r="O1791" s="100"/>
      <c r="P1791" s="100"/>
      <c r="Q1791" s="100"/>
    </row>
    <row r="1792" spans="1:17" s="94" customFormat="1" ht="30" customHeight="1" x14ac:dyDescent="0.2">
      <c r="A1792" s="152">
        <v>1789</v>
      </c>
      <c r="B1792" s="96" t="s">
        <v>6</v>
      </c>
      <c r="C1792" s="177">
        <v>27312.905468025951</v>
      </c>
      <c r="D1792" s="177">
        <v>6079</v>
      </c>
      <c r="E1792" s="98">
        <v>41614</v>
      </c>
      <c r="F1792" s="186" t="s">
        <v>119</v>
      </c>
      <c r="H1792" s="100"/>
      <c r="I1792" s="100"/>
      <c r="J1792" s="100"/>
      <c r="K1792" s="100"/>
      <c r="L1792" s="100"/>
      <c r="M1792" s="100"/>
      <c r="N1792" s="101"/>
      <c r="O1792" s="100"/>
      <c r="P1792" s="100"/>
    </row>
    <row r="1793" spans="1:17" s="100" customFormat="1" ht="30" customHeight="1" x14ac:dyDescent="0.2">
      <c r="A1793" s="152">
        <v>1790</v>
      </c>
      <c r="B1793" s="129" t="s">
        <v>3740</v>
      </c>
      <c r="C1793" s="97">
        <v>27309</v>
      </c>
      <c r="D1793" s="97">
        <v>4866</v>
      </c>
      <c r="E1793" s="102">
        <v>43070</v>
      </c>
      <c r="F1793" s="186" t="s">
        <v>545</v>
      </c>
      <c r="H1793" s="94"/>
      <c r="I1793" s="94"/>
      <c r="J1793" s="94"/>
      <c r="K1793" s="94"/>
      <c r="L1793" s="94"/>
      <c r="M1793" s="94"/>
      <c r="N1793" s="95"/>
      <c r="O1793" s="94"/>
      <c r="P1793" s="94"/>
    </row>
    <row r="1794" spans="1:17" s="100" customFormat="1" ht="30" customHeight="1" x14ac:dyDescent="0.2">
      <c r="A1794" s="152">
        <v>1791</v>
      </c>
      <c r="B1794" s="96" t="s">
        <v>2399</v>
      </c>
      <c r="C1794" s="112">
        <v>27239.197173308621</v>
      </c>
      <c r="D1794" s="112">
        <v>7279</v>
      </c>
      <c r="E1794" s="158">
        <v>41019</v>
      </c>
      <c r="F1794" s="186" t="s">
        <v>384</v>
      </c>
      <c r="G1794" s="94"/>
      <c r="N1794" s="101"/>
    </row>
    <row r="1795" spans="1:17" s="94" customFormat="1" ht="30" customHeight="1" x14ac:dyDescent="0.2">
      <c r="A1795" s="152">
        <v>1792</v>
      </c>
      <c r="B1795" s="103" t="s">
        <v>1792</v>
      </c>
      <c r="C1795" s="112">
        <v>27235.287303058387</v>
      </c>
      <c r="D1795" s="112">
        <v>8610</v>
      </c>
      <c r="E1795" s="111">
        <v>37603</v>
      </c>
      <c r="F1795" s="187" t="s">
        <v>1987</v>
      </c>
      <c r="G1795" s="100"/>
      <c r="N1795" s="95"/>
    </row>
    <row r="1796" spans="1:17" s="94" customFormat="1" ht="30" customHeight="1" x14ac:dyDescent="0.2">
      <c r="A1796" s="152">
        <v>1793</v>
      </c>
      <c r="B1796" s="96" t="s">
        <v>4450</v>
      </c>
      <c r="C1796" s="97">
        <v>27217</v>
      </c>
      <c r="D1796" s="97">
        <v>4676</v>
      </c>
      <c r="E1796" s="102" t="s">
        <v>4598</v>
      </c>
      <c r="F1796" s="186" t="s">
        <v>545</v>
      </c>
      <c r="G1796" s="100"/>
      <c r="N1796" s="95"/>
      <c r="Q1796" s="100"/>
    </row>
    <row r="1797" spans="1:17" s="94" customFormat="1" ht="30" customHeight="1" x14ac:dyDescent="0.2">
      <c r="A1797" s="152">
        <v>1794</v>
      </c>
      <c r="B1797" s="103" t="s">
        <v>1239</v>
      </c>
      <c r="C1797" s="176">
        <v>27201.981000926786</v>
      </c>
      <c r="D1797" s="176">
        <v>9628</v>
      </c>
      <c r="E1797" s="111">
        <v>37421</v>
      </c>
      <c r="F1797" s="187" t="s">
        <v>1433</v>
      </c>
      <c r="H1797" s="100"/>
      <c r="I1797" s="100"/>
      <c r="J1797" s="100"/>
      <c r="K1797" s="100"/>
      <c r="L1797" s="100"/>
      <c r="M1797" s="100"/>
      <c r="N1797" s="101"/>
      <c r="O1797" s="100"/>
      <c r="P1797" s="100"/>
      <c r="Q1797" s="100"/>
    </row>
    <row r="1798" spans="1:17" s="94" customFormat="1" ht="30" customHeight="1" x14ac:dyDescent="0.2">
      <c r="A1798" s="152">
        <v>1795</v>
      </c>
      <c r="B1798" s="96" t="s">
        <v>2490</v>
      </c>
      <c r="C1798" s="179">
        <v>27147.966867469881</v>
      </c>
      <c r="D1798" s="179">
        <v>7457</v>
      </c>
      <c r="E1798" s="98">
        <v>40942</v>
      </c>
      <c r="F1798" s="186" t="s">
        <v>2493</v>
      </c>
      <c r="H1798" s="100"/>
      <c r="I1798" s="100"/>
      <c r="J1798" s="100"/>
      <c r="K1798" s="100"/>
      <c r="L1798" s="100"/>
      <c r="M1798" s="100"/>
      <c r="N1798" s="101"/>
      <c r="O1798" s="100"/>
      <c r="P1798" s="100"/>
      <c r="Q1798" s="100"/>
    </row>
    <row r="1799" spans="1:17" s="94" customFormat="1" ht="30" customHeight="1" x14ac:dyDescent="0.2">
      <c r="A1799" s="152">
        <v>1796</v>
      </c>
      <c r="B1799" s="103" t="s">
        <v>1953</v>
      </c>
      <c r="C1799" s="112">
        <v>27120.018535681189</v>
      </c>
      <c r="D1799" s="112">
        <v>9174</v>
      </c>
      <c r="E1799" s="161">
        <v>38037</v>
      </c>
      <c r="F1799" s="187" t="s">
        <v>1818</v>
      </c>
      <c r="G1799" s="100"/>
      <c r="H1799" s="100"/>
      <c r="I1799" s="100"/>
      <c r="J1799" s="100"/>
      <c r="K1799" s="100"/>
      <c r="L1799" s="100"/>
      <c r="M1799" s="100"/>
      <c r="N1799" s="101"/>
      <c r="O1799" s="100"/>
      <c r="P1799" s="100"/>
      <c r="Q1799" s="100"/>
    </row>
    <row r="1800" spans="1:17" s="94" customFormat="1" ht="30" customHeight="1" x14ac:dyDescent="0.2">
      <c r="A1800" s="152">
        <v>1797</v>
      </c>
      <c r="B1800" s="96" t="s">
        <v>3813</v>
      </c>
      <c r="C1800" s="97">
        <v>27116.81</v>
      </c>
      <c r="D1800" s="97">
        <v>5202</v>
      </c>
      <c r="E1800" s="102">
        <v>42951</v>
      </c>
      <c r="F1800" s="186" t="s">
        <v>3717</v>
      </c>
      <c r="G1800" s="100"/>
      <c r="N1800" s="95"/>
      <c r="Q1800" s="100"/>
    </row>
    <row r="1801" spans="1:17" s="94" customFormat="1" ht="30" customHeight="1" x14ac:dyDescent="0.2">
      <c r="A1801" s="152">
        <v>1798</v>
      </c>
      <c r="B1801" s="96" t="s">
        <v>3628</v>
      </c>
      <c r="C1801" s="112">
        <v>27109.03</v>
      </c>
      <c r="D1801" s="177">
        <v>5560</v>
      </c>
      <c r="E1801" s="98">
        <v>42475</v>
      </c>
      <c r="F1801" s="186" t="s">
        <v>3183</v>
      </c>
      <c r="N1801" s="95"/>
    </row>
    <row r="1802" spans="1:17" s="94" customFormat="1" ht="30" customHeight="1" x14ac:dyDescent="0.2">
      <c r="A1802" s="152">
        <v>1799</v>
      </c>
      <c r="B1802" s="96" t="s">
        <v>4246</v>
      </c>
      <c r="C1802" s="97">
        <v>27105.079999999998</v>
      </c>
      <c r="D1802" s="97">
        <v>5297</v>
      </c>
      <c r="E1802" s="102">
        <v>43336</v>
      </c>
      <c r="F1802" s="186" t="s">
        <v>725</v>
      </c>
      <c r="G1802" s="100"/>
      <c r="N1802" s="95"/>
    </row>
    <row r="1803" spans="1:17" s="94" customFormat="1" ht="30" customHeight="1" x14ac:dyDescent="0.2">
      <c r="A1803" s="152">
        <v>1800</v>
      </c>
      <c r="B1803" s="96" t="s">
        <v>1125</v>
      </c>
      <c r="C1803" s="179">
        <v>27101.135310472662</v>
      </c>
      <c r="D1803" s="179">
        <v>8177</v>
      </c>
      <c r="E1803" s="106">
        <v>38996</v>
      </c>
      <c r="F1803" s="186" t="s">
        <v>1023</v>
      </c>
      <c r="G1803" s="100"/>
      <c r="N1803" s="95"/>
      <c r="Q1803" s="100"/>
    </row>
    <row r="1804" spans="1:17" s="100" customFormat="1" ht="30" customHeight="1" x14ac:dyDescent="0.2">
      <c r="A1804" s="152">
        <v>1801</v>
      </c>
      <c r="B1804" s="96" t="s">
        <v>2638</v>
      </c>
      <c r="C1804" s="112">
        <v>27073.100092678407</v>
      </c>
      <c r="D1804" s="112">
        <v>8134</v>
      </c>
      <c r="E1804" s="106">
        <v>39136</v>
      </c>
      <c r="F1804" s="186" t="s">
        <v>1610</v>
      </c>
      <c r="N1804" s="101"/>
    </row>
    <row r="1805" spans="1:17" s="94" customFormat="1" ht="30" customHeight="1" x14ac:dyDescent="0.2">
      <c r="A1805" s="152">
        <v>1802</v>
      </c>
      <c r="B1805" s="103" t="s">
        <v>1796</v>
      </c>
      <c r="C1805" s="176">
        <v>27067.59731232623</v>
      </c>
      <c r="D1805" s="176">
        <v>11858</v>
      </c>
      <c r="E1805" s="104">
        <v>36665</v>
      </c>
      <c r="F1805" s="187" t="s">
        <v>1908</v>
      </c>
      <c r="H1805" s="100"/>
      <c r="I1805" s="100"/>
      <c r="J1805" s="100"/>
      <c r="K1805" s="100"/>
      <c r="L1805" s="100"/>
      <c r="M1805" s="100"/>
      <c r="N1805" s="101"/>
      <c r="O1805" s="100"/>
      <c r="P1805" s="100"/>
      <c r="Q1805" s="100"/>
    </row>
    <row r="1806" spans="1:17" s="100" customFormat="1" ht="30" customHeight="1" x14ac:dyDescent="0.2">
      <c r="A1806" s="152">
        <v>1803</v>
      </c>
      <c r="B1806" s="107" t="s">
        <v>853</v>
      </c>
      <c r="C1806" s="179">
        <v>27049.061631139946</v>
      </c>
      <c r="D1806" s="179">
        <v>11151</v>
      </c>
      <c r="E1806" s="119">
        <v>35979</v>
      </c>
      <c r="F1806" s="187" t="s">
        <v>1872</v>
      </c>
      <c r="G1806" s="94"/>
      <c r="H1806" s="94"/>
      <c r="I1806" s="94"/>
      <c r="J1806" s="94"/>
      <c r="K1806" s="94"/>
      <c r="L1806" s="94"/>
      <c r="M1806" s="94"/>
      <c r="N1806" s="95"/>
      <c r="O1806" s="94"/>
      <c r="P1806" s="94"/>
      <c r="Q1806" s="94"/>
    </row>
    <row r="1807" spans="1:17" s="100" customFormat="1" ht="30" customHeight="1" x14ac:dyDescent="0.2">
      <c r="A1807" s="152">
        <v>1804</v>
      </c>
      <c r="B1807" s="96" t="s">
        <v>463</v>
      </c>
      <c r="C1807" s="177">
        <v>27024.009499536609</v>
      </c>
      <c r="D1807" s="177">
        <v>6890</v>
      </c>
      <c r="E1807" s="98">
        <v>41229</v>
      </c>
      <c r="F1807" s="186" t="s">
        <v>2828</v>
      </c>
      <c r="G1807" s="94"/>
      <c r="H1807" s="94"/>
      <c r="I1807" s="94"/>
      <c r="J1807" s="94"/>
      <c r="K1807" s="94"/>
      <c r="L1807" s="94"/>
      <c r="M1807" s="94"/>
      <c r="N1807" s="95"/>
      <c r="O1807" s="94"/>
      <c r="P1807" s="94"/>
    </row>
    <row r="1808" spans="1:17" s="94" customFormat="1" ht="30" customHeight="1" x14ac:dyDescent="0.2">
      <c r="A1808" s="152">
        <v>1805</v>
      </c>
      <c r="B1808" s="96" t="s">
        <v>1969</v>
      </c>
      <c r="C1808" s="112">
        <v>26959.626969416127</v>
      </c>
      <c r="D1808" s="112">
        <v>8914</v>
      </c>
      <c r="E1808" s="165">
        <v>39325</v>
      </c>
      <c r="F1808" s="186" t="s">
        <v>1610</v>
      </c>
      <c r="G1808" s="100"/>
      <c r="N1808" s="95"/>
      <c r="Q1808" s="100"/>
    </row>
    <row r="1809" spans="1:17" s="94" customFormat="1" ht="30" customHeight="1" x14ac:dyDescent="0.2">
      <c r="A1809" s="152">
        <v>1806</v>
      </c>
      <c r="B1809" s="96" t="s">
        <v>3402</v>
      </c>
      <c r="C1809" s="112">
        <v>26941</v>
      </c>
      <c r="D1809" s="177">
        <v>5773</v>
      </c>
      <c r="E1809" s="98">
        <v>42314</v>
      </c>
      <c r="F1809" s="186" t="s">
        <v>545</v>
      </c>
      <c r="G1809" s="100"/>
      <c r="N1809" s="95"/>
    </row>
    <row r="1810" spans="1:17" s="100" customFormat="1" ht="30" customHeight="1" x14ac:dyDescent="0.2">
      <c r="A1810" s="152">
        <v>1807</v>
      </c>
      <c r="B1810" s="103" t="s">
        <v>735</v>
      </c>
      <c r="C1810" s="176">
        <v>26905.410101946247</v>
      </c>
      <c r="D1810" s="176">
        <v>9025</v>
      </c>
      <c r="E1810" s="111">
        <v>37330</v>
      </c>
      <c r="F1810" s="187" t="s">
        <v>1217</v>
      </c>
      <c r="N1810" s="101"/>
    </row>
    <row r="1811" spans="1:17" s="94" customFormat="1" ht="30" customHeight="1" x14ac:dyDescent="0.2">
      <c r="A1811" s="152">
        <v>1808</v>
      </c>
      <c r="B1811" s="103" t="s">
        <v>2230</v>
      </c>
      <c r="C1811" s="112">
        <v>26899.617701575535</v>
      </c>
      <c r="D1811" s="112">
        <v>9055</v>
      </c>
      <c r="E1811" s="111">
        <v>37911</v>
      </c>
      <c r="F1811" s="187" t="s">
        <v>640</v>
      </c>
      <c r="G1811" s="100"/>
      <c r="N1811" s="95"/>
      <c r="Q1811" s="100"/>
    </row>
    <row r="1812" spans="1:17" s="94" customFormat="1" ht="30" customHeight="1" x14ac:dyDescent="0.2">
      <c r="A1812" s="152">
        <v>1809</v>
      </c>
      <c r="B1812" s="96" t="s">
        <v>3921</v>
      </c>
      <c r="C1812" s="97">
        <v>26863.149999999998</v>
      </c>
      <c r="D1812" s="97">
        <v>5586</v>
      </c>
      <c r="E1812" s="102">
        <v>42762</v>
      </c>
      <c r="F1812" s="186" t="s">
        <v>725</v>
      </c>
      <c r="N1812" s="95"/>
      <c r="Q1812" s="100"/>
    </row>
    <row r="1813" spans="1:17" s="94" customFormat="1" ht="30" customHeight="1" x14ac:dyDescent="0.2">
      <c r="A1813" s="152">
        <v>1810</v>
      </c>
      <c r="B1813" s="103" t="s">
        <v>2065</v>
      </c>
      <c r="C1813" s="112">
        <v>26846.617238183506</v>
      </c>
      <c r="D1813" s="112">
        <v>8456</v>
      </c>
      <c r="E1813" s="111">
        <v>38114</v>
      </c>
      <c r="F1813" s="187" t="s">
        <v>193</v>
      </c>
      <c r="G1813" s="100"/>
      <c r="N1813" s="95"/>
    </row>
    <row r="1814" spans="1:17" s="94" customFormat="1" ht="30" customHeight="1" x14ac:dyDescent="0.2">
      <c r="A1814" s="152">
        <v>1811</v>
      </c>
      <c r="B1814" s="103" t="s">
        <v>1375</v>
      </c>
      <c r="C1814" s="179">
        <v>26822.752548656164</v>
      </c>
      <c r="D1814" s="179">
        <v>6923</v>
      </c>
      <c r="E1814" s="111">
        <v>39926</v>
      </c>
      <c r="F1814" s="187" t="s">
        <v>1871</v>
      </c>
      <c r="N1814" s="95"/>
    </row>
    <row r="1815" spans="1:17" s="94" customFormat="1" ht="30" customHeight="1" x14ac:dyDescent="0.2">
      <c r="A1815" s="152">
        <v>1812</v>
      </c>
      <c r="B1815" s="96" t="s">
        <v>361</v>
      </c>
      <c r="C1815" s="177">
        <v>26808.966635773864</v>
      </c>
      <c r="D1815" s="177">
        <v>6865</v>
      </c>
      <c r="E1815" s="98">
        <v>41334</v>
      </c>
      <c r="F1815" s="186" t="s">
        <v>359</v>
      </c>
      <c r="G1815" s="100"/>
      <c r="H1815" s="100"/>
      <c r="I1815" s="100"/>
      <c r="J1815" s="100"/>
      <c r="K1815" s="100"/>
      <c r="L1815" s="100"/>
      <c r="M1815" s="100"/>
      <c r="N1815" s="101"/>
      <c r="O1815" s="100"/>
      <c r="P1815" s="100"/>
    </row>
    <row r="1816" spans="1:17" s="94" customFormat="1" ht="30" customHeight="1" x14ac:dyDescent="0.2">
      <c r="A1816" s="152">
        <v>1813</v>
      </c>
      <c r="B1816" s="96" t="s">
        <v>2173</v>
      </c>
      <c r="C1816" s="179">
        <v>26801.291705282671</v>
      </c>
      <c r="D1816" s="179">
        <v>7842</v>
      </c>
      <c r="E1816" s="106">
        <v>39465</v>
      </c>
      <c r="F1816" s="186" t="s">
        <v>1610</v>
      </c>
      <c r="G1816" s="100"/>
      <c r="N1816" s="95"/>
    </row>
    <row r="1817" spans="1:17" s="94" customFormat="1" ht="30" customHeight="1" x14ac:dyDescent="0.2">
      <c r="A1817" s="152">
        <v>1814</v>
      </c>
      <c r="B1817" s="96" t="s">
        <v>4467</v>
      </c>
      <c r="C1817" s="97">
        <v>26746.46</v>
      </c>
      <c r="D1817" s="97">
        <v>5488</v>
      </c>
      <c r="E1817" s="102" t="s">
        <v>4104</v>
      </c>
      <c r="F1817" s="186" t="s">
        <v>3187</v>
      </c>
      <c r="G1817" s="100"/>
      <c r="N1817" s="95"/>
    </row>
    <row r="1818" spans="1:17" s="94" customFormat="1" ht="30" customHeight="1" x14ac:dyDescent="0.2">
      <c r="A1818" s="152">
        <v>1815</v>
      </c>
      <c r="B1818" s="103" t="s">
        <v>813</v>
      </c>
      <c r="C1818" s="192">
        <v>26735.403151065802</v>
      </c>
      <c r="D1818" s="192">
        <v>7476</v>
      </c>
      <c r="E1818" s="111">
        <v>38240</v>
      </c>
      <c r="F1818" s="187" t="s">
        <v>472</v>
      </c>
      <c r="H1818" s="100"/>
      <c r="I1818" s="100"/>
      <c r="J1818" s="100"/>
      <c r="K1818" s="100"/>
      <c r="L1818" s="100"/>
      <c r="M1818" s="100"/>
      <c r="N1818" s="101"/>
      <c r="O1818" s="100"/>
      <c r="P1818" s="100"/>
    </row>
    <row r="1819" spans="1:17" s="94" customFormat="1" ht="30" customHeight="1" x14ac:dyDescent="0.2">
      <c r="A1819" s="152">
        <v>1816</v>
      </c>
      <c r="B1819" s="103" t="s">
        <v>1821</v>
      </c>
      <c r="C1819" s="176">
        <v>26725.556070435588</v>
      </c>
      <c r="D1819" s="176">
        <v>13087</v>
      </c>
      <c r="E1819" s="104">
        <v>36602</v>
      </c>
      <c r="F1819" s="187" t="s">
        <v>1433</v>
      </c>
      <c r="H1819" s="100"/>
      <c r="I1819" s="100"/>
      <c r="J1819" s="100"/>
      <c r="K1819" s="100"/>
      <c r="L1819" s="100"/>
      <c r="M1819" s="100"/>
      <c r="N1819" s="101"/>
      <c r="O1819" s="100"/>
      <c r="P1819" s="100"/>
    </row>
    <row r="1820" spans="1:17" s="94" customFormat="1" ht="30" customHeight="1" x14ac:dyDescent="0.2">
      <c r="A1820" s="152">
        <v>1817</v>
      </c>
      <c r="B1820" s="96" t="s">
        <v>2625</v>
      </c>
      <c r="C1820" s="179">
        <v>26659.233086190918</v>
      </c>
      <c r="D1820" s="179">
        <v>8233</v>
      </c>
      <c r="E1820" s="106">
        <v>39136</v>
      </c>
      <c r="F1820" s="186" t="s">
        <v>1871</v>
      </c>
      <c r="H1820" s="100"/>
      <c r="I1820" s="100"/>
      <c r="J1820" s="100"/>
      <c r="K1820" s="100"/>
      <c r="L1820" s="100"/>
      <c r="M1820" s="100"/>
      <c r="N1820" s="101"/>
      <c r="O1820" s="100"/>
      <c r="P1820" s="100"/>
    </row>
    <row r="1821" spans="1:17" s="100" customFormat="1" ht="30" customHeight="1" x14ac:dyDescent="0.2">
      <c r="A1821" s="152">
        <v>1818</v>
      </c>
      <c r="B1821" s="96" t="s">
        <v>2565</v>
      </c>
      <c r="C1821" s="178">
        <v>26619.844763670066</v>
      </c>
      <c r="D1821" s="178">
        <v>6697</v>
      </c>
      <c r="E1821" s="98">
        <v>41187</v>
      </c>
      <c r="F1821" s="186" t="s">
        <v>2828</v>
      </c>
      <c r="G1821" s="94"/>
      <c r="H1821" s="94"/>
      <c r="I1821" s="94"/>
      <c r="J1821" s="94"/>
      <c r="K1821" s="94"/>
      <c r="L1821" s="94"/>
      <c r="M1821" s="94"/>
      <c r="N1821" s="95"/>
      <c r="O1821" s="94"/>
      <c r="P1821" s="94"/>
      <c r="Q1821" s="94"/>
    </row>
    <row r="1822" spans="1:17" s="94" customFormat="1" ht="30" customHeight="1" x14ac:dyDescent="0.2">
      <c r="A1822" s="152">
        <v>1819</v>
      </c>
      <c r="B1822" s="107" t="s">
        <v>1765</v>
      </c>
      <c r="C1822" s="179">
        <v>26479.958294717333</v>
      </c>
      <c r="D1822" s="179">
        <v>16387</v>
      </c>
      <c r="E1822" s="119">
        <v>35762</v>
      </c>
      <c r="F1822" s="187" t="s">
        <v>1910</v>
      </c>
      <c r="G1822" s="100"/>
      <c r="N1822" s="95"/>
    </row>
    <row r="1823" spans="1:17" s="100" customFormat="1" ht="30" customHeight="1" x14ac:dyDescent="0.2">
      <c r="A1823" s="152">
        <v>1820</v>
      </c>
      <c r="B1823" s="107" t="s">
        <v>2223</v>
      </c>
      <c r="C1823" s="179">
        <v>26414.793790546802</v>
      </c>
      <c r="D1823" s="179">
        <v>12160</v>
      </c>
      <c r="E1823" s="119">
        <v>36378</v>
      </c>
      <c r="F1823" s="187" t="s">
        <v>2402</v>
      </c>
      <c r="G1823" s="94"/>
      <c r="N1823" s="101"/>
    </row>
    <row r="1824" spans="1:17" s="94" customFormat="1" ht="30" customHeight="1" x14ac:dyDescent="0.2">
      <c r="A1824" s="152">
        <v>1821</v>
      </c>
      <c r="B1824" s="96" t="s">
        <v>4310</v>
      </c>
      <c r="C1824" s="97">
        <v>26409</v>
      </c>
      <c r="D1824" s="97">
        <v>4889</v>
      </c>
      <c r="E1824" s="102" t="s">
        <v>4552</v>
      </c>
      <c r="F1824" s="186" t="s">
        <v>4119</v>
      </c>
      <c r="N1824" s="95"/>
      <c r="Q1824" s="100"/>
    </row>
    <row r="1825" spans="1:17" s="94" customFormat="1" ht="30" customHeight="1" x14ac:dyDescent="0.2">
      <c r="A1825" s="152">
        <v>1822</v>
      </c>
      <c r="B1825" s="96" t="s">
        <v>2901</v>
      </c>
      <c r="C1825" s="112">
        <v>26368.860055607041</v>
      </c>
      <c r="D1825" s="112">
        <v>8092</v>
      </c>
      <c r="E1825" s="106">
        <v>39136</v>
      </c>
      <c r="F1825" s="186" t="s">
        <v>599</v>
      </c>
      <c r="G1825" s="100"/>
      <c r="N1825" s="95"/>
    </row>
    <row r="1826" spans="1:17" s="94" customFormat="1" ht="30" customHeight="1" x14ac:dyDescent="0.2">
      <c r="A1826" s="152">
        <v>1823</v>
      </c>
      <c r="B1826" s="96" t="s">
        <v>3910</v>
      </c>
      <c r="C1826" s="97">
        <v>26362.65</v>
      </c>
      <c r="D1826" s="97">
        <v>5121</v>
      </c>
      <c r="E1826" s="102">
        <v>42783</v>
      </c>
      <c r="F1826" s="186" t="s">
        <v>3464</v>
      </c>
      <c r="N1826" s="95"/>
    </row>
    <row r="1827" spans="1:17" s="94" customFormat="1" ht="30" customHeight="1" x14ac:dyDescent="0.2">
      <c r="A1827" s="152">
        <v>1824</v>
      </c>
      <c r="B1827" s="103" t="s">
        <v>2481</v>
      </c>
      <c r="C1827" s="176">
        <v>26355.421686746988</v>
      </c>
      <c r="D1827" s="176">
        <v>12133</v>
      </c>
      <c r="E1827" s="111">
        <v>36903</v>
      </c>
      <c r="F1827" s="187" t="s">
        <v>1913</v>
      </c>
      <c r="H1827" s="100"/>
      <c r="I1827" s="100"/>
      <c r="J1827" s="100"/>
      <c r="K1827" s="100"/>
      <c r="L1827" s="100"/>
      <c r="M1827" s="100"/>
      <c r="N1827" s="101"/>
      <c r="O1827" s="100"/>
      <c r="P1827" s="100"/>
      <c r="Q1827" s="100"/>
    </row>
    <row r="1828" spans="1:17" s="94" customFormat="1" ht="30" customHeight="1" x14ac:dyDescent="0.2">
      <c r="A1828" s="152">
        <v>1825</v>
      </c>
      <c r="B1828" s="96" t="s">
        <v>2733</v>
      </c>
      <c r="C1828" s="112">
        <v>26336.596385542169</v>
      </c>
      <c r="D1828" s="112">
        <v>6727</v>
      </c>
      <c r="E1828" s="106">
        <v>39388</v>
      </c>
      <c r="F1828" s="186" t="s">
        <v>557</v>
      </c>
      <c r="H1828" s="100"/>
      <c r="I1828" s="100"/>
      <c r="J1828" s="100"/>
      <c r="K1828" s="100"/>
      <c r="L1828" s="100"/>
      <c r="M1828" s="100"/>
      <c r="N1828" s="101"/>
      <c r="O1828" s="100"/>
      <c r="P1828" s="100"/>
      <c r="Q1828" s="100"/>
    </row>
    <row r="1829" spans="1:17" s="94" customFormat="1" ht="30" customHeight="1" x14ac:dyDescent="0.2">
      <c r="A1829" s="152">
        <v>1826</v>
      </c>
      <c r="B1829" s="96" t="s">
        <v>3735</v>
      </c>
      <c r="C1829" s="97">
        <v>26333</v>
      </c>
      <c r="D1829" s="97">
        <v>5223</v>
      </c>
      <c r="E1829" s="155">
        <v>43077</v>
      </c>
      <c r="F1829" s="186" t="s">
        <v>725</v>
      </c>
      <c r="N1829" s="95"/>
    </row>
    <row r="1830" spans="1:17" s="100" customFormat="1" ht="30" customHeight="1" x14ac:dyDescent="0.2">
      <c r="A1830" s="152">
        <v>1827</v>
      </c>
      <c r="B1830" s="96" t="s">
        <v>2116</v>
      </c>
      <c r="C1830" s="179">
        <v>26314.874884151992</v>
      </c>
      <c r="D1830" s="179">
        <v>7247</v>
      </c>
      <c r="E1830" s="111">
        <v>40515</v>
      </c>
      <c r="F1830" s="187" t="s">
        <v>405</v>
      </c>
      <c r="G1830" s="94"/>
      <c r="H1830" s="94"/>
      <c r="I1830" s="94"/>
      <c r="J1830" s="94"/>
      <c r="K1830" s="94"/>
      <c r="L1830" s="94"/>
      <c r="M1830" s="94"/>
      <c r="N1830" s="95"/>
      <c r="O1830" s="94"/>
      <c r="P1830" s="94"/>
    </row>
    <row r="1831" spans="1:17" s="100" customFormat="1" ht="30" customHeight="1" x14ac:dyDescent="0.2">
      <c r="A1831" s="152">
        <v>1828</v>
      </c>
      <c r="B1831" s="96" t="s">
        <v>4211</v>
      </c>
      <c r="C1831" s="97">
        <v>26303.62</v>
      </c>
      <c r="D1831" s="97">
        <v>4601</v>
      </c>
      <c r="E1831" s="102">
        <v>43378</v>
      </c>
      <c r="F1831" s="186" t="s">
        <v>3456</v>
      </c>
      <c r="N1831" s="101"/>
      <c r="Q1831" s="94"/>
    </row>
    <row r="1832" spans="1:17" s="94" customFormat="1" ht="30" customHeight="1" x14ac:dyDescent="0.2">
      <c r="A1832" s="152">
        <v>1829</v>
      </c>
      <c r="B1832" s="96" t="s">
        <v>1191</v>
      </c>
      <c r="C1832" s="179">
        <v>26292.02386468953</v>
      </c>
      <c r="D1832" s="179">
        <v>7528</v>
      </c>
      <c r="E1832" s="111">
        <v>40242</v>
      </c>
      <c r="F1832" s="187" t="s">
        <v>405</v>
      </c>
      <c r="H1832" s="100"/>
      <c r="I1832" s="100"/>
      <c r="J1832" s="100"/>
      <c r="K1832" s="100"/>
      <c r="L1832" s="100"/>
      <c r="M1832" s="100"/>
      <c r="N1832" s="101"/>
      <c r="O1832" s="100"/>
      <c r="P1832" s="100"/>
      <c r="Q1832" s="100"/>
    </row>
    <row r="1833" spans="1:17" s="94" customFormat="1" ht="30" customHeight="1" x14ac:dyDescent="0.2">
      <c r="A1833" s="152">
        <v>1830</v>
      </c>
      <c r="B1833" s="103" t="s">
        <v>524</v>
      </c>
      <c r="C1833" s="112">
        <v>26239.573679332716</v>
      </c>
      <c r="D1833" s="112">
        <v>8644</v>
      </c>
      <c r="E1833" s="111">
        <v>38611</v>
      </c>
      <c r="F1833" s="187" t="s">
        <v>1023</v>
      </c>
      <c r="G1833" s="100"/>
      <c r="N1833" s="95"/>
    </row>
    <row r="1834" spans="1:17" s="94" customFormat="1" ht="30" customHeight="1" x14ac:dyDescent="0.2">
      <c r="A1834" s="152">
        <v>1831</v>
      </c>
      <c r="B1834" s="96" t="s">
        <v>2890</v>
      </c>
      <c r="C1834" s="179">
        <v>26234.939759036144</v>
      </c>
      <c r="D1834" s="179">
        <v>7636</v>
      </c>
      <c r="E1834" s="161">
        <v>40655</v>
      </c>
      <c r="F1834" s="187" t="s">
        <v>2869</v>
      </c>
      <c r="N1834" s="95"/>
      <c r="Q1834" s="100"/>
    </row>
    <row r="1835" spans="1:17" s="100" customFormat="1" ht="30" customHeight="1" x14ac:dyDescent="0.2">
      <c r="A1835" s="152">
        <v>1832</v>
      </c>
      <c r="B1835" s="96" t="s">
        <v>2081</v>
      </c>
      <c r="C1835" s="179">
        <v>26216.259267840593</v>
      </c>
      <c r="D1835" s="179">
        <v>7497</v>
      </c>
      <c r="E1835" s="106">
        <v>39619</v>
      </c>
      <c r="F1835" s="186" t="s">
        <v>326</v>
      </c>
      <c r="H1835" s="94"/>
      <c r="I1835" s="94"/>
      <c r="J1835" s="94"/>
      <c r="K1835" s="94"/>
      <c r="L1835" s="94"/>
      <c r="M1835" s="94"/>
      <c r="N1835" s="95"/>
      <c r="O1835" s="94"/>
      <c r="P1835" s="94"/>
      <c r="Q1835" s="94"/>
    </row>
    <row r="1836" spans="1:17" s="94" customFormat="1" ht="30" customHeight="1" x14ac:dyDescent="0.2">
      <c r="A1836" s="152">
        <v>1833</v>
      </c>
      <c r="B1836" s="96" t="s">
        <v>375</v>
      </c>
      <c r="C1836" s="177">
        <v>26200.764596848934</v>
      </c>
      <c r="D1836" s="177">
        <v>6782</v>
      </c>
      <c r="E1836" s="98">
        <v>41061</v>
      </c>
      <c r="F1836" s="186" t="s">
        <v>488</v>
      </c>
      <c r="H1836" s="100"/>
      <c r="I1836" s="100"/>
      <c r="J1836" s="100"/>
      <c r="K1836" s="100"/>
      <c r="L1836" s="100"/>
      <c r="M1836" s="100"/>
      <c r="N1836" s="101"/>
      <c r="O1836" s="100"/>
      <c r="P1836" s="100"/>
    </row>
    <row r="1837" spans="1:17" s="94" customFormat="1" ht="30" customHeight="1" x14ac:dyDescent="0.2">
      <c r="A1837" s="152">
        <v>1834</v>
      </c>
      <c r="B1837" s="96" t="s">
        <v>1379</v>
      </c>
      <c r="C1837" s="179">
        <v>26151.094763670066</v>
      </c>
      <c r="D1837" s="179">
        <v>7113</v>
      </c>
      <c r="E1837" s="111">
        <v>40088</v>
      </c>
      <c r="F1837" s="187" t="s">
        <v>2934</v>
      </c>
      <c r="G1837" s="100"/>
      <c r="H1837" s="100"/>
      <c r="I1837" s="100"/>
      <c r="J1837" s="100"/>
      <c r="K1837" s="100"/>
      <c r="L1837" s="100"/>
      <c r="M1837" s="100"/>
      <c r="N1837" s="101"/>
      <c r="O1837" s="100"/>
      <c r="P1837" s="100"/>
      <c r="Q1837" s="100"/>
    </row>
    <row r="1838" spans="1:17" s="94" customFormat="1" ht="30" customHeight="1" x14ac:dyDescent="0.2">
      <c r="A1838" s="152">
        <v>1835</v>
      </c>
      <c r="B1838" s="103" t="s">
        <v>1315</v>
      </c>
      <c r="C1838" s="179">
        <v>26133.862372567193</v>
      </c>
      <c r="D1838" s="179">
        <v>12402</v>
      </c>
      <c r="E1838" s="173">
        <v>36476</v>
      </c>
      <c r="F1838" s="187" t="s">
        <v>2082</v>
      </c>
      <c r="G1838" s="100"/>
      <c r="N1838" s="95"/>
      <c r="Q1838" s="100"/>
    </row>
    <row r="1839" spans="1:17" s="100" customFormat="1" ht="30" customHeight="1" x14ac:dyDescent="0.2">
      <c r="A1839" s="152">
        <v>1836</v>
      </c>
      <c r="B1839" s="96" t="s">
        <v>4045</v>
      </c>
      <c r="C1839" s="97">
        <v>26106.2</v>
      </c>
      <c r="D1839" s="97">
        <v>5201</v>
      </c>
      <c r="E1839" s="155">
        <v>43168</v>
      </c>
      <c r="F1839" s="186" t="s">
        <v>3456</v>
      </c>
      <c r="G1839" s="94"/>
      <c r="N1839" s="101"/>
      <c r="Q1839" s="94"/>
    </row>
    <row r="1840" spans="1:17" s="100" customFormat="1" ht="30" customHeight="1" x14ac:dyDescent="0.2">
      <c r="A1840" s="152">
        <v>1837</v>
      </c>
      <c r="B1840" s="103" t="s">
        <v>1175</v>
      </c>
      <c r="C1840" s="176">
        <v>26070.145968489342</v>
      </c>
      <c r="D1840" s="176">
        <v>12983</v>
      </c>
      <c r="E1840" s="173">
        <v>36595</v>
      </c>
      <c r="F1840" s="187" t="s">
        <v>1910</v>
      </c>
      <c r="G1840" s="94"/>
      <c r="N1840" s="101"/>
      <c r="Q1840" s="94"/>
    </row>
    <row r="1841" spans="1:17" s="100" customFormat="1" ht="30" customHeight="1" x14ac:dyDescent="0.2">
      <c r="A1841" s="152">
        <v>1838</v>
      </c>
      <c r="B1841" s="96" t="s">
        <v>4535</v>
      </c>
      <c r="C1841" s="97">
        <v>26054</v>
      </c>
      <c r="D1841" s="97">
        <v>4390</v>
      </c>
      <c r="E1841" s="102" t="s">
        <v>4606</v>
      </c>
      <c r="F1841" s="186" t="s">
        <v>545</v>
      </c>
      <c r="N1841" s="101"/>
      <c r="Q1841" s="94"/>
    </row>
    <row r="1842" spans="1:17" s="100" customFormat="1" ht="30" customHeight="1" x14ac:dyDescent="0.2">
      <c r="A1842" s="152">
        <v>1839</v>
      </c>
      <c r="B1842" s="96" t="s">
        <v>997</v>
      </c>
      <c r="C1842" s="179">
        <v>26035.825996292864</v>
      </c>
      <c r="D1842" s="179">
        <v>7139</v>
      </c>
      <c r="E1842" s="111" t="s">
        <v>2290</v>
      </c>
      <c r="F1842" s="187" t="s">
        <v>2033</v>
      </c>
      <c r="G1842" s="94"/>
      <c r="H1842" s="94"/>
      <c r="I1842" s="94"/>
      <c r="J1842" s="94"/>
      <c r="K1842" s="94"/>
      <c r="L1842" s="94"/>
      <c r="M1842" s="94"/>
      <c r="N1842" s="95"/>
      <c r="O1842" s="94"/>
      <c r="P1842" s="94"/>
    </row>
    <row r="1843" spans="1:17" s="94" customFormat="1" ht="30" customHeight="1" x14ac:dyDescent="0.2">
      <c r="A1843" s="152">
        <v>1840</v>
      </c>
      <c r="B1843" s="96" t="s">
        <v>3829</v>
      </c>
      <c r="C1843" s="97">
        <v>25996.809999999998</v>
      </c>
      <c r="D1843" s="97">
        <v>5284</v>
      </c>
      <c r="E1843" s="155">
        <v>42909</v>
      </c>
      <c r="F1843" s="186" t="s">
        <v>545</v>
      </c>
      <c r="N1843" s="95"/>
    </row>
    <row r="1844" spans="1:17" s="94" customFormat="1" ht="30" customHeight="1" x14ac:dyDescent="0.2">
      <c r="A1844" s="152">
        <v>1841</v>
      </c>
      <c r="B1844" s="103" t="s">
        <v>1666</v>
      </c>
      <c r="C1844" s="179">
        <v>25991.499652455979</v>
      </c>
      <c r="D1844" s="179">
        <v>7902</v>
      </c>
      <c r="E1844" s="161">
        <v>39920</v>
      </c>
      <c r="F1844" s="187" t="s">
        <v>2642</v>
      </c>
      <c r="G1844" s="100"/>
      <c r="H1844" s="100"/>
      <c r="I1844" s="100"/>
      <c r="J1844" s="100"/>
      <c r="K1844" s="100"/>
      <c r="L1844" s="100"/>
      <c r="M1844" s="100"/>
      <c r="N1844" s="101"/>
      <c r="O1844" s="100"/>
      <c r="P1844" s="100"/>
      <c r="Q1844" s="100"/>
    </row>
    <row r="1845" spans="1:17" s="94" customFormat="1" ht="30" customHeight="1" x14ac:dyDescent="0.2">
      <c r="A1845" s="152">
        <v>1842</v>
      </c>
      <c r="B1845" s="103" t="s">
        <v>742</v>
      </c>
      <c r="C1845" s="179">
        <v>25854.463044485634</v>
      </c>
      <c r="D1845" s="179">
        <v>6402</v>
      </c>
      <c r="E1845" s="161">
        <v>39878</v>
      </c>
      <c r="F1845" s="187" t="s">
        <v>2934</v>
      </c>
      <c r="G1845" s="100"/>
      <c r="N1845" s="95"/>
      <c r="Q1845" s="100"/>
    </row>
    <row r="1846" spans="1:17" s="100" customFormat="1" ht="30" customHeight="1" x14ac:dyDescent="0.2">
      <c r="A1846" s="152">
        <v>1843</v>
      </c>
      <c r="B1846" s="103" t="s">
        <v>1784</v>
      </c>
      <c r="C1846" s="176">
        <v>25823.968952734012</v>
      </c>
      <c r="D1846" s="176">
        <v>7603</v>
      </c>
      <c r="E1846" s="161">
        <v>38233</v>
      </c>
      <c r="F1846" s="187" t="s">
        <v>696</v>
      </c>
      <c r="G1846" s="94"/>
      <c r="H1846" s="94"/>
      <c r="I1846" s="94"/>
      <c r="J1846" s="94"/>
      <c r="K1846" s="94"/>
      <c r="L1846" s="94"/>
      <c r="M1846" s="94"/>
      <c r="N1846" s="95"/>
      <c r="O1846" s="94"/>
      <c r="P1846" s="94"/>
      <c r="Q1846" s="94"/>
    </row>
    <row r="1847" spans="1:17" s="100" customFormat="1" ht="30" customHeight="1" x14ac:dyDescent="0.2">
      <c r="A1847" s="152">
        <v>1844</v>
      </c>
      <c r="B1847" s="96" t="s">
        <v>3323</v>
      </c>
      <c r="C1847" s="177">
        <v>25823.142608897128</v>
      </c>
      <c r="D1847" s="177">
        <v>6149</v>
      </c>
      <c r="E1847" s="158">
        <v>41782</v>
      </c>
      <c r="F1847" s="186" t="s">
        <v>2033</v>
      </c>
      <c r="N1847" s="101"/>
    </row>
    <row r="1848" spans="1:17" s="94" customFormat="1" ht="30" customHeight="1" x14ac:dyDescent="0.2">
      <c r="A1848" s="152">
        <v>1845</v>
      </c>
      <c r="B1848" s="107" t="s">
        <v>1803</v>
      </c>
      <c r="C1848" s="97">
        <v>25815.280352177942</v>
      </c>
      <c r="D1848" s="97">
        <v>11526</v>
      </c>
      <c r="E1848" s="158">
        <v>36112</v>
      </c>
      <c r="F1848" s="187" t="s">
        <v>1433</v>
      </c>
      <c r="N1848" s="95"/>
    </row>
    <row r="1849" spans="1:17" s="100" customFormat="1" ht="30" customHeight="1" x14ac:dyDescent="0.2">
      <c r="A1849" s="152">
        <v>1846</v>
      </c>
      <c r="B1849" s="107" t="s">
        <v>1260</v>
      </c>
      <c r="C1849" s="179">
        <v>25786.60797034291</v>
      </c>
      <c r="D1849" s="179">
        <v>11569</v>
      </c>
      <c r="E1849" s="168">
        <v>36434</v>
      </c>
      <c r="F1849" s="187" t="s">
        <v>1818</v>
      </c>
      <c r="G1849" s="94"/>
      <c r="N1849" s="101"/>
      <c r="Q1849" s="94"/>
    </row>
    <row r="1850" spans="1:17" s="94" customFormat="1" ht="30" customHeight="1" x14ac:dyDescent="0.2">
      <c r="A1850" s="152">
        <v>1847</v>
      </c>
      <c r="B1850" s="96" t="s">
        <v>2975</v>
      </c>
      <c r="C1850" s="179">
        <v>25773.288345690453</v>
      </c>
      <c r="D1850" s="179">
        <v>7146</v>
      </c>
      <c r="E1850" s="168">
        <v>40725</v>
      </c>
      <c r="F1850" s="186" t="s">
        <v>725</v>
      </c>
      <c r="H1850" s="100"/>
      <c r="I1850" s="100"/>
      <c r="J1850" s="100"/>
      <c r="K1850" s="100"/>
      <c r="L1850" s="100"/>
      <c r="M1850" s="100"/>
      <c r="N1850" s="101"/>
      <c r="O1850" s="100"/>
      <c r="P1850" s="100"/>
    </row>
    <row r="1851" spans="1:17" s="94" customFormat="1" ht="30" customHeight="1" x14ac:dyDescent="0.2">
      <c r="A1851" s="152">
        <v>1848</v>
      </c>
      <c r="B1851" s="103" t="s">
        <v>568</v>
      </c>
      <c r="C1851" s="176">
        <v>25758.543790546806</v>
      </c>
      <c r="D1851" s="176">
        <v>8287</v>
      </c>
      <c r="E1851" s="161">
        <v>38604</v>
      </c>
      <c r="F1851" s="187" t="s">
        <v>1908</v>
      </c>
      <c r="G1851" s="100"/>
      <c r="N1851" s="95"/>
      <c r="Q1851" s="100"/>
    </row>
    <row r="1852" spans="1:17" s="100" customFormat="1" ht="30" customHeight="1" x14ac:dyDescent="0.2">
      <c r="A1852" s="152">
        <v>1849</v>
      </c>
      <c r="B1852" s="96" t="s">
        <v>3094</v>
      </c>
      <c r="C1852" s="177">
        <v>25726.94624652456</v>
      </c>
      <c r="D1852" s="177">
        <v>5654</v>
      </c>
      <c r="E1852" s="158">
        <v>41957</v>
      </c>
      <c r="F1852" s="186" t="s">
        <v>3187</v>
      </c>
      <c r="N1852" s="101"/>
    </row>
    <row r="1853" spans="1:17" s="94" customFormat="1" ht="30" customHeight="1" x14ac:dyDescent="0.2">
      <c r="A1853" s="152">
        <v>1850</v>
      </c>
      <c r="B1853" s="96" t="s">
        <v>3095</v>
      </c>
      <c r="C1853" s="177">
        <v>25706.296339202967</v>
      </c>
      <c r="D1853" s="177">
        <v>5581</v>
      </c>
      <c r="E1853" s="98">
        <v>41684</v>
      </c>
      <c r="F1853" s="186" t="s">
        <v>3185</v>
      </c>
      <c r="N1853" s="95"/>
    </row>
    <row r="1854" spans="1:17" s="100" customFormat="1" ht="30" customHeight="1" x14ac:dyDescent="0.2">
      <c r="A1854" s="152">
        <v>1851</v>
      </c>
      <c r="B1854" s="96" t="s">
        <v>4363</v>
      </c>
      <c r="C1854" s="97">
        <v>25680</v>
      </c>
      <c r="D1854" s="97">
        <v>4501</v>
      </c>
      <c r="E1854" s="102" t="s">
        <v>4570</v>
      </c>
      <c r="F1854" s="186" t="s">
        <v>545</v>
      </c>
      <c r="N1854" s="101"/>
      <c r="Q1854" s="94"/>
    </row>
    <row r="1855" spans="1:17" s="94" customFormat="1" ht="30" customHeight="1" x14ac:dyDescent="0.2">
      <c r="A1855" s="152">
        <v>1852</v>
      </c>
      <c r="B1855" s="96" t="s">
        <v>3395</v>
      </c>
      <c r="C1855" s="112">
        <v>25670.63</v>
      </c>
      <c r="D1855" s="177">
        <v>6014</v>
      </c>
      <c r="E1855" s="98">
        <v>42335</v>
      </c>
      <c r="F1855" s="186" t="s">
        <v>74</v>
      </c>
      <c r="G1855" s="100"/>
      <c r="N1855" s="95"/>
    </row>
    <row r="1856" spans="1:17" s="94" customFormat="1" ht="30" customHeight="1" x14ac:dyDescent="0.2">
      <c r="A1856" s="152">
        <v>1853</v>
      </c>
      <c r="B1856" s="96" t="s">
        <v>3096</v>
      </c>
      <c r="C1856" s="177">
        <v>25668.616774791477</v>
      </c>
      <c r="D1856" s="177">
        <v>5665</v>
      </c>
      <c r="E1856" s="98">
        <v>41838</v>
      </c>
      <c r="F1856" s="186" t="s">
        <v>3185</v>
      </c>
      <c r="H1856" s="100"/>
      <c r="I1856" s="100"/>
      <c r="J1856" s="100"/>
      <c r="K1856" s="100"/>
      <c r="L1856" s="100"/>
      <c r="M1856" s="100"/>
      <c r="N1856" s="101"/>
      <c r="O1856" s="100"/>
      <c r="P1856" s="100"/>
    </row>
    <row r="1857" spans="1:17" s="94" customFormat="1" ht="30" customHeight="1" x14ac:dyDescent="0.2">
      <c r="A1857" s="152">
        <v>1854</v>
      </c>
      <c r="B1857" s="103" t="s">
        <v>1263</v>
      </c>
      <c r="C1857" s="112">
        <v>25658.103568118629</v>
      </c>
      <c r="D1857" s="112">
        <v>6216</v>
      </c>
      <c r="E1857" s="111">
        <v>39773</v>
      </c>
      <c r="F1857" s="187" t="s">
        <v>703</v>
      </c>
      <c r="G1857" s="100"/>
      <c r="N1857" s="95"/>
    </row>
    <row r="1858" spans="1:17" s="94" customFormat="1" ht="30" customHeight="1" x14ac:dyDescent="0.2">
      <c r="A1858" s="152">
        <v>1855</v>
      </c>
      <c r="B1858" s="103" t="s">
        <v>839</v>
      </c>
      <c r="C1858" s="179">
        <v>25637.01923076923</v>
      </c>
      <c r="D1858" s="179">
        <v>7321</v>
      </c>
      <c r="E1858" s="111">
        <v>39829</v>
      </c>
      <c r="F1858" s="187" t="s">
        <v>405</v>
      </c>
      <c r="N1858" s="95"/>
    </row>
    <row r="1859" spans="1:17" s="100" customFormat="1" ht="30" customHeight="1" x14ac:dyDescent="0.2">
      <c r="A1859" s="152">
        <v>1856</v>
      </c>
      <c r="B1859" s="96" t="s">
        <v>4402</v>
      </c>
      <c r="C1859" s="97">
        <v>25619.77</v>
      </c>
      <c r="D1859" s="97">
        <v>4586</v>
      </c>
      <c r="E1859" s="102" t="s">
        <v>4584</v>
      </c>
      <c r="F1859" s="186" t="s">
        <v>4555</v>
      </c>
      <c r="N1859" s="101"/>
      <c r="Q1859" s="94"/>
    </row>
    <row r="1860" spans="1:17" s="94" customFormat="1" ht="30" customHeight="1" x14ac:dyDescent="0.2">
      <c r="A1860" s="152">
        <v>1857</v>
      </c>
      <c r="B1860" s="96" t="s">
        <v>4429</v>
      </c>
      <c r="C1860" s="97">
        <v>25551.630000000005</v>
      </c>
      <c r="D1860" s="97">
        <v>6790</v>
      </c>
      <c r="E1860" s="102" t="s">
        <v>4594</v>
      </c>
      <c r="F1860" s="186" t="s">
        <v>4548</v>
      </c>
      <c r="N1860" s="95"/>
    </row>
    <row r="1861" spans="1:17" s="100" customFormat="1" ht="30" customHeight="1" x14ac:dyDescent="0.2">
      <c r="A1861" s="152">
        <v>1858</v>
      </c>
      <c r="B1861" s="96" t="s">
        <v>4457</v>
      </c>
      <c r="C1861" s="97">
        <v>25501.73</v>
      </c>
      <c r="D1861" s="97">
        <v>5054</v>
      </c>
      <c r="E1861" s="102" t="s">
        <v>4599</v>
      </c>
      <c r="F1861" s="186" t="s">
        <v>3187</v>
      </c>
      <c r="G1861" s="94"/>
      <c r="H1861" s="94"/>
      <c r="I1861" s="94"/>
      <c r="J1861" s="94"/>
      <c r="K1861" s="94"/>
      <c r="L1861" s="94"/>
      <c r="M1861" s="94"/>
      <c r="N1861" s="95"/>
      <c r="O1861" s="94"/>
      <c r="P1861" s="94"/>
    </row>
    <row r="1862" spans="1:17" s="100" customFormat="1" ht="30" customHeight="1" x14ac:dyDescent="0.2">
      <c r="A1862" s="152">
        <v>1859</v>
      </c>
      <c r="B1862" s="103" t="s">
        <v>1632</v>
      </c>
      <c r="C1862" s="176">
        <v>25493.802131603337</v>
      </c>
      <c r="D1862" s="176">
        <v>12443</v>
      </c>
      <c r="E1862" s="111">
        <v>36826</v>
      </c>
      <c r="F1862" s="187" t="s">
        <v>616</v>
      </c>
      <c r="G1862" s="94"/>
      <c r="N1862" s="101"/>
    </row>
    <row r="1863" spans="1:17" s="94" customFormat="1" ht="30" customHeight="1" x14ac:dyDescent="0.2">
      <c r="A1863" s="152">
        <v>1860</v>
      </c>
      <c r="B1863" s="96" t="s">
        <v>3097</v>
      </c>
      <c r="C1863" s="177">
        <v>25460.264133456905</v>
      </c>
      <c r="D1863" s="177">
        <v>5675</v>
      </c>
      <c r="E1863" s="158">
        <v>41789</v>
      </c>
      <c r="F1863" s="186" t="s">
        <v>725</v>
      </c>
      <c r="N1863" s="95"/>
    </row>
    <row r="1864" spans="1:17" s="100" customFormat="1" ht="30" customHeight="1" x14ac:dyDescent="0.2">
      <c r="A1864" s="152">
        <v>1861</v>
      </c>
      <c r="B1864" s="96" t="s">
        <v>3748</v>
      </c>
      <c r="C1864" s="97">
        <v>25435.16</v>
      </c>
      <c r="D1864" s="97">
        <v>4692</v>
      </c>
      <c r="E1864" s="102">
        <v>43063</v>
      </c>
      <c r="F1864" s="186" t="s">
        <v>725</v>
      </c>
      <c r="H1864" s="94"/>
      <c r="I1864" s="94"/>
      <c r="J1864" s="94"/>
      <c r="K1864" s="94"/>
      <c r="L1864" s="94"/>
      <c r="M1864" s="94"/>
      <c r="N1864" s="95"/>
      <c r="O1864" s="94"/>
      <c r="P1864" s="94"/>
      <c r="Q1864" s="94"/>
    </row>
    <row r="1865" spans="1:17" s="100" customFormat="1" ht="30" customHeight="1" x14ac:dyDescent="0.2">
      <c r="A1865" s="152">
        <v>1862</v>
      </c>
      <c r="B1865" s="96" t="s">
        <v>3243</v>
      </c>
      <c r="C1865" s="177">
        <v>25375.71</v>
      </c>
      <c r="D1865" s="177">
        <v>5952</v>
      </c>
      <c r="E1865" s="98">
        <v>42062</v>
      </c>
      <c r="F1865" s="186" t="s">
        <v>725</v>
      </c>
      <c r="G1865" s="94"/>
      <c r="H1865" s="94"/>
      <c r="I1865" s="94"/>
      <c r="J1865" s="94"/>
      <c r="K1865" s="94"/>
      <c r="L1865" s="94"/>
      <c r="M1865" s="94"/>
      <c r="N1865" s="95"/>
      <c r="O1865" s="94"/>
      <c r="P1865" s="94"/>
      <c r="Q1865" s="94"/>
    </row>
    <row r="1866" spans="1:17" s="100" customFormat="1" ht="30" customHeight="1" x14ac:dyDescent="0.2">
      <c r="A1866" s="152">
        <v>1863</v>
      </c>
      <c r="B1866" s="103" t="s">
        <v>942</v>
      </c>
      <c r="C1866" s="112">
        <v>25334.221501390177</v>
      </c>
      <c r="D1866" s="179">
        <v>7072</v>
      </c>
      <c r="E1866" s="161">
        <v>38254</v>
      </c>
      <c r="F1866" s="187" t="s">
        <v>1559</v>
      </c>
      <c r="G1866" s="94"/>
      <c r="N1866" s="101"/>
    </row>
    <row r="1867" spans="1:17" s="100" customFormat="1" ht="30" customHeight="1" x14ac:dyDescent="0.2">
      <c r="A1867" s="152">
        <v>1864</v>
      </c>
      <c r="B1867" s="96" t="s">
        <v>4520</v>
      </c>
      <c r="C1867" s="97">
        <v>25279</v>
      </c>
      <c r="D1867" s="97">
        <v>4366</v>
      </c>
      <c r="E1867" s="155" t="s">
        <v>4602</v>
      </c>
      <c r="F1867" s="186" t="s">
        <v>545</v>
      </c>
      <c r="G1867" s="94"/>
      <c r="H1867" s="94"/>
      <c r="I1867" s="94"/>
      <c r="J1867" s="94"/>
      <c r="K1867" s="94"/>
      <c r="L1867" s="94"/>
      <c r="M1867" s="94"/>
      <c r="N1867" s="95"/>
      <c r="O1867" s="94"/>
      <c r="P1867" s="94"/>
    </row>
    <row r="1868" spans="1:17" s="100" customFormat="1" ht="30" customHeight="1" x14ac:dyDescent="0.2">
      <c r="A1868" s="152">
        <v>1865</v>
      </c>
      <c r="B1868" s="96" t="s">
        <v>2824</v>
      </c>
      <c r="C1868" s="112">
        <v>25224.860982391103</v>
      </c>
      <c r="D1868" s="112">
        <v>7880</v>
      </c>
      <c r="E1868" s="106">
        <v>39108</v>
      </c>
      <c r="F1868" s="186" t="s">
        <v>383</v>
      </c>
      <c r="G1868" s="94"/>
      <c r="N1868" s="101"/>
    </row>
    <row r="1869" spans="1:17" s="94" customFormat="1" ht="30" customHeight="1" x14ac:dyDescent="0.2">
      <c r="A1869" s="152">
        <v>1866</v>
      </c>
      <c r="B1869" s="96" t="s">
        <v>4177</v>
      </c>
      <c r="C1869" s="97">
        <v>25179.83</v>
      </c>
      <c r="D1869" s="97">
        <v>4525</v>
      </c>
      <c r="E1869" s="102">
        <v>43420</v>
      </c>
      <c r="F1869" s="186" t="s">
        <v>119</v>
      </c>
      <c r="G1869" s="100"/>
      <c r="H1869" s="100"/>
      <c r="I1869" s="100"/>
      <c r="J1869" s="100"/>
      <c r="K1869" s="100"/>
      <c r="L1869" s="100"/>
      <c r="M1869" s="100"/>
      <c r="N1869" s="101"/>
      <c r="O1869" s="100"/>
      <c r="P1869" s="100"/>
    </row>
    <row r="1870" spans="1:17" s="94" customFormat="1" ht="30" customHeight="1" x14ac:dyDescent="0.2">
      <c r="A1870" s="152">
        <v>1867</v>
      </c>
      <c r="B1870" s="96" t="s">
        <v>3707</v>
      </c>
      <c r="C1870" s="97">
        <v>25145</v>
      </c>
      <c r="D1870" s="97">
        <v>6285</v>
      </c>
      <c r="E1870" s="102">
        <v>42748</v>
      </c>
      <c r="F1870" s="186" t="s">
        <v>3722</v>
      </c>
      <c r="N1870" s="95"/>
    </row>
    <row r="1871" spans="1:17" s="100" customFormat="1" ht="30" customHeight="1" x14ac:dyDescent="0.2">
      <c r="A1871" s="152">
        <v>1868</v>
      </c>
      <c r="B1871" s="103" t="s">
        <v>1213</v>
      </c>
      <c r="C1871" s="112">
        <v>25130.821362372568</v>
      </c>
      <c r="D1871" s="112">
        <v>6707</v>
      </c>
      <c r="E1871" s="111">
        <v>38394</v>
      </c>
      <c r="F1871" s="187" t="s">
        <v>696</v>
      </c>
      <c r="N1871" s="101"/>
      <c r="Q1871" s="94"/>
    </row>
    <row r="1872" spans="1:17" s="100" customFormat="1" ht="30" customHeight="1" x14ac:dyDescent="0.2">
      <c r="A1872" s="152">
        <v>1869</v>
      </c>
      <c r="B1872" s="103" t="s">
        <v>838</v>
      </c>
      <c r="C1872" s="179">
        <v>25130.18419833179</v>
      </c>
      <c r="D1872" s="179">
        <v>5666</v>
      </c>
      <c r="E1872" s="111" t="s">
        <v>1238</v>
      </c>
      <c r="F1872" s="187" t="s">
        <v>1853</v>
      </c>
      <c r="N1872" s="101"/>
    </row>
    <row r="1873" spans="1:17" s="100" customFormat="1" ht="30" customHeight="1" x14ac:dyDescent="0.2">
      <c r="A1873" s="152">
        <v>1870</v>
      </c>
      <c r="B1873" s="96" t="s">
        <v>3623</v>
      </c>
      <c r="C1873" s="112">
        <v>25024.739999999998</v>
      </c>
      <c r="D1873" s="177">
        <v>5268</v>
      </c>
      <c r="E1873" s="98">
        <v>42482</v>
      </c>
      <c r="F1873" s="186" t="s">
        <v>725</v>
      </c>
      <c r="H1873" s="94"/>
      <c r="I1873" s="94"/>
      <c r="J1873" s="94"/>
      <c r="K1873" s="94"/>
      <c r="L1873" s="94"/>
      <c r="M1873" s="94"/>
      <c r="N1873" s="95"/>
      <c r="O1873" s="94"/>
      <c r="P1873" s="94"/>
      <c r="Q1873" s="94"/>
    </row>
    <row r="1874" spans="1:17" s="94" customFormat="1" ht="30" customHeight="1" x14ac:dyDescent="0.2">
      <c r="A1874" s="152">
        <v>1871</v>
      </c>
      <c r="B1874" s="103" t="s">
        <v>2864</v>
      </c>
      <c r="C1874" s="112">
        <v>24997.972659870251</v>
      </c>
      <c r="D1874" s="112">
        <v>8576</v>
      </c>
      <c r="E1874" s="111">
        <v>38744</v>
      </c>
      <c r="F1874" s="187" t="s">
        <v>1521</v>
      </c>
      <c r="H1874" s="100"/>
      <c r="I1874" s="100"/>
      <c r="J1874" s="100"/>
      <c r="K1874" s="100"/>
      <c r="L1874" s="100"/>
      <c r="M1874" s="100"/>
      <c r="N1874" s="101"/>
      <c r="O1874" s="100"/>
      <c r="P1874" s="100"/>
    </row>
    <row r="1875" spans="1:17" s="100" customFormat="1" ht="30" customHeight="1" x14ac:dyDescent="0.2">
      <c r="A1875" s="152">
        <v>1872</v>
      </c>
      <c r="B1875" s="107" t="s">
        <v>1811</v>
      </c>
      <c r="C1875" s="176">
        <v>24991.601019462465</v>
      </c>
      <c r="D1875" s="176">
        <v>12415</v>
      </c>
      <c r="E1875" s="98">
        <v>36007</v>
      </c>
      <c r="F1875" s="187" t="s">
        <v>1872</v>
      </c>
      <c r="N1875" s="101"/>
    </row>
    <row r="1876" spans="1:17" s="100" customFormat="1" ht="30" customHeight="1" x14ac:dyDescent="0.2">
      <c r="A1876" s="152">
        <v>1873</v>
      </c>
      <c r="B1876" s="103" t="s">
        <v>2905</v>
      </c>
      <c r="C1876" s="179">
        <v>24979.20528266914</v>
      </c>
      <c r="D1876" s="179">
        <v>7705</v>
      </c>
      <c r="E1876" s="111">
        <v>38975</v>
      </c>
      <c r="F1876" s="187" t="s">
        <v>639</v>
      </c>
      <c r="G1876" s="94"/>
      <c r="H1876" s="94"/>
      <c r="I1876" s="94"/>
      <c r="J1876" s="94"/>
      <c r="K1876" s="94"/>
      <c r="L1876" s="94"/>
      <c r="M1876" s="94"/>
      <c r="N1876" s="95"/>
      <c r="O1876" s="94"/>
      <c r="P1876" s="94"/>
      <c r="Q1876" s="94"/>
    </row>
    <row r="1877" spans="1:17" s="94" customFormat="1" ht="30" customHeight="1" x14ac:dyDescent="0.2">
      <c r="A1877" s="152">
        <v>1874</v>
      </c>
      <c r="B1877" s="103" t="s">
        <v>1894</v>
      </c>
      <c r="C1877" s="179">
        <v>24946.594068582024</v>
      </c>
      <c r="D1877" s="179">
        <v>7454</v>
      </c>
      <c r="E1877" s="111">
        <v>38660</v>
      </c>
      <c r="F1877" s="187" t="s">
        <v>1023</v>
      </c>
      <c r="G1877" s="100"/>
      <c r="N1877" s="95"/>
    </row>
    <row r="1878" spans="1:17" s="100" customFormat="1" ht="30" customHeight="1" x14ac:dyDescent="0.2">
      <c r="A1878" s="152">
        <v>1875</v>
      </c>
      <c r="B1878" s="103" t="s">
        <v>1090</v>
      </c>
      <c r="C1878" s="176">
        <v>24920.644114921226</v>
      </c>
      <c r="D1878" s="176">
        <v>8264</v>
      </c>
      <c r="E1878" s="104">
        <v>37351</v>
      </c>
      <c r="F1878" s="187" t="s">
        <v>645</v>
      </c>
      <c r="G1878" s="94"/>
      <c r="H1878" s="94"/>
      <c r="I1878" s="94"/>
      <c r="J1878" s="94"/>
      <c r="K1878" s="94"/>
      <c r="L1878" s="94"/>
      <c r="M1878" s="94"/>
      <c r="N1878" s="95"/>
      <c r="O1878" s="94"/>
      <c r="P1878" s="94"/>
    </row>
    <row r="1879" spans="1:17" s="100" customFormat="1" ht="30" customHeight="1" x14ac:dyDescent="0.2">
      <c r="A1879" s="152">
        <v>1876</v>
      </c>
      <c r="B1879" s="96" t="s">
        <v>3978</v>
      </c>
      <c r="C1879" s="97">
        <v>24865.58</v>
      </c>
      <c r="D1879" s="97">
        <v>4701</v>
      </c>
      <c r="E1879" s="155">
        <v>43238</v>
      </c>
      <c r="F1879" s="186" t="s">
        <v>725</v>
      </c>
      <c r="G1879" s="94"/>
      <c r="N1879" s="101"/>
    </row>
    <row r="1880" spans="1:17" s="100" customFormat="1" ht="30" customHeight="1" x14ac:dyDescent="0.2">
      <c r="A1880" s="152">
        <v>1877</v>
      </c>
      <c r="B1880" s="107" t="s">
        <v>1914</v>
      </c>
      <c r="C1880" s="97">
        <v>24856.927710843374</v>
      </c>
      <c r="D1880" s="97">
        <v>14143</v>
      </c>
      <c r="E1880" s="158">
        <v>35846</v>
      </c>
      <c r="F1880" s="187" t="s">
        <v>1987</v>
      </c>
      <c r="N1880" s="101"/>
    </row>
    <row r="1881" spans="1:17" s="94" customFormat="1" ht="30" customHeight="1" x14ac:dyDescent="0.2">
      <c r="A1881" s="152">
        <v>1878</v>
      </c>
      <c r="B1881" s="96" t="s">
        <v>3634</v>
      </c>
      <c r="C1881" s="112">
        <v>24825.98</v>
      </c>
      <c r="D1881" s="177">
        <v>6453</v>
      </c>
      <c r="E1881" s="98">
        <v>42461</v>
      </c>
      <c r="F1881" s="186" t="s">
        <v>3183</v>
      </c>
      <c r="G1881" s="100"/>
      <c r="N1881" s="95"/>
    </row>
    <row r="1882" spans="1:17" s="94" customFormat="1" ht="30" customHeight="1" x14ac:dyDescent="0.2">
      <c r="A1882" s="152">
        <v>1879</v>
      </c>
      <c r="B1882" s="103" t="s">
        <v>1922</v>
      </c>
      <c r="C1882" s="179">
        <v>24807.460611677478</v>
      </c>
      <c r="D1882" s="179">
        <v>8641</v>
      </c>
      <c r="E1882" s="111">
        <v>38828</v>
      </c>
      <c r="F1882" s="187" t="s">
        <v>1610</v>
      </c>
      <c r="G1882" s="100"/>
      <c r="H1882" s="100"/>
      <c r="I1882" s="100"/>
      <c r="J1882" s="100"/>
      <c r="K1882" s="100"/>
      <c r="L1882" s="100"/>
      <c r="M1882" s="100"/>
      <c r="N1882" s="101"/>
      <c r="O1882" s="100"/>
      <c r="P1882" s="100"/>
    </row>
    <row r="1883" spans="1:17" s="94" customFormat="1" ht="30" customHeight="1" x14ac:dyDescent="0.2">
      <c r="A1883" s="152">
        <v>1880</v>
      </c>
      <c r="B1883" s="96" t="s">
        <v>3098</v>
      </c>
      <c r="C1883" s="177">
        <v>24790.894346617239</v>
      </c>
      <c r="D1883" s="177">
        <v>5946</v>
      </c>
      <c r="E1883" s="98">
        <v>41880</v>
      </c>
      <c r="F1883" s="186" t="s">
        <v>545</v>
      </c>
      <c r="G1883" s="100"/>
      <c r="H1883" s="100"/>
      <c r="I1883" s="100"/>
      <c r="J1883" s="100"/>
      <c r="K1883" s="100"/>
      <c r="L1883" s="100"/>
      <c r="M1883" s="100"/>
      <c r="N1883" s="101"/>
      <c r="O1883" s="100"/>
      <c r="P1883" s="100"/>
      <c r="Q1883" s="100"/>
    </row>
    <row r="1884" spans="1:17" s="94" customFormat="1" ht="30" customHeight="1" x14ac:dyDescent="0.2">
      <c r="A1884" s="152">
        <v>1881</v>
      </c>
      <c r="B1884" s="107" t="s">
        <v>1852</v>
      </c>
      <c r="C1884" s="176">
        <v>24748.320203892494</v>
      </c>
      <c r="D1884" s="176">
        <v>11298</v>
      </c>
      <c r="E1884" s="111">
        <v>36945</v>
      </c>
      <c r="F1884" s="187" t="s">
        <v>1908</v>
      </c>
      <c r="G1884" s="100"/>
      <c r="N1884" s="95"/>
    </row>
    <row r="1885" spans="1:17" s="94" customFormat="1" ht="30" customHeight="1" x14ac:dyDescent="0.2">
      <c r="A1885" s="152">
        <v>1882</v>
      </c>
      <c r="B1885" s="103" t="s">
        <v>2590</v>
      </c>
      <c r="C1885" s="176">
        <v>24662.01343836886</v>
      </c>
      <c r="D1885" s="176">
        <v>13174</v>
      </c>
      <c r="E1885" s="104">
        <v>36784</v>
      </c>
      <c r="F1885" s="187" t="s">
        <v>1818</v>
      </c>
      <c r="G1885" s="100"/>
      <c r="N1885" s="95"/>
    </row>
    <row r="1886" spans="1:17" s="94" customFormat="1" ht="30" customHeight="1" x14ac:dyDescent="0.2">
      <c r="A1886" s="152">
        <v>1883</v>
      </c>
      <c r="B1886" s="103" t="s">
        <v>1243</v>
      </c>
      <c r="C1886" s="112">
        <v>24631.603336422613</v>
      </c>
      <c r="D1886" s="112">
        <v>8027</v>
      </c>
      <c r="E1886" s="111">
        <v>37680</v>
      </c>
      <c r="F1886" s="187" t="s">
        <v>1741</v>
      </c>
      <c r="N1886" s="95"/>
    </row>
    <row r="1887" spans="1:17" s="94" customFormat="1" ht="30" customHeight="1" x14ac:dyDescent="0.2">
      <c r="A1887" s="152">
        <v>1884</v>
      </c>
      <c r="B1887" s="103" t="s">
        <v>1556</v>
      </c>
      <c r="C1887" s="179">
        <v>24618.222891566267</v>
      </c>
      <c r="D1887" s="179">
        <v>7014</v>
      </c>
      <c r="E1887" s="111">
        <v>38261</v>
      </c>
      <c r="F1887" s="187" t="s">
        <v>1610</v>
      </c>
      <c r="G1887" s="100"/>
      <c r="H1887" s="100"/>
      <c r="I1887" s="100"/>
      <c r="J1887" s="100"/>
      <c r="K1887" s="100"/>
      <c r="L1887" s="100"/>
      <c r="M1887" s="100"/>
      <c r="N1887" s="101"/>
      <c r="O1887" s="100"/>
      <c r="P1887" s="100"/>
      <c r="Q1887" s="100"/>
    </row>
    <row r="1888" spans="1:17" s="94" customFormat="1" ht="30" customHeight="1" x14ac:dyDescent="0.2">
      <c r="A1888" s="152">
        <v>1885</v>
      </c>
      <c r="B1888" s="96" t="s">
        <v>2715</v>
      </c>
      <c r="C1888" s="112">
        <v>24614.515755329008</v>
      </c>
      <c r="D1888" s="177">
        <v>7118</v>
      </c>
      <c r="E1888" s="98">
        <v>41166</v>
      </c>
      <c r="F1888" s="186" t="s">
        <v>2828</v>
      </c>
      <c r="N1888" s="95"/>
      <c r="Q1888" s="100"/>
    </row>
    <row r="1889" spans="1:17" s="94" customFormat="1" ht="30" customHeight="1" x14ac:dyDescent="0.2">
      <c r="A1889" s="152">
        <v>1886</v>
      </c>
      <c r="B1889" s="96" t="s">
        <v>304</v>
      </c>
      <c r="C1889" s="178">
        <v>24609.737025023169</v>
      </c>
      <c r="D1889" s="178">
        <v>4629</v>
      </c>
      <c r="E1889" s="98">
        <v>41327</v>
      </c>
      <c r="F1889" s="186" t="s">
        <v>209</v>
      </c>
      <c r="G1889" s="100"/>
      <c r="N1889" s="95"/>
      <c r="Q1889" s="100"/>
    </row>
    <row r="1890" spans="1:17" s="94" customFormat="1" ht="30" customHeight="1" x14ac:dyDescent="0.2">
      <c r="A1890" s="152">
        <v>1887</v>
      </c>
      <c r="B1890" s="107" t="s">
        <v>2728</v>
      </c>
      <c r="C1890" s="176">
        <v>24606.696014828547</v>
      </c>
      <c r="D1890" s="176">
        <v>10311</v>
      </c>
      <c r="E1890" s="119">
        <v>36567</v>
      </c>
      <c r="F1890" s="187" t="s">
        <v>1597</v>
      </c>
      <c r="G1890" s="100"/>
      <c r="H1890" s="100"/>
      <c r="I1890" s="100"/>
      <c r="J1890" s="100"/>
      <c r="K1890" s="100"/>
      <c r="L1890" s="100"/>
      <c r="M1890" s="100"/>
      <c r="N1890" s="101"/>
      <c r="O1890" s="100"/>
      <c r="P1890" s="100"/>
    </row>
    <row r="1891" spans="1:17" s="100" customFormat="1" ht="30" customHeight="1" x14ac:dyDescent="0.2">
      <c r="A1891" s="152">
        <v>1888</v>
      </c>
      <c r="B1891" s="96" t="s">
        <v>4353</v>
      </c>
      <c r="C1891" s="97">
        <v>24597</v>
      </c>
      <c r="D1891" s="97">
        <v>4105</v>
      </c>
      <c r="E1891" s="102" t="s">
        <v>4568</v>
      </c>
      <c r="F1891" s="186" t="s">
        <v>545</v>
      </c>
      <c r="G1891" s="94"/>
      <c r="H1891" s="94"/>
      <c r="I1891" s="94"/>
      <c r="J1891" s="94"/>
      <c r="K1891" s="94"/>
      <c r="L1891" s="94"/>
      <c r="M1891" s="94"/>
      <c r="N1891" s="95"/>
      <c r="O1891" s="94"/>
      <c r="P1891" s="94"/>
      <c r="Q1891" s="94"/>
    </row>
    <row r="1892" spans="1:17" s="100" customFormat="1" ht="30" customHeight="1" x14ac:dyDescent="0.2">
      <c r="A1892" s="152">
        <v>1889</v>
      </c>
      <c r="B1892" s="96" t="s">
        <v>2819</v>
      </c>
      <c r="C1892" s="179">
        <v>24584.221501390177</v>
      </c>
      <c r="D1892" s="179">
        <v>7368</v>
      </c>
      <c r="E1892" s="165">
        <v>39157</v>
      </c>
      <c r="F1892" s="186" t="s">
        <v>1853</v>
      </c>
      <c r="N1892" s="101"/>
    </row>
    <row r="1893" spans="1:17" s="94" customFormat="1" ht="30" customHeight="1" x14ac:dyDescent="0.2">
      <c r="A1893" s="152">
        <v>1890</v>
      </c>
      <c r="B1893" s="96" t="s">
        <v>4199</v>
      </c>
      <c r="C1893" s="97">
        <v>24563.87</v>
      </c>
      <c r="D1893" s="97">
        <v>4310</v>
      </c>
      <c r="E1893" s="102">
        <v>43392</v>
      </c>
      <c r="F1893" s="186" t="s">
        <v>725</v>
      </c>
      <c r="G1893" s="100"/>
      <c r="H1893" s="100"/>
      <c r="I1893" s="100"/>
      <c r="J1893" s="100"/>
      <c r="K1893" s="100"/>
      <c r="L1893" s="100"/>
      <c r="M1893" s="100"/>
      <c r="N1893" s="101"/>
      <c r="O1893" s="100"/>
      <c r="P1893" s="100"/>
      <c r="Q1893" s="100"/>
    </row>
    <row r="1894" spans="1:17" s="94" customFormat="1" ht="30" customHeight="1" x14ac:dyDescent="0.2">
      <c r="A1894" s="152">
        <v>1891</v>
      </c>
      <c r="B1894" s="96" t="s">
        <v>2246</v>
      </c>
      <c r="C1894" s="179">
        <v>24540.952270620946</v>
      </c>
      <c r="D1894" s="179">
        <v>5789</v>
      </c>
      <c r="E1894" s="111">
        <v>40368</v>
      </c>
      <c r="F1894" s="187" t="s">
        <v>405</v>
      </c>
      <c r="G1894" s="100"/>
      <c r="N1894" s="95"/>
      <c r="Q1894" s="100"/>
    </row>
    <row r="1895" spans="1:17" s="100" customFormat="1" ht="30" customHeight="1" x14ac:dyDescent="0.2">
      <c r="A1895" s="152">
        <v>1892</v>
      </c>
      <c r="B1895" s="96" t="s">
        <v>4069</v>
      </c>
      <c r="C1895" s="97">
        <v>24531</v>
      </c>
      <c r="D1895" s="97">
        <v>5617</v>
      </c>
      <c r="E1895" s="102">
        <v>43133</v>
      </c>
      <c r="F1895" s="186" t="s">
        <v>545</v>
      </c>
      <c r="H1895" s="94"/>
      <c r="I1895" s="94"/>
      <c r="J1895" s="94"/>
      <c r="K1895" s="94"/>
      <c r="L1895" s="94"/>
      <c r="M1895" s="94"/>
      <c r="N1895" s="95"/>
      <c r="O1895" s="94"/>
      <c r="P1895" s="94"/>
    </row>
    <row r="1896" spans="1:17" s="100" customFormat="1" ht="30" customHeight="1" x14ac:dyDescent="0.2">
      <c r="A1896" s="152">
        <v>1893</v>
      </c>
      <c r="B1896" s="96" t="s">
        <v>2908</v>
      </c>
      <c r="C1896" s="177">
        <v>24529.373262279893</v>
      </c>
      <c r="D1896" s="177">
        <v>6917</v>
      </c>
      <c r="E1896" s="119">
        <v>40634</v>
      </c>
      <c r="F1896" s="186" t="s">
        <v>2869</v>
      </c>
      <c r="H1896" s="94"/>
      <c r="I1896" s="94"/>
      <c r="J1896" s="94"/>
      <c r="K1896" s="94"/>
      <c r="L1896" s="94"/>
      <c r="M1896" s="94"/>
      <c r="N1896" s="95"/>
      <c r="O1896" s="94"/>
      <c r="P1896" s="94"/>
      <c r="Q1896" s="94"/>
    </row>
    <row r="1897" spans="1:17" s="94" customFormat="1" ht="30" customHeight="1" x14ac:dyDescent="0.2">
      <c r="A1897" s="152">
        <v>1894</v>
      </c>
      <c r="B1897" s="103" t="s">
        <v>759</v>
      </c>
      <c r="C1897" s="112">
        <v>24483.086190917515</v>
      </c>
      <c r="D1897" s="112">
        <v>7950</v>
      </c>
      <c r="E1897" s="111">
        <v>38499</v>
      </c>
      <c r="F1897" s="187" t="s">
        <v>1023</v>
      </c>
      <c r="N1897" s="95"/>
    </row>
    <row r="1898" spans="1:17" s="100" customFormat="1" ht="30" customHeight="1" x14ac:dyDescent="0.2">
      <c r="A1898" s="152">
        <v>1895</v>
      </c>
      <c r="B1898" s="96" t="s">
        <v>3835</v>
      </c>
      <c r="C1898" s="97">
        <v>24467.85</v>
      </c>
      <c r="D1898" s="97">
        <v>5151</v>
      </c>
      <c r="E1898" s="102">
        <v>42895</v>
      </c>
      <c r="F1898" s="186" t="s">
        <v>545</v>
      </c>
      <c r="G1898" s="94"/>
      <c r="N1898" s="101"/>
      <c r="Q1898" s="94"/>
    </row>
    <row r="1899" spans="1:17" s="94" customFormat="1" ht="30" customHeight="1" x14ac:dyDescent="0.2">
      <c r="A1899" s="152">
        <v>1896</v>
      </c>
      <c r="B1899" s="96" t="s">
        <v>4109</v>
      </c>
      <c r="C1899" s="97">
        <v>24431.66</v>
      </c>
      <c r="D1899" s="97">
        <v>4161</v>
      </c>
      <c r="E1899" s="102" t="s">
        <v>4106</v>
      </c>
      <c r="F1899" s="186" t="s">
        <v>3365</v>
      </c>
      <c r="G1899" s="100"/>
      <c r="N1899" s="95"/>
    </row>
    <row r="1900" spans="1:17" s="100" customFormat="1" ht="30" customHeight="1" x14ac:dyDescent="0.2">
      <c r="A1900" s="152">
        <v>1897</v>
      </c>
      <c r="B1900" s="96" t="s">
        <v>1208</v>
      </c>
      <c r="C1900" s="179">
        <v>24419.54355885079</v>
      </c>
      <c r="D1900" s="179">
        <v>7881</v>
      </c>
      <c r="E1900" s="106">
        <v>39017</v>
      </c>
      <c r="F1900" s="186" t="s">
        <v>1610</v>
      </c>
      <c r="G1900" s="94"/>
      <c r="H1900" s="94"/>
      <c r="I1900" s="94"/>
      <c r="J1900" s="94"/>
      <c r="K1900" s="94"/>
      <c r="L1900" s="94"/>
      <c r="M1900" s="94"/>
      <c r="N1900" s="95"/>
      <c r="O1900" s="94"/>
      <c r="P1900" s="94"/>
      <c r="Q1900" s="94"/>
    </row>
    <row r="1901" spans="1:17" s="94" customFormat="1" ht="30" customHeight="1" x14ac:dyDescent="0.2">
      <c r="A1901" s="152">
        <v>1898</v>
      </c>
      <c r="B1901" s="96" t="s">
        <v>561</v>
      </c>
      <c r="C1901" s="177">
        <v>24374.710379981465</v>
      </c>
      <c r="D1901" s="177">
        <v>6213</v>
      </c>
      <c r="E1901" s="98">
        <v>41110</v>
      </c>
      <c r="F1901" s="186" t="s">
        <v>2828</v>
      </c>
      <c r="N1901" s="95"/>
      <c r="Q1901" s="100"/>
    </row>
    <row r="1902" spans="1:17" s="100" customFormat="1" ht="30" customHeight="1" x14ac:dyDescent="0.2">
      <c r="A1902" s="152">
        <v>1899</v>
      </c>
      <c r="B1902" s="96" t="s">
        <v>1001</v>
      </c>
      <c r="C1902" s="179">
        <v>24341.577849860983</v>
      </c>
      <c r="D1902" s="179">
        <v>8923</v>
      </c>
      <c r="E1902" s="111">
        <v>40228</v>
      </c>
      <c r="F1902" s="187" t="s">
        <v>1871</v>
      </c>
      <c r="G1902" s="94"/>
      <c r="N1902" s="101"/>
      <c r="Q1902" s="94"/>
    </row>
    <row r="1903" spans="1:17" s="94" customFormat="1" ht="30" customHeight="1" x14ac:dyDescent="0.2">
      <c r="A1903" s="152">
        <v>1900</v>
      </c>
      <c r="B1903" s="96" t="s">
        <v>221</v>
      </c>
      <c r="C1903" s="177">
        <v>24326.343836886008</v>
      </c>
      <c r="D1903" s="177">
        <v>7609</v>
      </c>
      <c r="E1903" s="98">
        <v>41558</v>
      </c>
      <c r="F1903" s="186" t="s">
        <v>2851</v>
      </c>
      <c r="G1903" s="100"/>
      <c r="H1903" s="100"/>
      <c r="I1903" s="100"/>
      <c r="J1903" s="100"/>
      <c r="K1903" s="100"/>
      <c r="L1903" s="100"/>
      <c r="M1903" s="100"/>
      <c r="N1903" s="101"/>
      <c r="O1903" s="100"/>
      <c r="P1903" s="100"/>
    </row>
    <row r="1904" spans="1:17" s="94" customFormat="1" ht="30" customHeight="1" x14ac:dyDescent="0.2">
      <c r="A1904" s="152">
        <v>1901</v>
      </c>
      <c r="B1904" s="103" t="s">
        <v>2992</v>
      </c>
      <c r="C1904" s="176">
        <v>24317.365616311399</v>
      </c>
      <c r="D1904" s="176">
        <v>11838</v>
      </c>
      <c r="E1904" s="104">
        <v>36784</v>
      </c>
      <c r="F1904" s="187" t="s">
        <v>693</v>
      </c>
      <c r="N1904" s="95"/>
      <c r="Q1904" s="100"/>
    </row>
    <row r="1905" spans="1:17" s="100" customFormat="1" ht="30" customHeight="1" x14ac:dyDescent="0.2">
      <c r="A1905" s="152">
        <v>1902</v>
      </c>
      <c r="B1905" s="96" t="s">
        <v>3603</v>
      </c>
      <c r="C1905" s="112">
        <v>24296.76</v>
      </c>
      <c r="D1905" s="177">
        <v>7266</v>
      </c>
      <c r="E1905" s="98">
        <v>42517</v>
      </c>
      <c r="F1905" s="189" t="s">
        <v>3187</v>
      </c>
      <c r="N1905" s="101"/>
      <c r="Q1905" s="94"/>
    </row>
    <row r="1906" spans="1:17" s="100" customFormat="1" ht="30" customHeight="1" x14ac:dyDescent="0.2">
      <c r="A1906" s="152">
        <v>1903</v>
      </c>
      <c r="B1906" s="96" t="s">
        <v>1950</v>
      </c>
      <c r="C1906" s="179">
        <v>24280.499884151996</v>
      </c>
      <c r="D1906" s="179">
        <v>6208</v>
      </c>
      <c r="E1906" s="106">
        <v>39528</v>
      </c>
      <c r="F1906" s="186" t="s">
        <v>565</v>
      </c>
      <c r="G1906" s="94"/>
      <c r="N1906" s="101"/>
    </row>
    <row r="1907" spans="1:17" s="94" customFormat="1" ht="30" customHeight="1" x14ac:dyDescent="0.2">
      <c r="A1907" s="152">
        <v>1904</v>
      </c>
      <c r="B1907" s="103" t="s">
        <v>2066</v>
      </c>
      <c r="C1907" s="176">
        <v>24258.283132530123</v>
      </c>
      <c r="D1907" s="176">
        <v>7221</v>
      </c>
      <c r="E1907" s="111">
        <v>38247</v>
      </c>
      <c r="F1907" s="187" t="s">
        <v>193</v>
      </c>
      <c r="H1907" s="100"/>
      <c r="I1907" s="100"/>
      <c r="J1907" s="100"/>
      <c r="K1907" s="100"/>
      <c r="L1907" s="100"/>
      <c r="M1907" s="100"/>
      <c r="N1907" s="101"/>
      <c r="O1907" s="100"/>
      <c r="P1907" s="100"/>
    </row>
    <row r="1908" spans="1:17" s="94" customFormat="1" ht="30" customHeight="1" x14ac:dyDescent="0.2">
      <c r="A1908" s="152">
        <v>1905</v>
      </c>
      <c r="B1908" s="103" t="s">
        <v>1845</v>
      </c>
      <c r="C1908" s="178">
        <v>24230.074142724749</v>
      </c>
      <c r="D1908" s="178">
        <v>6413</v>
      </c>
      <c r="E1908" s="111">
        <v>39926</v>
      </c>
      <c r="F1908" s="187" t="s">
        <v>551</v>
      </c>
      <c r="G1908" s="100"/>
      <c r="H1908" s="100"/>
      <c r="I1908" s="100"/>
      <c r="J1908" s="100"/>
      <c r="K1908" s="100"/>
      <c r="L1908" s="100"/>
      <c r="M1908" s="100"/>
      <c r="N1908" s="101"/>
      <c r="O1908" s="100"/>
      <c r="P1908" s="100"/>
      <c r="Q1908" s="100"/>
    </row>
    <row r="1909" spans="1:17" s="94" customFormat="1" ht="30" customHeight="1" x14ac:dyDescent="0.2">
      <c r="A1909" s="152">
        <v>1906</v>
      </c>
      <c r="B1909" s="96" t="s">
        <v>2612</v>
      </c>
      <c r="C1909" s="178">
        <v>24225.950231696017</v>
      </c>
      <c r="D1909" s="178">
        <v>7031</v>
      </c>
      <c r="E1909" s="98">
        <v>40907</v>
      </c>
      <c r="F1909" s="186" t="s">
        <v>2649</v>
      </c>
      <c r="H1909" s="100"/>
      <c r="I1909" s="100"/>
      <c r="J1909" s="100"/>
      <c r="K1909" s="100"/>
      <c r="L1909" s="100"/>
      <c r="M1909" s="100"/>
      <c r="N1909" s="101"/>
      <c r="O1909" s="100"/>
      <c r="P1909" s="100"/>
    </row>
    <row r="1910" spans="1:17" s="100" customFormat="1" ht="30" customHeight="1" x14ac:dyDescent="0.2">
      <c r="A1910" s="152">
        <v>1907</v>
      </c>
      <c r="B1910" s="96" t="s">
        <v>4540</v>
      </c>
      <c r="C1910" s="97">
        <v>24219.68</v>
      </c>
      <c r="D1910" s="97">
        <v>4339</v>
      </c>
      <c r="E1910" s="102" t="s">
        <v>4608</v>
      </c>
      <c r="F1910" s="186" t="s">
        <v>3187</v>
      </c>
      <c r="H1910" s="94"/>
      <c r="I1910" s="94"/>
      <c r="J1910" s="94"/>
      <c r="K1910" s="94"/>
      <c r="L1910" s="94"/>
      <c r="M1910" s="94"/>
      <c r="N1910" s="95"/>
      <c r="O1910" s="94"/>
      <c r="P1910" s="94"/>
      <c r="Q1910" s="94"/>
    </row>
    <row r="1911" spans="1:17" s="94" customFormat="1" ht="30" customHeight="1" x14ac:dyDescent="0.2">
      <c r="A1911" s="152">
        <v>1908</v>
      </c>
      <c r="B1911" s="96" t="s">
        <v>2417</v>
      </c>
      <c r="C1911" s="179">
        <v>24219.329240037074</v>
      </c>
      <c r="D1911" s="179">
        <v>6694</v>
      </c>
      <c r="E1911" s="161">
        <v>40424</v>
      </c>
      <c r="F1911" s="187" t="s">
        <v>608</v>
      </c>
      <c r="N1911" s="95"/>
    </row>
    <row r="1912" spans="1:17" s="100" customFormat="1" ht="30" customHeight="1" x14ac:dyDescent="0.2">
      <c r="A1912" s="152">
        <v>1909</v>
      </c>
      <c r="B1912" s="96" t="s">
        <v>3599</v>
      </c>
      <c r="C1912" s="112">
        <v>24219.29</v>
      </c>
      <c r="D1912" s="177">
        <v>4904</v>
      </c>
      <c r="E1912" s="98">
        <v>42524</v>
      </c>
      <c r="F1912" s="193" t="s">
        <v>3462</v>
      </c>
      <c r="N1912" s="101"/>
    </row>
    <row r="1913" spans="1:17" s="100" customFormat="1" ht="30" customHeight="1" x14ac:dyDescent="0.2">
      <c r="A1913" s="152">
        <v>1910</v>
      </c>
      <c r="B1913" s="103" t="s">
        <v>2047</v>
      </c>
      <c r="C1913" s="176">
        <v>24211.943929564412</v>
      </c>
      <c r="D1913" s="176">
        <v>11016</v>
      </c>
      <c r="E1913" s="111">
        <v>36861</v>
      </c>
      <c r="F1913" s="187" t="s">
        <v>1818</v>
      </c>
      <c r="N1913" s="101"/>
    </row>
    <row r="1914" spans="1:17" s="94" customFormat="1" ht="30" customHeight="1" x14ac:dyDescent="0.2">
      <c r="A1914" s="152">
        <v>1911</v>
      </c>
      <c r="B1914" s="103" t="s">
        <v>580</v>
      </c>
      <c r="C1914" s="176">
        <v>24199.490268767378</v>
      </c>
      <c r="D1914" s="176">
        <v>8073</v>
      </c>
      <c r="E1914" s="111">
        <v>38457</v>
      </c>
      <c r="F1914" s="187" t="s">
        <v>479</v>
      </c>
      <c r="N1914" s="95"/>
    </row>
    <row r="1915" spans="1:17" s="100" customFormat="1" ht="30" customHeight="1" x14ac:dyDescent="0.2">
      <c r="A1915" s="152">
        <v>1912</v>
      </c>
      <c r="B1915" s="122" t="s">
        <v>2537</v>
      </c>
      <c r="C1915" s="112">
        <v>24184.430027803523</v>
      </c>
      <c r="D1915" s="112">
        <v>6949</v>
      </c>
      <c r="E1915" s="111">
        <v>39381</v>
      </c>
      <c r="F1915" s="187" t="s">
        <v>1610</v>
      </c>
      <c r="N1915" s="101"/>
      <c r="Q1915" s="94"/>
    </row>
    <row r="1916" spans="1:17" s="94" customFormat="1" ht="30" customHeight="1" x14ac:dyDescent="0.2">
      <c r="A1916" s="152">
        <v>1913</v>
      </c>
      <c r="B1916" s="107" t="s">
        <v>1581</v>
      </c>
      <c r="C1916" s="179">
        <v>24160.681186283597</v>
      </c>
      <c r="D1916" s="179">
        <v>12861</v>
      </c>
      <c r="E1916" s="119">
        <v>36189</v>
      </c>
      <c r="F1916" s="187" t="s">
        <v>1910</v>
      </c>
      <c r="G1916" s="100"/>
      <c r="N1916" s="95"/>
      <c r="Q1916" s="100"/>
    </row>
    <row r="1917" spans="1:17" s="94" customFormat="1" ht="30" customHeight="1" x14ac:dyDescent="0.2">
      <c r="A1917" s="152">
        <v>1914</v>
      </c>
      <c r="B1917" s="103" t="s">
        <v>1070</v>
      </c>
      <c r="C1917" s="112">
        <v>24148.314411492123</v>
      </c>
      <c r="D1917" s="112">
        <v>7496</v>
      </c>
      <c r="E1917" s="111">
        <v>38681</v>
      </c>
      <c r="F1917" s="187" t="s">
        <v>1610</v>
      </c>
      <c r="N1917" s="95"/>
      <c r="Q1917" s="100"/>
    </row>
    <row r="1918" spans="1:17" s="94" customFormat="1" ht="30" customHeight="1" x14ac:dyDescent="0.2">
      <c r="A1918" s="152">
        <v>1915</v>
      </c>
      <c r="B1918" s="96" t="s">
        <v>4477</v>
      </c>
      <c r="C1918" s="97">
        <v>24113</v>
      </c>
      <c r="D1918" s="97">
        <v>5454</v>
      </c>
      <c r="E1918" s="102" t="s">
        <v>4613</v>
      </c>
      <c r="F1918" s="186" t="s">
        <v>545</v>
      </c>
      <c r="H1918" s="100"/>
      <c r="I1918" s="100"/>
      <c r="J1918" s="100"/>
      <c r="K1918" s="100"/>
      <c r="L1918" s="100"/>
      <c r="M1918" s="100"/>
      <c r="N1918" s="101"/>
      <c r="O1918" s="100"/>
      <c r="P1918" s="100"/>
      <c r="Q1918" s="100"/>
    </row>
    <row r="1919" spans="1:17" s="100" customFormat="1" ht="30" customHeight="1" x14ac:dyDescent="0.2">
      <c r="A1919" s="152">
        <v>1916</v>
      </c>
      <c r="B1919" s="96" t="s">
        <v>3661</v>
      </c>
      <c r="C1919" s="112">
        <v>24096.71</v>
      </c>
      <c r="D1919" s="177">
        <v>5242</v>
      </c>
      <c r="E1919" s="123">
        <v>42419</v>
      </c>
      <c r="F1919" s="189" t="s">
        <v>3364</v>
      </c>
      <c r="H1919" s="94"/>
      <c r="I1919" s="94"/>
      <c r="J1919" s="94"/>
      <c r="K1919" s="94"/>
      <c r="L1919" s="94"/>
      <c r="M1919" s="94"/>
      <c r="N1919" s="95"/>
      <c r="O1919" s="94"/>
      <c r="P1919" s="94"/>
    </row>
    <row r="1920" spans="1:17" s="100" customFormat="1" ht="30" customHeight="1" x14ac:dyDescent="0.2">
      <c r="A1920" s="152">
        <v>1917</v>
      </c>
      <c r="B1920" s="96" t="s">
        <v>3531</v>
      </c>
      <c r="C1920" s="112">
        <v>24096</v>
      </c>
      <c r="D1920" s="177">
        <v>9543</v>
      </c>
      <c r="E1920" s="98">
        <v>42654</v>
      </c>
      <c r="F1920" s="186" t="s">
        <v>3371</v>
      </c>
      <c r="N1920" s="101"/>
    </row>
    <row r="1921" spans="1:17" s="94" customFormat="1" ht="30" customHeight="1" x14ac:dyDescent="0.2">
      <c r="A1921" s="152">
        <v>1918</v>
      </c>
      <c r="B1921" s="96" t="s">
        <v>2415</v>
      </c>
      <c r="C1921" s="179">
        <v>24084.511121408712</v>
      </c>
      <c r="D1921" s="179">
        <v>8579</v>
      </c>
      <c r="E1921" s="111">
        <v>40508</v>
      </c>
      <c r="F1921" s="187" t="s">
        <v>405</v>
      </c>
      <c r="H1921" s="100"/>
      <c r="I1921" s="100"/>
      <c r="J1921" s="100"/>
      <c r="K1921" s="100"/>
      <c r="L1921" s="100"/>
      <c r="M1921" s="100"/>
      <c r="N1921" s="101"/>
      <c r="O1921" s="100"/>
      <c r="P1921" s="100"/>
      <c r="Q1921" s="100"/>
    </row>
    <row r="1922" spans="1:17" s="94" customFormat="1" ht="30" customHeight="1" x14ac:dyDescent="0.2">
      <c r="A1922" s="152">
        <v>1919</v>
      </c>
      <c r="B1922" s="103" t="s">
        <v>1034</v>
      </c>
      <c r="C1922" s="112">
        <v>24050.915199258572</v>
      </c>
      <c r="D1922" s="112">
        <v>7874</v>
      </c>
      <c r="E1922" s="111">
        <v>38618</v>
      </c>
      <c r="F1922" s="187" t="s">
        <v>696</v>
      </c>
      <c r="H1922" s="100"/>
      <c r="I1922" s="100"/>
      <c r="J1922" s="100"/>
      <c r="K1922" s="100"/>
      <c r="L1922" s="100"/>
      <c r="M1922" s="100"/>
      <c r="N1922" s="101"/>
      <c r="O1922" s="100"/>
      <c r="P1922" s="100"/>
    </row>
    <row r="1923" spans="1:17" s="94" customFormat="1" ht="30" customHeight="1" x14ac:dyDescent="0.2">
      <c r="A1923" s="152">
        <v>1920</v>
      </c>
      <c r="B1923" s="103" t="s">
        <v>1939</v>
      </c>
      <c r="C1923" s="112">
        <v>24008.920296570901</v>
      </c>
      <c r="D1923" s="112">
        <v>7242</v>
      </c>
      <c r="E1923" s="111">
        <v>37582</v>
      </c>
      <c r="F1923" s="187" t="s">
        <v>1818</v>
      </c>
      <c r="N1923" s="95"/>
    </row>
    <row r="1924" spans="1:17" s="94" customFormat="1" ht="30" customHeight="1" x14ac:dyDescent="0.2">
      <c r="A1924" s="152">
        <v>1921</v>
      </c>
      <c r="B1924" s="96" t="s">
        <v>3953</v>
      </c>
      <c r="C1924" s="97">
        <v>23997.52</v>
      </c>
      <c r="D1924" s="97">
        <v>4427</v>
      </c>
      <c r="E1924" s="102" t="s">
        <v>3943</v>
      </c>
      <c r="F1924" s="186" t="s">
        <v>725</v>
      </c>
      <c r="G1924" s="100"/>
      <c r="H1924" s="100"/>
      <c r="I1924" s="100"/>
      <c r="J1924" s="100"/>
      <c r="K1924" s="100"/>
      <c r="L1924" s="100"/>
      <c r="M1924" s="100"/>
      <c r="N1924" s="101"/>
      <c r="O1924" s="100"/>
      <c r="P1924" s="100"/>
      <c r="Q1924" s="100"/>
    </row>
    <row r="1925" spans="1:17" s="94" customFormat="1" ht="30" customHeight="1" x14ac:dyDescent="0.2">
      <c r="A1925" s="152">
        <v>1922</v>
      </c>
      <c r="B1925" s="96" t="s">
        <v>3244</v>
      </c>
      <c r="C1925" s="177">
        <v>23977.34</v>
      </c>
      <c r="D1925" s="177">
        <v>5483</v>
      </c>
      <c r="E1925" s="98">
        <v>42153</v>
      </c>
      <c r="F1925" s="186" t="s">
        <v>3185</v>
      </c>
      <c r="G1925" s="100"/>
      <c r="H1925" s="100"/>
      <c r="I1925" s="100"/>
      <c r="J1925" s="100"/>
      <c r="K1925" s="100"/>
      <c r="L1925" s="100"/>
      <c r="M1925" s="100"/>
      <c r="N1925" s="101"/>
      <c r="O1925" s="100"/>
      <c r="P1925" s="100"/>
    </row>
    <row r="1926" spans="1:17" s="94" customFormat="1" ht="30" customHeight="1" x14ac:dyDescent="0.2">
      <c r="A1926" s="152">
        <v>1923</v>
      </c>
      <c r="B1926" s="96" t="s">
        <v>2835</v>
      </c>
      <c r="C1926" s="178">
        <v>23959.438716404078</v>
      </c>
      <c r="D1926" s="178">
        <v>6671</v>
      </c>
      <c r="E1926" s="98">
        <v>41292</v>
      </c>
      <c r="F1926" s="186" t="s">
        <v>2486</v>
      </c>
      <c r="H1926" s="100"/>
      <c r="I1926" s="100"/>
      <c r="J1926" s="100"/>
      <c r="K1926" s="100"/>
      <c r="L1926" s="100"/>
      <c r="M1926" s="100"/>
      <c r="N1926" s="101"/>
      <c r="O1926" s="100"/>
      <c r="P1926" s="100"/>
      <c r="Q1926" s="100"/>
    </row>
    <row r="1927" spans="1:17" s="94" customFormat="1" ht="30" customHeight="1" x14ac:dyDescent="0.2">
      <c r="A1927" s="152">
        <v>1924</v>
      </c>
      <c r="B1927" s="103" t="s">
        <v>1606</v>
      </c>
      <c r="C1927" s="176">
        <v>23940.569972196477</v>
      </c>
      <c r="D1927" s="176">
        <v>10357</v>
      </c>
      <c r="E1927" s="104">
        <v>36574</v>
      </c>
      <c r="F1927" s="187" t="s">
        <v>531</v>
      </c>
      <c r="H1927" s="100"/>
      <c r="I1927" s="100"/>
      <c r="J1927" s="100"/>
      <c r="K1927" s="100"/>
      <c r="L1927" s="100"/>
      <c r="M1927" s="100"/>
      <c r="N1927" s="101"/>
      <c r="O1927" s="100"/>
      <c r="P1927" s="100"/>
    </row>
    <row r="1928" spans="1:17" s="94" customFormat="1" ht="30" customHeight="1" x14ac:dyDescent="0.2">
      <c r="A1928" s="152">
        <v>1925</v>
      </c>
      <c r="B1928" s="96" t="s">
        <v>3099</v>
      </c>
      <c r="C1928" s="177">
        <v>23836.645620945321</v>
      </c>
      <c r="D1928" s="177">
        <v>5783</v>
      </c>
      <c r="E1928" s="98">
        <v>41663</v>
      </c>
      <c r="F1928" s="186" t="s">
        <v>725</v>
      </c>
      <c r="N1928" s="95"/>
      <c r="Q1928" s="100"/>
    </row>
    <row r="1929" spans="1:17" s="100" customFormat="1" ht="30" customHeight="1" x14ac:dyDescent="0.2">
      <c r="A1929" s="152">
        <v>1926</v>
      </c>
      <c r="B1929" s="96" t="s">
        <v>1846</v>
      </c>
      <c r="C1929" s="179">
        <v>23802.131603336424</v>
      </c>
      <c r="D1929" s="179">
        <v>6285</v>
      </c>
      <c r="E1929" s="111">
        <v>40088</v>
      </c>
      <c r="F1929" s="187" t="s">
        <v>1853</v>
      </c>
      <c r="N1929" s="101"/>
      <c r="Q1929" s="94"/>
    </row>
    <row r="1930" spans="1:17" s="100" customFormat="1" ht="30" customHeight="1" x14ac:dyDescent="0.2">
      <c r="A1930" s="152">
        <v>1927</v>
      </c>
      <c r="B1930" s="96" t="s">
        <v>3541</v>
      </c>
      <c r="C1930" s="112">
        <v>23788.670000000002</v>
      </c>
      <c r="D1930" s="177">
        <v>4919</v>
      </c>
      <c r="E1930" s="158">
        <v>42636</v>
      </c>
      <c r="F1930" s="186" t="s">
        <v>725</v>
      </c>
      <c r="N1930" s="101"/>
      <c r="Q1930" s="94"/>
    </row>
    <row r="1931" spans="1:17" s="94" customFormat="1" ht="30" customHeight="1" x14ac:dyDescent="0.2">
      <c r="A1931" s="152">
        <v>1928</v>
      </c>
      <c r="B1931" s="96" t="s">
        <v>494</v>
      </c>
      <c r="C1931" s="179">
        <v>23779.106811862835</v>
      </c>
      <c r="D1931" s="179">
        <v>6420</v>
      </c>
      <c r="E1931" s="98">
        <v>40991</v>
      </c>
      <c r="F1931" s="186" t="s">
        <v>2988</v>
      </c>
      <c r="G1931" s="100"/>
      <c r="H1931" s="100"/>
      <c r="I1931" s="100"/>
      <c r="J1931" s="100"/>
      <c r="K1931" s="100"/>
      <c r="L1931" s="100"/>
      <c r="M1931" s="100"/>
      <c r="N1931" s="101"/>
      <c r="O1931" s="100"/>
      <c r="P1931" s="100"/>
    </row>
    <row r="1932" spans="1:17" s="94" customFormat="1" ht="30" customHeight="1" x14ac:dyDescent="0.2">
      <c r="A1932" s="152">
        <v>1929</v>
      </c>
      <c r="B1932" s="103" t="s">
        <v>1284</v>
      </c>
      <c r="C1932" s="179">
        <v>23775.139017608897</v>
      </c>
      <c r="D1932" s="179">
        <v>8499</v>
      </c>
      <c r="E1932" s="111">
        <v>38415</v>
      </c>
      <c r="F1932" s="187" t="s">
        <v>1023</v>
      </c>
      <c r="N1932" s="95"/>
    </row>
    <row r="1933" spans="1:17" s="94" customFormat="1" ht="30" customHeight="1" x14ac:dyDescent="0.2">
      <c r="A1933" s="152">
        <v>1930</v>
      </c>
      <c r="B1933" s="103" t="s">
        <v>1265</v>
      </c>
      <c r="C1933" s="112">
        <v>23772.011121408712</v>
      </c>
      <c r="D1933" s="112">
        <v>7413</v>
      </c>
      <c r="E1933" s="111">
        <v>37750</v>
      </c>
      <c r="F1933" s="187" t="s">
        <v>1818</v>
      </c>
      <c r="N1933" s="95"/>
    </row>
    <row r="1934" spans="1:17" s="100" customFormat="1" ht="30" customHeight="1" x14ac:dyDescent="0.2">
      <c r="A1934" s="152">
        <v>1931</v>
      </c>
      <c r="B1934" s="103" t="s">
        <v>1935</v>
      </c>
      <c r="C1934" s="176">
        <v>23757.399791473588</v>
      </c>
      <c r="D1934" s="176">
        <v>6312</v>
      </c>
      <c r="E1934" s="111">
        <v>39878</v>
      </c>
      <c r="F1934" s="187" t="s">
        <v>1908</v>
      </c>
      <c r="H1934" s="94"/>
      <c r="I1934" s="94"/>
      <c r="J1934" s="94"/>
      <c r="K1934" s="94"/>
      <c r="L1934" s="94"/>
      <c r="M1934" s="94"/>
      <c r="N1934" s="95"/>
      <c r="O1934" s="94"/>
      <c r="P1934" s="94"/>
      <c r="Q1934" s="94"/>
    </row>
    <row r="1935" spans="1:17" s="100" customFormat="1" ht="30" customHeight="1" x14ac:dyDescent="0.2">
      <c r="A1935" s="152">
        <v>1932</v>
      </c>
      <c r="B1935" s="96" t="s">
        <v>3100</v>
      </c>
      <c r="C1935" s="177">
        <v>23744.497219647823</v>
      </c>
      <c r="D1935" s="177">
        <v>5737</v>
      </c>
      <c r="E1935" s="98">
        <v>41894</v>
      </c>
      <c r="F1935" s="186" t="s">
        <v>3185</v>
      </c>
      <c r="H1935" s="94"/>
      <c r="I1935" s="94"/>
      <c r="J1935" s="94"/>
      <c r="K1935" s="94"/>
      <c r="L1935" s="94"/>
      <c r="M1935" s="94"/>
      <c r="N1935" s="95"/>
      <c r="O1935" s="94"/>
      <c r="P1935" s="94"/>
      <c r="Q1935" s="94"/>
    </row>
    <row r="1936" spans="1:17" s="100" customFormat="1" ht="30" customHeight="1" x14ac:dyDescent="0.2">
      <c r="A1936" s="152">
        <v>1933</v>
      </c>
      <c r="B1936" s="96" t="s">
        <v>3549</v>
      </c>
      <c r="C1936" s="112">
        <v>23724.2</v>
      </c>
      <c r="D1936" s="177">
        <v>6013</v>
      </c>
      <c r="E1936" s="98">
        <v>42622</v>
      </c>
      <c r="F1936" s="186" t="s">
        <v>3472</v>
      </c>
      <c r="G1936" s="94"/>
      <c r="N1936" s="101"/>
    </row>
    <row r="1937" spans="1:17" s="94" customFormat="1" ht="30" customHeight="1" x14ac:dyDescent="0.2">
      <c r="A1937" s="152">
        <v>1934</v>
      </c>
      <c r="B1937" s="107" t="s">
        <v>1120</v>
      </c>
      <c r="C1937" s="176">
        <v>23691.786376274329</v>
      </c>
      <c r="D1937" s="176">
        <v>10268</v>
      </c>
      <c r="E1937" s="119">
        <v>36266</v>
      </c>
      <c r="F1937" s="187" t="s">
        <v>2208</v>
      </c>
      <c r="G1937" s="100"/>
      <c r="N1937" s="95"/>
    </row>
    <row r="1938" spans="1:17" s="94" customFormat="1" ht="30" customHeight="1" x14ac:dyDescent="0.2">
      <c r="A1938" s="152">
        <v>1935</v>
      </c>
      <c r="B1938" s="103" t="s">
        <v>1126</v>
      </c>
      <c r="C1938" s="176">
        <v>23622.856811862835</v>
      </c>
      <c r="D1938" s="176">
        <v>12130</v>
      </c>
      <c r="E1938" s="111">
        <v>36931</v>
      </c>
      <c r="F1938" s="187" t="s">
        <v>1872</v>
      </c>
      <c r="G1938" s="100"/>
      <c r="H1938" s="100"/>
      <c r="I1938" s="100"/>
      <c r="J1938" s="100"/>
      <c r="K1938" s="100"/>
      <c r="L1938" s="100"/>
      <c r="M1938" s="100"/>
      <c r="N1938" s="101"/>
      <c r="O1938" s="100"/>
      <c r="P1938" s="100"/>
      <c r="Q1938" s="100"/>
    </row>
    <row r="1939" spans="1:17" s="94" customFormat="1" ht="30" customHeight="1" x14ac:dyDescent="0.2">
      <c r="A1939" s="152">
        <v>1936</v>
      </c>
      <c r="B1939" s="103" t="s">
        <v>869</v>
      </c>
      <c r="C1939" s="112">
        <v>23584.56904541242</v>
      </c>
      <c r="D1939" s="112">
        <v>7746</v>
      </c>
      <c r="E1939" s="111">
        <v>38786</v>
      </c>
      <c r="F1939" s="187" t="s">
        <v>584</v>
      </c>
      <c r="H1939" s="100"/>
      <c r="I1939" s="100"/>
      <c r="J1939" s="100"/>
      <c r="K1939" s="100"/>
      <c r="L1939" s="100"/>
      <c r="M1939" s="100"/>
      <c r="N1939" s="101"/>
      <c r="O1939" s="100"/>
      <c r="P1939" s="100"/>
      <c r="Q1939" s="100"/>
    </row>
    <row r="1940" spans="1:17" s="100" customFormat="1" ht="30" customHeight="1" x14ac:dyDescent="0.2">
      <c r="A1940" s="152">
        <v>1937</v>
      </c>
      <c r="B1940" s="107" t="s">
        <v>1317</v>
      </c>
      <c r="C1940" s="179">
        <v>23582.310009267843</v>
      </c>
      <c r="D1940" s="179">
        <v>11902</v>
      </c>
      <c r="E1940" s="119">
        <v>36462</v>
      </c>
      <c r="F1940" s="187" t="s">
        <v>2050</v>
      </c>
      <c r="N1940" s="101"/>
      <c r="Q1940" s="94"/>
    </row>
    <row r="1941" spans="1:17" s="94" customFormat="1" ht="30" customHeight="1" x14ac:dyDescent="0.2">
      <c r="A1941" s="152">
        <v>1938</v>
      </c>
      <c r="B1941" s="96" t="s">
        <v>4247</v>
      </c>
      <c r="C1941" s="97">
        <v>23573.8</v>
      </c>
      <c r="D1941" s="97">
        <v>4988</v>
      </c>
      <c r="E1941" s="102">
        <v>43336</v>
      </c>
      <c r="F1941" s="186" t="s">
        <v>4114</v>
      </c>
      <c r="H1941" s="100"/>
      <c r="I1941" s="100"/>
      <c r="J1941" s="100"/>
      <c r="K1941" s="100"/>
      <c r="L1941" s="100"/>
      <c r="M1941" s="100"/>
      <c r="N1941" s="101"/>
      <c r="O1941" s="100"/>
      <c r="P1941" s="100"/>
    </row>
    <row r="1942" spans="1:17" s="94" customFormat="1" ht="30" customHeight="1" x14ac:dyDescent="0.2">
      <c r="A1942" s="152">
        <v>1939</v>
      </c>
      <c r="B1942" s="103" t="s">
        <v>1814</v>
      </c>
      <c r="C1942" s="112">
        <v>23570.43558850788</v>
      </c>
      <c r="D1942" s="112">
        <v>7196</v>
      </c>
      <c r="E1942" s="111">
        <v>37631</v>
      </c>
      <c r="F1942" s="187" t="s">
        <v>1910</v>
      </c>
      <c r="G1942" s="100"/>
      <c r="N1942" s="95"/>
      <c r="Q1942" s="100"/>
    </row>
    <row r="1943" spans="1:17" s="100" customFormat="1" ht="30" customHeight="1" x14ac:dyDescent="0.2">
      <c r="A1943" s="152">
        <v>1940</v>
      </c>
      <c r="B1943" s="96" t="s">
        <v>2827</v>
      </c>
      <c r="C1943" s="177">
        <v>23561.312557924004</v>
      </c>
      <c r="D1943" s="177">
        <v>5998</v>
      </c>
      <c r="E1943" s="98">
        <v>41103</v>
      </c>
      <c r="F1943" s="186" t="s">
        <v>2828</v>
      </c>
      <c r="N1943" s="101"/>
    </row>
    <row r="1944" spans="1:17" s="94" customFormat="1" ht="30" customHeight="1" x14ac:dyDescent="0.2">
      <c r="A1944" s="152">
        <v>1941</v>
      </c>
      <c r="B1944" s="96" t="s">
        <v>2245</v>
      </c>
      <c r="C1944" s="179">
        <v>23543.211306765523</v>
      </c>
      <c r="D1944" s="179">
        <v>6723</v>
      </c>
      <c r="E1944" s="111">
        <v>40382</v>
      </c>
      <c r="F1944" s="187" t="s">
        <v>725</v>
      </c>
      <c r="H1944" s="100"/>
      <c r="I1944" s="100"/>
      <c r="J1944" s="100"/>
      <c r="K1944" s="100"/>
      <c r="L1944" s="100"/>
      <c r="M1944" s="100"/>
      <c r="N1944" s="101"/>
      <c r="O1944" s="100"/>
      <c r="P1944" s="100"/>
    </row>
    <row r="1945" spans="1:17" s="94" customFormat="1" ht="30" customHeight="1" x14ac:dyDescent="0.2">
      <c r="A1945" s="152">
        <v>1942</v>
      </c>
      <c r="B1945" s="96" t="s">
        <v>4275</v>
      </c>
      <c r="C1945" s="97">
        <v>23500</v>
      </c>
      <c r="D1945" s="97">
        <v>5287</v>
      </c>
      <c r="E1945" s="102" t="s">
        <v>4568</v>
      </c>
      <c r="F1945" s="186" t="s">
        <v>545</v>
      </c>
      <c r="G1945" s="100"/>
      <c r="H1945" s="100"/>
      <c r="I1945" s="100"/>
      <c r="J1945" s="100"/>
      <c r="K1945" s="100"/>
      <c r="L1945" s="100"/>
      <c r="M1945" s="100"/>
      <c r="N1945" s="101"/>
      <c r="O1945" s="100"/>
      <c r="P1945" s="100"/>
      <c r="Q1945" s="100"/>
    </row>
    <row r="1946" spans="1:17" s="100" customFormat="1" ht="30" customHeight="1" x14ac:dyDescent="0.2">
      <c r="A1946" s="152">
        <v>1943</v>
      </c>
      <c r="B1946" s="96" t="s">
        <v>3245</v>
      </c>
      <c r="C1946" s="177">
        <v>23460</v>
      </c>
      <c r="D1946" s="177">
        <v>5925</v>
      </c>
      <c r="E1946" s="98">
        <v>42104</v>
      </c>
      <c r="F1946" s="186" t="s">
        <v>3187</v>
      </c>
      <c r="G1946" s="94"/>
      <c r="H1946" s="94"/>
      <c r="I1946" s="94"/>
      <c r="J1946" s="94"/>
      <c r="K1946" s="94"/>
      <c r="L1946" s="94"/>
      <c r="M1946" s="94"/>
      <c r="N1946" s="95"/>
      <c r="O1946" s="94"/>
      <c r="P1946" s="94"/>
      <c r="Q1946" s="109"/>
    </row>
    <row r="1947" spans="1:17" s="100" customFormat="1" ht="30" customHeight="1" x14ac:dyDescent="0.2">
      <c r="A1947" s="152">
        <v>1944</v>
      </c>
      <c r="B1947" s="96" t="s">
        <v>1512</v>
      </c>
      <c r="C1947" s="178">
        <v>23458.063021316033</v>
      </c>
      <c r="D1947" s="178">
        <v>9826</v>
      </c>
      <c r="E1947" s="106">
        <v>39122</v>
      </c>
      <c r="F1947" s="186" t="s">
        <v>3328</v>
      </c>
      <c r="G1947" s="94"/>
      <c r="H1947" s="94"/>
      <c r="I1947" s="94"/>
      <c r="J1947" s="94"/>
      <c r="K1947" s="94"/>
      <c r="L1947" s="94"/>
      <c r="M1947" s="94"/>
      <c r="N1947" s="95"/>
      <c r="O1947" s="94"/>
      <c r="P1947" s="94"/>
      <c r="Q1947" s="94"/>
    </row>
    <row r="1948" spans="1:17" s="100" customFormat="1" ht="30" customHeight="1" x14ac:dyDescent="0.2">
      <c r="A1948" s="152">
        <v>1945</v>
      </c>
      <c r="B1948" s="121" t="s">
        <v>3697</v>
      </c>
      <c r="C1948" s="97">
        <v>23429</v>
      </c>
      <c r="D1948" s="97">
        <v>4573</v>
      </c>
      <c r="E1948" s="102">
        <v>43021</v>
      </c>
      <c r="F1948" s="186" t="s">
        <v>545</v>
      </c>
      <c r="H1948" s="94"/>
      <c r="I1948" s="94"/>
      <c r="J1948" s="94"/>
      <c r="K1948" s="94"/>
      <c r="L1948" s="94"/>
      <c r="M1948" s="94"/>
      <c r="N1948" s="95"/>
      <c r="O1948" s="94"/>
      <c r="P1948" s="94"/>
    </row>
    <row r="1949" spans="1:17" s="94" customFormat="1" ht="30" customHeight="1" x14ac:dyDescent="0.2">
      <c r="A1949" s="152">
        <v>1946</v>
      </c>
      <c r="B1949" s="107" t="s">
        <v>1388</v>
      </c>
      <c r="C1949" s="97">
        <v>23423.598239110288</v>
      </c>
      <c r="D1949" s="97">
        <v>12495</v>
      </c>
      <c r="E1949" s="98">
        <v>35832</v>
      </c>
      <c r="F1949" s="187" t="s">
        <v>1987</v>
      </c>
      <c r="H1949" s="100"/>
      <c r="I1949" s="100"/>
      <c r="J1949" s="100"/>
      <c r="K1949" s="100"/>
      <c r="L1949" s="100"/>
      <c r="M1949" s="100"/>
      <c r="N1949" s="101"/>
      <c r="O1949" s="100"/>
      <c r="P1949" s="100"/>
    </row>
    <row r="1950" spans="1:17" s="94" customFormat="1" ht="30" customHeight="1" x14ac:dyDescent="0.2">
      <c r="A1950" s="152">
        <v>1947</v>
      </c>
      <c r="B1950" s="107" t="s">
        <v>1633</v>
      </c>
      <c r="C1950" s="179">
        <v>23407.669138090827</v>
      </c>
      <c r="D1950" s="179">
        <v>11014</v>
      </c>
      <c r="E1950" s="119">
        <v>36483</v>
      </c>
      <c r="F1950" s="187" t="s">
        <v>1069</v>
      </c>
      <c r="H1950" s="100"/>
      <c r="I1950" s="100"/>
      <c r="J1950" s="100"/>
      <c r="K1950" s="100"/>
      <c r="L1950" s="100"/>
      <c r="M1950" s="100"/>
      <c r="N1950" s="101"/>
      <c r="O1950" s="100"/>
      <c r="P1950" s="100"/>
    </row>
    <row r="1951" spans="1:17" s="100" customFormat="1" ht="30" customHeight="1" x14ac:dyDescent="0.2">
      <c r="A1951" s="152">
        <v>1948</v>
      </c>
      <c r="B1951" s="96" t="s">
        <v>3981</v>
      </c>
      <c r="C1951" s="97">
        <v>23407</v>
      </c>
      <c r="D1951" s="97">
        <v>5965</v>
      </c>
      <c r="E1951" s="102">
        <v>43231</v>
      </c>
      <c r="F1951" s="186" t="s">
        <v>545</v>
      </c>
      <c r="N1951" s="101"/>
      <c r="Q1951" s="94"/>
    </row>
    <row r="1952" spans="1:17" s="94" customFormat="1" ht="30" customHeight="1" x14ac:dyDescent="0.2">
      <c r="A1952" s="152">
        <v>1949</v>
      </c>
      <c r="B1952" s="107" t="s">
        <v>969</v>
      </c>
      <c r="C1952" s="97">
        <v>23400.139017608897</v>
      </c>
      <c r="D1952" s="97">
        <v>14804</v>
      </c>
      <c r="E1952" s="158">
        <v>35706</v>
      </c>
      <c r="F1952" s="187" t="s">
        <v>1910</v>
      </c>
      <c r="H1952" s="100"/>
      <c r="I1952" s="100"/>
      <c r="J1952" s="100"/>
      <c r="K1952" s="100"/>
      <c r="L1952" s="100"/>
      <c r="M1952" s="100"/>
      <c r="N1952" s="101"/>
      <c r="O1952" s="100"/>
      <c r="P1952" s="100"/>
      <c r="Q1952" s="100"/>
    </row>
    <row r="1953" spans="1:17" s="94" customFormat="1" ht="30" customHeight="1" x14ac:dyDescent="0.2">
      <c r="A1953" s="152">
        <v>1950</v>
      </c>
      <c r="B1953" s="96" t="s">
        <v>2831</v>
      </c>
      <c r="C1953" s="112">
        <v>23372.335495829473</v>
      </c>
      <c r="D1953" s="112">
        <v>7382</v>
      </c>
      <c r="E1953" s="119">
        <v>40711</v>
      </c>
      <c r="F1953" s="186" t="s">
        <v>1853</v>
      </c>
      <c r="G1953" s="100"/>
      <c r="N1953" s="95"/>
      <c r="Q1953" s="100"/>
    </row>
    <row r="1954" spans="1:17" s="94" customFormat="1" ht="30" customHeight="1" x14ac:dyDescent="0.2">
      <c r="A1954" s="152">
        <v>1951</v>
      </c>
      <c r="B1954" s="103" t="s">
        <v>1072</v>
      </c>
      <c r="C1954" s="179">
        <v>23359.418443002778</v>
      </c>
      <c r="D1954" s="179">
        <v>6291</v>
      </c>
      <c r="E1954" s="111">
        <v>38373</v>
      </c>
      <c r="F1954" s="187" t="s">
        <v>2934</v>
      </c>
      <c r="G1954" s="100"/>
      <c r="H1954" s="100"/>
      <c r="I1954" s="100"/>
      <c r="J1954" s="100"/>
      <c r="K1954" s="100"/>
      <c r="L1954" s="100"/>
      <c r="M1954" s="100"/>
      <c r="N1954" s="101"/>
      <c r="O1954" s="100"/>
      <c r="P1954" s="100"/>
      <c r="Q1954" s="100"/>
    </row>
    <row r="1955" spans="1:17" s="100" customFormat="1" ht="30" customHeight="1" x14ac:dyDescent="0.2">
      <c r="A1955" s="152">
        <v>1952</v>
      </c>
      <c r="B1955" s="107" t="s">
        <v>981</v>
      </c>
      <c r="C1955" s="176">
        <v>23345.400834105654</v>
      </c>
      <c r="D1955" s="176">
        <v>10516</v>
      </c>
      <c r="E1955" s="119">
        <v>36553</v>
      </c>
      <c r="F1955" s="187" t="s">
        <v>1910</v>
      </c>
      <c r="H1955" s="94"/>
      <c r="I1955" s="94"/>
      <c r="J1955" s="94"/>
      <c r="K1955" s="94"/>
      <c r="L1955" s="94"/>
      <c r="M1955" s="94"/>
      <c r="N1955" s="95"/>
      <c r="O1955" s="94"/>
      <c r="P1955" s="94"/>
      <c r="Q1955" s="94"/>
    </row>
    <row r="1956" spans="1:17" s="100" customFormat="1" ht="30" customHeight="1" x14ac:dyDescent="0.2">
      <c r="A1956" s="152">
        <v>1953</v>
      </c>
      <c r="B1956" s="96" t="s">
        <v>4372</v>
      </c>
      <c r="C1956" s="97">
        <v>23338.800000000003</v>
      </c>
      <c r="D1956" s="97">
        <v>3994</v>
      </c>
      <c r="E1956" s="155" t="s">
        <v>4573</v>
      </c>
      <c r="F1956" s="186" t="s">
        <v>1424</v>
      </c>
      <c r="N1956" s="101"/>
    </row>
    <row r="1957" spans="1:17" s="100" customFormat="1" ht="30" customHeight="1" x14ac:dyDescent="0.2">
      <c r="A1957" s="152">
        <v>1954</v>
      </c>
      <c r="B1957" s="96" t="s">
        <v>3537</v>
      </c>
      <c r="C1957" s="112">
        <v>23323</v>
      </c>
      <c r="D1957" s="177">
        <v>5681</v>
      </c>
      <c r="E1957" s="98">
        <v>42643</v>
      </c>
      <c r="F1957" s="186" t="s">
        <v>545</v>
      </c>
      <c r="G1957" s="94"/>
      <c r="N1957" s="101"/>
    </row>
    <row r="1958" spans="1:17" s="94" customFormat="1" ht="30" customHeight="1" x14ac:dyDescent="0.2">
      <c r="A1958" s="152">
        <v>1955</v>
      </c>
      <c r="B1958" s="103" t="s">
        <v>1568</v>
      </c>
      <c r="C1958" s="112">
        <v>23312.673772011123</v>
      </c>
      <c r="D1958" s="179">
        <v>6868</v>
      </c>
      <c r="E1958" s="111">
        <v>37995</v>
      </c>
      <c r="F1958" s="187" t="s">
        <v>751</v>
      </c>
      <c r="H1958" s="100"/>
      <c r="I1958" s="100"/>
      <c r="J1958" s="100"/>
      <c r="K1958" s="100"/>
      <c r="L1958" s="100"/>
      <c r="M1958" s="100"/>
      <c r="N1958" s="101"/>
      <c r="O1958" s="100"/>
      <c r="P1958" s="100"/>
      <c r="Q1958" s="100"/>
    </row>
    <row r="1959" spans="1:17" s="94" customFormat="1" ht="30" customHeight="1" x14ac:dyDescent="0.2">
      <c r="A1959" s="152">
        <v>1956</v>
      </c>
      <c r="B1959" s="96" t="s">
        <v>4025</v>
      </c>
      <c r="C1959" s="97">
        <v>23224.77</v>
      </c>
      <c r="D1959" s="97">
        <v>4071</v>
      </c>
      <c r="E1959" s="102">
        <v>43189</v>
      </c>
      <c r="F1959" s="186" t="s">
        <v>725</v>
      </c>
      <c r="G1959" s="100"/>
      <c r="N1959" s="95"/>
    </row>
    <row r="1960" spans="1:17" s="100" customFormat="1" ht="30" customHeight="1" x14ac:dyDescent="0.2">
      <c r="A1960" s="152">
        <v>1957</v>
      </c>
      <c r="B1960" s="103" t="s">
        <v>1165</v>
      </c>
      <c r="C1960" s="176">
        <v>23217.67840593142</v>
      </c>
      <c r="D1960" s="176">
        <v>8651</v>
      </c>
      <c r="E1960" s="111">
        <v>37512</v>
      </c>
      <c r="F1960" s="187" t="s">
        <v>1539</v>
      </c>
      <c r="H1960" s="94"/>
      <c r="I1960" s="94"/>
      <c r="J1960" s="94"/>
      <c r="K1960" s="94"/>
      <c r="L1960" s="94"/>
      <c r="M1960" s="94"/>
      <c r="N1960" s="95"/>
      <c r="O1960" s="94"/>
      <c r="P1960" s="94"/>
      <c r="Q1960" s="94"/>
    </row>
    <row r="1961" spans="1:17" s="100" customFormat="1" ht="30" customHeight="1" x14ac:dyDescent="0.2">
      <c r="A1961" s="152">
        <v>1958</v>
      </c>
      <c r="B1961" s="103" t="s">
        <v>1290</v>
      </c>
      <c r="C1961" s="112">
        <v>23155.989341983317</v>
      </c>
      <c r="D1961" s="112">
        <v>6819</v>
      </c>
      <c r="E1961" s="111">
        <v>37876</v>
      </c>
      <c r="F1961" s="187" t="s">
        <v>597</v>
      </c>
      <c r="G1961" s="94"/>
      <c r="H1961" s="94"/>
      <c r="I1961" s="94"/>
      <c r="J1961" s="94"/>
      <c r="K1961" s="94"/>
      <c r="L1961" s="94"/>
      <c r="M1961" s="94"/>
      <c r="N1961" s="95"/>
      <c r="O1961" s="94"/>
      <c r="P1961" s="94"/>
    </row>
    <row r="1962" spans="1:17" s="100" customFormat="1" ht="30" customHeight="1" x14ac:dyDescent="0.2">
      <c r="A1962" s="152">
        <v>1959</v>
      </c>
      <c r="B1962" s="96" t="s">
        <v>2169</v>
      </c>
      <c r="C1962" s="179">
        <v>23148.459221501391</v>
      </c>
      <c r="D1962" s="179">
        <v>6669</v>
      </c>
      <c r="E1962" s="111">
        <v>40508</v>
      </c>
      <c r="F1962" s="187" t="s">
        <v>1610</v>
      </c>
      <c r="G1962" s="94"/>
      <c r="H1962" s="94"/>
      <c r="I1962" s="94"/>
      <c r="J1962" s="94"/>
      <c r="K1962" s="94"/>
      <c r="L1962" s="94"/>
      <c r="M1962" s="94"/>
      <c r="N1962" s="95"/>
      <c r="O1962" s="94"/>
      <c r="P1962" s="94"/>
      <c r="Q1962" s="94"/>
    </row>
    <row r="1963" spans="1:17" s="100" customFormat="1" ht="30" customHeight="1" x14ac:dyDescent="0.2">
      <c r="A1963" s="152">
        <v>1960</v>
      </c>
      <c r="B1963" s="96" t="s">
        <v>2158</v>
      </c>
      <c r="C1963" s="176">
        <v>23094.010658016683</v>
      </c>
      <c r="D1963" s="176">
        <v>7134</v>
      </c>
      <c r="E1963" s="106">
        <v>39234</v>
      </c>
      <c r="F1963" s="186" t="s">
        <v>1908</v>
      </c>
      <c r="N1963" s="101"/>
      <c r="Q1963" s="94"/>
    </row>
    <row r="1964" spans="1:17" s="94" customFormat="1" ht="30" customHeight="1" x14ac:dyDescent="0.2">
      <c r="A1964" s="152">
        <v>1961</v>
      </c>
      <c r="B1964" s="103" t="s">
        <v>2484</v>
      </c>
      <c r="C1964" s="179">
        <v>23066.207136237259</v>
      </c>
      <c r="D1964" s="179">
        <v>6966</v>
      </c>
      <c r="E1964" s="111">
        <v>37778</v>
      </c>
      <c r="F1964" s="187" t="s">
        <v>1910</v>
      </c>
      <c r="N1964" s="95"/>
    </row>
    <row r="1965" spans="1:17" s="94" customFormat="1" ht="30" customHeight="1" x14ac:dyDescent="0.2">
      <c r="A1965" s="152">
        <v>1962</v>
      </c>
      <c r="B1965" s="96" t="s">
        <v>2215</v>
      </c>
      <c r="C1965" s="112">
        <v>23053.029425393885</v>
      </c>
      <c r="D1965" s="112">
        <v>7093</v>
      </c>
      <c r="E1965" s="119">
        <v>40641</v>
      </c>
      <c r="F1965" s="186" t="s">
        <v>2642</v>
      </c>
      <c r="G1965" s="100"/>
      <c r="N1965" s="95"/>
      <c r="Q1965" s="100"/>
    </row>
    <row r="1966" spans="1:17" s="94" customFormat="1" ht="30" customHeight="1" x14ac:dyDescent="0.2">
      <c r="A1966" s="152">
        <v>1963</v>
      </c>
      <c r="B1966" s="96" t="s">
        <v>362</v>
      </c>
      <c r="C1966" s="177">
        <v>22957.860287303058</v>
      </c>
      <c r="D1966" s="177">
        <v>6152</v>
      </c>
      <c r="E1966" s="98">
        <v>41446</v>
      </c>
      <c r="F1966" s="186" t="s">
        <v>2828</v>
      </c>
      <c r="H1966" s="100"/>
      <c r="I1966" s="100"/>
      <c r="J1966" s="100"/>
      <c r="K1966" s="100"/>
      <c r="L1966" s="100"/>
      <c r="M1966" s="100"/>
      <c r="N1966" s="101"/>
      <c r="O1966" s="100"/>
      <c r="P1966" s="100"/>
      <c r="Q1966" s="100"/>
    </row>
    <row r="1967" spans="1:17" s="94" customFormat="1" ht="30" customHeight="1" x14ac:dyDescent="0.2">
      <c r="A1967" s="152">
        <v>1964</v>
      </c>
      <c r="B1967" s="103" t="s">
        <v>2814</v>
      </c>
      <c r="C1967" s="179">
        <v>22952.502316960148</v>
      </c>
      <c r="D1967" s="179">
        <v>6495</v>
      </c>
      <c r="E1967" s="111">
        <v>38912</v>
      </c>
      <c r="F1967" s="187" t="s">
        <v>598</v>
      </c>
      <c r="G1967" s="100"/>
      <c r="N1967" s="95"/>
    </row>
    <row r="1968" spans="1:17" s="94" customFormat="1" ht="30" customHeight="1" x14ac:dyDescent="0.2">
      <c r="A1968" s="152">
        <v>1965</v>
      </c>
      <c r="B1968" s="96" t="s">
        <v>3859</v>
      </c>
      <c r="C1968" s="97">
        <v>22948.91</v>
      </c>
      <c r="D1968" s="97">
        <v>4937</v>
      </c>
      <c r="E1968" s="102">
        <v>42846</v>
      </c>
      <c r="F1968" s="186" t="s">
        <v>3187</v>
      </c>
      <c r="G1968" s="100"/>
      <c r="N1968" s="95"/>
      <c r="Q1968" s="100"/>
    </row>
    <row r="1969" spans="1:17" s="100" customFormat="1" ht="30" customHeight="1" x14ac:dyDescent="0.2">
      <c r="A1969" s="152">
        <v>1966</v>
      </c>
      <c r="B1969" s="96" t="s">
        <v>1954</v>
      </c>
      <c r="C1969" s="179">
        <v>22934.140407784987</v>
      </c>
      <c r="D1969" s="179">
        <v>6093</v>
      </c>
      <c r="E1969" s="165">
        <v>39472</v>
      </c>
      <c r="F1969" s="186" t="s">
        <v>2642</v>
      </c>
      <c r="G1969" s="94"/>
      <c r="H1969" s="94"/>
      <c r="I1969" s="94"/>
      <c r="J1969" s="94"/>
      <c r="K1969" s="94"/>
      <c r="L1969" s="94"/>
      <c r="M1969" s="94"/>
      <c r="N1969" s="95"/>
      <c r="O1969" s="94"/>
      <c r="P1969" s="94"/>
      <c r="Q1969" s="94"/>
    </row>
    <row r="1970" spans="1:17" s="94" customFormat="1" ht="30" customHeight="1" x14ac:dyDescent="0.2">
      <c r="A1970" s="152">
        <v>1967</v>
      </c>
      <c r="B1970" s="103" t="s">
        <v>1018</v>
      </c>
      <c r="C1970" s="176">
        <v>22923.714087117703</v>
      </c>
      <c r="D1970" s="176">
        <v>8581</v>
      </c>
      <c r="E1970" s="111">
        <v>36931</v>
      </c>
      <c r="F1970" s="187" t="s">
        <v>472</v>
      </c>
      <c r="N1970" s="95"/>
      <c r="Q1970" s="100"/>
    </row>
    <row r="1971" spans="1:17" s="94" customFormat="1" ht="30" customHeight="1" x14ac:dyDescent="0.2">
      <c r="A1971" s="152">
        <v>1968</v>
      </c>
      <c r="B1971" s="96" t="s">
        <v>3390</v>
      </c>
      <c r="C1971" s="112">
        <v>22903</v>
      </c>
      <c r="D1971" s="177">
        <v>5097</v>
      </c>
      <c r="E1971" s="158">
        <v>42335</v>
      </c>
      <c r="F1971" s="186" t="s">
        <v>545</v>
      </c>
      <c r="H1971" s="100"/>
      <c r="I1971" s="100"/>
      <c r="J1971" s="100"/>
      <c r="K1971" s="100"/>
      <c r="L1971" s="100"/>
      <c r="M1971" s="100"/>
      <c r="N1971" s="101"/>
      <c r="O1971" s="100"/>
      <c r="P1971" s="100"/>
      <c r="Q1971" s="100"/>
    </row>
    <row r="1972" spans="1:17" s="100" customFormat="1" ht="30" customHeight="1" x14ac:dyDescent="0.2">
      <c r="A1972" s="152">
        <v>1969</v>
      </c>
      <c r="B1972" s="96" t="s">
        <v>3101</v>
      </c>
      <c r="C1972" s="177">
        <v>22898</v>
      </c>
      <c r="D1972" s="177">
        <v>4995</v>
      </c>
      <c r="E1972" s="98">
        <v>41985</v>
      </c>
      <c r="F1972" s="186" t="s">
        <v>2033</v>
      </c>
      <c r="H1972" s="94"/>
      <c r="I1972" s="94"/>
      <c r="J1972" s="94"/>
      <c r="K1972" s="94"/>
      <c r="L1972" s="94"/>
      <c r="M1972" s="94"/>
      <c r="N1972" s="95"/>
      <c r="O1972" s="94"/>
      <c r="P1972" s="94"/>
      <c r="Q1972" s="94"/>
    </row>
    <row r="1973" spans="1:17" s="94" customFormat="1" ht="30" customHeight="1" x14ac:dyDescent="0.2">
      <c r="A1973" s="152">
        <v>1970</v>
      </c>
      <c r="B1973" s="96" t="s">
        <v>3577</v>
      </c>
      <c r="C1973" s="112">
        <v>22887.61</v>
      </c>
      <c r="D1973" s="177">
        <v>4907</v>
      </c>
      <c r="E1973" s="175">
        <v>42580</v>
      </c>
      <c r="F1973" s="186" t="s">
        <v>3365</v>
      </c>
      <c r="G1973" s="100"/>
      <c r="H1973" s="100"/>
      <c r="I1973" s="100"/>
      <c r="J1973" s="100"/>
      <c r="K1973" s="100"/>
      <c r="L1973" s="100"/>
      <c r="M1973" s="100"/>
      <c r="N1973" s="101"/>
      <c r="O1973" s="100"/>
      <c r="P1973" s="100"/>
    </row>
    <row r="1974" spans="1:17" s="100" customFormat="1" ht="30" customHeight="1" x14ac:dyDescent="0.2">
      <c r="A1974" s="152">
        <v>1971</v>
      </c>
      <c r="B1974" s="103" t="s">
        <v>3347</v>
      </c>
      <c r="C1974" s="177">
        <v>22872.39</v>
      </c>
      <c r="D1974" s="112">
        <v>5955</v>
      </c>
      <c r="E1974" s="111">
        <v>42202</v>
      </c>
      <c r="F1974" s="187" t="s">
        <v>38</v>
      </c>
      <c r="G1974" s="94"/>
      <c r="H1974" s="94"/>
      <c r="I1974" s="94"/>
      <c r="J1974" s="94"/>
      <c r="K1974" s="94"/>
      <c r="L1974" s="94"/>
      <c r="M1974" s="94"/>
      <c r="N1974" s="95"/>
      <c r="O1974" s="94"/>
      <c r="P1974" s="94"/>
    </row>
    <row r="1975" spans="1:17" s="94" customFormat="1" ht="30" customHeight="1" x14ac:dyDescent="0.2">
      <c r="A1975" s="152">
        <v>1972</v>
      </c>
      <c r="B1975" s="96" t="s">
        <v>4497</v>
      </c>
      <c r="C1975" s="97">
        <v>22776.250000000004</v>
      </c>
      <c r="D1975" s="97">
        <v>4273</v>
      </c>
      <c r="E1975" s="102" t="s">
        <v>4600</v>
      </c>
      <c r="F1975" s="186" t="s">
        <v>2319</v>
      </c>
      <c r="H1975" s="100"/>
      <c r="I1975" s="100"/>
      <c r="J1975" s="100"/>
      <c r="K1975" s="100"/>
      <c r="L1975" s="100"/>
      <c r="M1975" s="100"/>
      <c r="N1975" s="101"/>
      <c r="O1975" s="100"/>
      <c r="P1975" s="100"/>
      <c r="Q1975" s="100"/>
    </row>
    <row r="1976" spans="1:17" s="100" customFormat="1" ht="30" customHeight="1" x14ac:dyDescent="0.2">
      <c r="A1976" s="152">
        <v>1973</v>
      </c>
      <c r="B1976" s="96" t="s">
        <v>3582</v>
      </c>
      <c r="C1976" s="112">
        <v>22743</v>
      </c>
      <c r="D1976" s="177">
        <v>4756</v>
      </c>
      <c r="E1976" s="123">
        <v>42566</v>
      </c>
      <c r="F1976" s="186" t="s">
        <v>545</v>
      </c>
      <c r="H1976" s="94"/>
      <c r="I1976" s="94"/>
      <c r="J1976" s="94"/>
      <c r="K1976" s="94"/>
      <c r="L1976" s="94"/>
      <c r="M1976" s="94"/>
      <c r="N1976" s="95"/>
      <c r="O1976" s="94"/>
      <c r="P1976" s="94"/>
      <c r="Q1976" s="94"/>
    </row>
    <row r="1977" spans="1:17" s="94" customFormat="1" ht="30" customHeight="1" x14ac:dyDescent="0.2">
      <c r="A1977" s="152">
        <v>1974</v>
      </c>
      <c r="B1977" s="103" t="s">
        <v>2291</v>
      </c>
      <c r="C1977" s="112">
        <v>22697.520852641337</v>
      </c>
      <c r="D1977" s="112">
        <v>6805</v>
      </c>
      <c r="E1977" s="111">
        <v>37904</v>
      </c>
      <c r="F1977" s="187" t="s">
        <v>751</v>
      </c>
      <c r="H1977" s="100"/>
      <c r="I1977" s="100"/>
      <c r="J1977" s="100"/>
      <c r="K1977" s="100"/>
      <c r="L1977" s="100"/>
      <c r="M1977" s="100"/>
      <c r="N1977" s="101"/>
      <c r="O1977" s="100"/>
      <c r="P1977" s="100"/>
    </row>
    <row r="1978" spans="1:17" s="94" customFormat="1" ht="30" customHeight="1" x14ac:dyDescent="0.2">
      <c r="A1978" s="152">
        <v>1975</v>
      </c>
      <c r="B1978" s="103" t="s">
        <v>1772</v>
      </c>
      <c r="C1978" s="176">
        <v>22690.714782205749</v>
      </c>
      <c r="D1978" s="176">
        <v>7852</v>
      </c>
      <c r="E1978" s="111">
        <v>38520</v>
      </c>
      <c r="F1978" s="187" t="s">
        <v>1908</v>
      </c>
      <c r="H1978" s="100"/>
      <c r="I1978" s="100"/>
      <c r="J1978" s="100"/>
      <c r="K1978" s="100"/>
      <c r="L1978" s="100"/>
      <c r="M1978" s="100"/>
      <c r="N1978" s="101"/>
      <c r="O1978" s="100"/>
      <c r="P1978" s="100"/>
    </row>
    <row r="1979" spans="1:17" s="94" customFormat="1" ht="30" customHeight="1" x14ac:dyDescent="0.2">
      <c r="A1979" s="152">
        <v>1976</v>
      </c>
      <c r="B1979" s="103" t="s">
        <v>1353</v>
      </c>
      <c r="C1979" s="176">
        <v>22654.657089898054</v>
      </c>
      <c r="D1979" s="176">
        <v>10297</v>
      </c>
      <c r="E1979" s="104">
        <v>36630</v>
      </c>
      <c r="F1979" s="187" t="s">
        <v>2082</v>
      </c>
      <c r="G1979" s="100"/>
      <c r="N1979" s="95"/>
      <c r="Q1979" s="100"/>
    </row>
    <row r="1980" spans="1:17" s="100" customFormat="1" ht="30" customHeight="1" x14ac:dyDescent="0.2">
      <c r="A1980" s="152">
        <v>1977</v>
      </c>
      <c r="B1980" s="107" t="s">
        <v>2736</v>
      </c>
      <c r="C1980" s="179">
        <v>22653.788229842448</v>
      </c>
      <c r="D1980" s="179">
        <v>9714</v>
      </c>
      <c r="E1980" s="119">
        <v>36525</v>
      </c>
      <c r="F1980" s="187" t="s">
        <v>2863</v>
      </c>
      <c r="N1980" s="101"/>
      <c r="Q1980" s="94"/>
    </row>
    <row r="1981" spans="1:17" s="100" customFormat="1" ht="30" customHeight="1" x14ac:dyDescent="0.2">
      <c r="A1981" s="152">
        <v>1978</v>
      </c>
      <c r="B1981" s="96" t="s">
        <v>373</v>
      </c>
      <c r="C1981" s="177">
        <v>22594.155468025954</v>
      </c>
      <c r="D1981" s="177">
        <v>5510</v>
      </c>
      <c r="E1981" s="98">
        <v>41355</v>
      </c>
      <c r="F1981" s="186" t="s">
        <v>2706</v>
      </c>
      <c r="G1981" s="94"/>
      <c r="H1981" s="94"/>
      <c r="I1981" s="94"/>
      <c r="J1981" s="94"/>
      <c r="K1981" s="94"/>
      <c r="L1981" s="94"/>
      <c r="M1981" s="94"/>
      <c r="N1981" s="95"/>
      <c r="O1981" s="94"/>
      <c r="P1981" s="94"/>
      <c r="Q1981" s="94"/>
    </row>
    <row r="1982" spans="1:17" s="94" customFormat="1" ht="30" customHeight="1" x14ac:dyDescent="0.2">
      <c r="A1982" s="152">
        <v>1979</v>
      </c>
      <c r="B1982" s="96" t="s">
        <v>4159</v>
      </c>
      <c r="C1982" s="97">
        <v>22589.599999999999</v>
      </c>
      <c r="D1982" s="97">
        <v>6350</v>
      </c>
      <c r="E1982" s="102" t="s">
        <v>4160</v>
      </c>
      <c r="F1982" s="186" t="s">
        <v>4161</v>
      </c>
      <c r="G1982" s="100"/>
      <c r="N1982" s="95"/>
      <c r="Q1982" s="100"/>
    </row>
    <row r="1983" spans="1:17" s="94" customFormat="1" ht="30" customHeight="1" x14ac:dyDescent="0.2">
      <c r="A1983" s="152">
        <v>1980</v>
      </c>
      <c r="B1983" s="96" t="s">
        <v>546</v>
      </c>
      <c r="C1983" s="178">
        <v>22584.134615384617</v>
      </c>
      <c r="D1983" s="178">
        <v>5815</v>
      </c>
      <c r="E1983" s="98">
        <v>40914</v>
      </c>
      <c r="F1983" s="186" t="s">
        <v>488</v>
      </c>
      <c r="G1983" s="100"/>
      <c r="H1983" s="100"/>
      <c r="I1983" s="100"/>
      <c r="J1983" s="100"/>
      <c r="K1983" s="100"/>
      <c r="L1983" s="100"/>
      <c r="M1983" s="100"/>
      <c r="N1983" s="101"/>
      <c r="O1983" s="100"/>
      <c r="P1983" s="100"/>
    </row>
    <row r="1984" spans="1:17" s="100" customFormat="1" ht="30" customHeight="1" x14ac:dyDescent="0.2">
      <c r="A1984" s="152">
        <v>1981</v>
      </c>
      <c r="B1984" s="103" t="s">
        <v>2216</v>
      </c>
      <c r="C1984" s="179">
        <v>22571.767840593144</v>
      </c>
      <c r="D1984" s="179">
        <v>7237</v>
      </c>
      <c r="E1984" s="161">
        <v>38821</v>
      </c>
      <c r="F1984" s="187" t="s">
        <v>1023</v>
      </c>
      <c r="G1984" s="94"/>
      <c r="N1984" s="101"/>
      <c r="Q1984" s="94"/>
    </row>
    <row r="1985" spans="1:17" s="100" customFormat="1" ht="30" customHeight="1" x14ac:dyDescent="0.2">
      <c r="A1985" s="152">
        <v>1982</v>
      </c>
      <c r="B1985" s="96" t="s">
        <v>765</v>
      </c>
      <c r="C1985" s="179">
        <v>22533.98980537535</v>
      </c>
      <c r="D1985" s="179">
        <v>6925</v>
      </c>
      <c r="E1985" s="111">
        <v>40193</v>
      </c>
      <c r="F1985" s="187" t="s">
        <v>1908</v>
      </c>
      <c r="H1985" s="94"/>
      <c r="I1985" s="94"/>
      <c r="J1985" s="94"/>
      <c r="K1985" s="94"/>
      <c r="L1985" s="94"/>
      <c r="M1985" s="94"/>
      <c r="N1985" s="95"/>
      <c r="O1985" s="94"/>
      <c r="P1985" s="94"/>
      <c r="Q1985" s="94"/>
    </row>
    <row r="1986" spans="1:17" s="100" customFormat="1" ht="30" customHeight="1" x14ac:dyDescent="0.2">
      <c r="A1986" s="152">
        <v>1983</v>
      </c>
      <c r="B1986" s="110" t="s">
        <v>3387</v>
      </c>
      <c r="C1986" s="112">
        <v>22525.3</v>
      </c>
      <c r="D1986" s="177">
        <v>5181</v>
      </c>
      <c r="E1986" s="98">
        <v>42342</v>
      </c>
      <c r="F1986" s="186" t="s">
        <v>3367</v>
      </c>
      <c r="G1986" s="94"/>
      <c r="N1986" s="101"/>
    </row>
    <row r="1987" spans="1:17" s="100" customFormat="1" ht="30" customHeight="1" x14ac:dyDescent="0.2">
      <c r="A1987" s="152">
        <v>1984</v>
      </c>
      <c r="B1987" s="96" t="s">
        <v>4254</v>
      </c>
      <c r="C1987" s="97">
        <v>22469.19</v>
      </c>
      <c r="D1987" s="97">
        <v>3920</v>
      </c>
      <c r="E1987" s="102">
        <v>43322</v>
      </c>
      <c r="F1987" s="186" t="s">
        <v>3187</v>
      </c>
      <c r="G1987" s="94"/>
      <c r="H1987" s="94"/>
      <c r="I1987" s="94"/>
      <c r="J1987" s="94"/>
      <c r="K1987" s="94"/>
      <c r="L1987" s="94"/>
      <c r="M1987" s="94"/>
      <c r="N1987" s="95"/>
      <c r="O1987" s="94"/>
      <c r="P1987" s="94"/>
      <c r="Q1987" s="94"/>
    </row>
    <row r="1988" spans="1:17" s="100" customFormat="1" ht="30" customHeight="1" x14ac:dyDescent="0.2">
      <c r="A1988" s="152">
        <v>1985</v>
      </c>
      <c r="B1988" s="96" t="s">
        <v>4331</v>
      </c>
      <c r="C1988" s="97">
        <v>22427.599999999999</v>
      </c>
      <c r="D1988" s="97">
        <v>5003</v>
      </c>
      <c r="E1988" s="102" t="s">
        <v>4561</v>
      </c>
      <c r="F1988" s="186" t="s">
        <v>4548</v>
      </c>
      <c r="H1988" s="94"/>
      <c r="I1988" s="94"/>
      <c r="J1988" s="94"/>
      <c r="K1988" s="94"/>
      <c r="L1988" s="94"/>
      <c r="M1988" s="94"/>
      <c r="N1988" s="95"/>
      <c r="O1988" s="94"/>
      <c r="P1988" s="94"/>
      <c r="Q1988" s="94"/>
    </row>
    <row r="1989" spans="1:17" s="100" customFormat="1" ht="30" customHeight="1" x14ac:dyDescent="0.2">
      <c r="A1989" s="152">
        <v>1986</v>
      </c>
      <c r="B1989" s="96" t="s">
        <v>1851</v>
      </c>
      <c r="C1989" s="112">
        <v>22414.127664504173</v>
      </c>
      <c r="D1989" s="112">
        <v>5677</v>
      </c>
      <c r="E1989" s="111">
        <v>40081</v>
      </c>
      <c r="F1989" s="187" t="s">
        <v>405</v>
      </c>
      <c r="G1989" s="94"/>
      <c r="H1989" s="94"/>
      <c r="I1989" s="94"/>
      <c r="J1989" s="94"/>
      <c r="K1989" s="94"/>
      <c r="L1989" s="94"/>
      <c r="M1989" s="94"/>
      <c r="N1989" s="95"/>
      <c r="O1989" s="94"/>
      <c r="P1989" s="94"/>
    </row>
    <row r="1990" spans="1:17" s="94" customFormat="1" ht="30" customHeight="1" x14ac:dyDescent="0.2">
      <c r="A1990" s="152">
        <v>1987</v>
      </c>
      <c r="B1990" s="96" t="s">
        <v>4269</v>
      </c>
      <c r="C1990" s="97">
        <v>22385.86</v>
      </c>
      <c r="D1990" s="97">
        <v>3996</v>
      </c>
      <c r="E1990" s="102" t="s">
        <v>4545</v>
      </c>
      <c r="F1990" s="186" t="s">
        <v>3456</v>
      </c>
      <c r="H1990" s="100"/>
      <c r="I1990" s="100"/>
      <c r="J1990" s="100"/>
      <c r="K1990" s="100"/>
      <c r="L1990" s="100"/>
      <c r="M1990" s="100"/>
      <c r="N1990" s="101"/>
      <c r="O1990" s="100"/>
      <c r="P1990" s="100"/>
      <c r="Q1990" s="100"/>
    </row>
    <row r="1991" spans="1:17" s="94" customFormat="1" ht="30" customHeight="1" x14ac:dyDescent="0.2">
      <c r="A1991" s="152">
        <v>1988</v>
      </c>
      <c r="B1991" s="96" t="s">
        <v>52</v>
      </c>
      <c r="C1991" s="177">
        <v>22309.140407784987</v>
      </c>
      <c r="D1991" s="177">
        <v>6320</v>
      </c>
      <c r="E1991" s="98">
        <v>41586</v>
      </c>
      <c r="F1991" s="186" t="s">
        <v>2981</v>
      </c>
      <c r="G1991" s="100"/>
      <c r="H1991" s="100"/>
      <c r="I1991" s="100"/>
      <c r="J1991" s="100"/>
      <c r="K1991" s="100"/>
      <c r="L1991" s="100"/>
      <c r="M1991" s="100"/>
      <c r="N1991" s="101"/>
      <c r="O1991" s="100"/>
      <c r="P1991" s="100"/>
      <c r="Q1991" s="100"/>
    </row>
    <row r="1992" spans="1:17" s="100" customFormat="1" ht="30" customHeight="1" x14ac:dyDescent="0.2">
      <c r="A1992" s="152">
        <v>1989</v>
      </c>
      <c r="B1992" s="96" t="s">
        <v>2253</v>
      </c>
      <c r="C1992" s="179">
        <v>22281.568582020391</v>
      </c>
      <c r="D1992" s="179">
        <v>6859</v>
      </c>
      <c r="E1992" s="165">
        <v>39353</v>
      </c>
      <c r="F1992" s="186" t="s">
        <v>680</v>
      </c>
      <c r="N1992" s="101"/>
      <c r="Q1992" s="94"/>
    </row>
    <row r="1993" spans="1:17" s="94" customFormat="1" ht="30" customHeight="1" x14ac:dyDescent="0.2">
      <c r="A1993" s="152">
        <v>1990</v>
      </c>
      <c r="B1993" s="103" t="s">
        <v>844</v>
      </c>
      <c r="C1993" s="112">
        <v>22269.983781278963</v>
      </c>
      <c r="D1993" s="112">
        <v>6804</v>
      </c>
      <c r="E1993" s="161">
        <v>38807</v>
      </c>
      <c r="F1993" s="187" t="s">
        <v>595</v>
      </c>
      <c r="G1993" s="100"/>
      <c r="H1993" s="100"/>
      <c r="I1993" s="100"/>
      <c r="J1993" s="100"/>
      <c r="K1993" s="100"/>
      <c r="L1993" s="100"/>
      <c r="M1993" s="100"/>
      <c r="N1993" s="101"/>
      <c r="O1993" s="100"/>
      <c r="P1993" s="100"/>
      <c r="Q1993" s="100"/>
    </row>
    <row r="1994" spans="1:17" s="100" customFormat="1" ht="30" customHeight="1" x14ac:dyDescent="0.2">
      <c r="A1994" s="152">
        <v>1991</v>
      </c>
      <c r="B1994" s="107" t="s">
        <v>1073</v>
      </c>
      <c r="C1994" s="179">
        <v>22217.041241890642</v>
      </c>
      <c r="D1994" s="179">
        <v>11214</v>
      </c>
      <c r="E1994" s="168">
        <v>36350</v>
      </c>
      <c r="F1994" s="187" t="s">
        <v>1910</v>
      </c>
      <c r="G1994" s="94"/>
      <c r="H1994" s="94"/>
      <c r="I1994" s="94"/>
      <c r="J1994" s="94"/>
      <c r="K1994" s="94"/>
      <c r="L1994" s="94"/>
      <c r="M1994" s="94"/>
      <c r="N1994" s="95"/>
      <c r="O1994" s="94"/>
      <c r="P1994" s="94"/>
      <c r="Q1994" s="94"/>
    </row>
    <row r="1995" spans="1:17" s="94" customFormat="1" ht="30" customHeight="1" x14ac:dyDescent="0.2">
      <c r="A1995" s="152">
        <v>1992</v>
      </c>
      <c r="B1995" s="103" t="s">
        <v>1558</v>
      </c>
      <c r="C1995" s="112">
        <v>22216.751621872103</v>
      </c>
      <c r="D1995" s="112">
        <v>6942</v>
      </c>
      <c r="E1995" s="111">
        <v>38142</v>
      </c>
      <c r="F1995" s="187" t="s">
        <v>2934</v>
      </c>
      <c r="G1995" s="100"/>
      <c r="H1995" s="100"/>
      <c r="I1995" s="100"/>
      <c r="J1995" s="100"/>
      <c r="K1995" s="100"/>
      <c r="L1995" s="100"/>
      <c r="M1995" s="100"/>
      <c r="N1995" s="101"/>
      <c r="O1995" s="100"/>
      <c r="P1995" s="100"/>
      <c r="Q1995" s="100"/>
    </row>
    <row r="1996" spans="1:17" s="100" customFormat="1" ht="30" customHeight="1" x14ac:dyDescent="0.2">
      <c r="A1996" s="152">
        <v>1993</v>
      </c>
      <c r="B1996" s="96" t="s">
        <v>46</v>
      </c>
      <c r="C1996" s="177">
        <v>22211.828081557</v>
      </c>
      <c r="D1996" s="177">
        <v>5183</v>
      </c>
      <c r="E1996" s="98">
        <v>41600</v>
      </c>
      <c r="F1996" s="186" t="s">
        <v>121</v>
      </c>
      <c r="H1996" s="94"/>
      <c r="I1996" s="94"/>
      <c r="J1996" s="94"/>
      <c r="K1996" s="94"/>
      <c r="L1996" s="94"/>
      <c r="M1996" s="94"/>
      <c r="N1996" s="95"/>
      <c r="O1996" s="94"/>
      <c r="P1996" s="94"/>
    </row>
    <row r="1997" spans="1:17" s="94" customFormat="1" ht="30" customHeight="1" x14ac:dyDescent="0.2">
      <c r="A1997" s="152">
        <v>1994</v>
      </c>
      <c r="B1997" s="96" t="s">
        <v>2482</v>
      </c>
      <c r="C1997" s="112">
        <v>22207.599629286375</v>
      </c>
      <c r="D1997" s="112">
        <v>6378</v>
      </c>
      <c r="E1997" s="165">
        <v>39150</v>
      </c>
      <c r="F1997" s="186" t="s">
        <v>1610</v>
      </c>
      <c r="G1997" s="100"/>
      <c r="H1997" s="100"/>
      <c r="I1997" s="100"/>
      <c r="J1997" s="100"/>
      <c r="K1997" s="100"/>
      <c r="L1997" s="100"/>
      <c r="M1997" s="100"/>
      <c r="N1997" s="101"/>
      <c r="O1997" s="100"/>
      <c r="P1997" s="100"/>
      <c r="Q1997" s="100"/>
    </row>
    <row r="1998" spans="1:17" s="94" customFormat="1" ht="30" customHeight="1" x14ac:dyDescent="0.2">
      <c r="A1998" s="152">
        <v>1995</v>
      </c>
      <c r="B1998" s="96" t="s">
        <v>4400</v>
      </c>
      <c r="C1998" s="97">
        <v>22203.919999999998</v>
      </c>
      <c r="D1998" s="97">
        <v>3916</v>
      </c>
      <c r="E1998" s="102" t="s">
        <v>4583</v>
      </c>
      <c r="F1998" s="186" t="s">
        <v>725</v>
      </c>
      <c r="N1998" s="95"/>
      <c r="Q1998" s="100"/>
    </row>
    <row r="1999" spans="1:17" s="94" customFormat="1" ht="30" customHeight="1" x14ac:dyDescent="0.2">
      <c r="A1999" s="152">
        <v>1996</v>
      </c>
      <c r="B1999" s="96" t="s">
        <v>4046</v>
      </c>
      <c r="C1999" s="97">
        <v>22203.46</v>
      </c>
      <c r="D1999" s="97">
        <v>4125</v>
      </c>
      <c r="E1999" s="102">
        <v>43168</v>
      </c>
      <c r="F1999" s="186" t="s">
        <v>725</v>
      </c>
      <c r="G1999" s="100"/>
      <c r="N1999" s="95"/>
      <c r="Q1999" s="100"/>
    </row>
    <row r="2000" spans="1:17" s="94" customFormat="1" ht="30" customHeight="1" x14ac:dyDescent="0.2">
      <c r="A2000" s="152">
        <v>1997</v>
      </c>
      <c r="B2000" s="96" t="s">
        <v>3511</v>
      </c>
      <c r="C2000" s="112">
        <v>22099.94</v>
      </c>
      <c r="D2000" s="177">
        <v>4233</v>
      </c>
      <c r="E2000" s="98">
        <v>42692</v>
      </c>
      <c r="F2000" s="189" t="s">
        <v>725</v>
      </c>
      <c r="G2000" s="100"/>
      <c r="N2000" s="95"/>
    </row>
    <row r="2001" spans="1:17" s="94" customFormat="1" ht="30" customHeight="1" x14ac:dyDescent="0.2">
      <c r="A2001" s="152">
        <v>1998</v>
      </c>
      <c r="B2001" s="103" t="s">
        <v>932</v>
      </c>
      <c r="C2001" s="112">
        <v>22096.559314179798</v>
      </c>
      <c r="D2001" s="112">
        <v>7053</v>
      </c>
      <c r="E2001" s="161">
        <v>37638</v>
      </c>
      <c r="F2001" s="187" t="s">
        <v>530</v>
      </c>
      <c r="N2001" s="95"/>
    </row>
    <row r="2002" spans="1:17" s="94" customFormat="1" ht="30" customHeight="1" x14ac:dyDescent="0.2">
      <c r="A2002" s="152">
        <v>1999</v>
      </c>
      <c r="B2002" s="103" t="s">
        <v>1361</v>
      </c>
      <c r="C2002" s="112">
        <v>22065.280352177942</v>
      </c>
      <c r="D2002" s="112">
        <v>7495</v>
      </c>
      <c r="E2002" s="161">
        <v>38191</v>
      </c>
      <c r="F2002" s="187" t="s">
        <v>2934</v>
      </c>
      <c r="G2002" s="100"/>
      <c r="H2002" s="100"/>
      <c r="I2002" s="100"/>
      <c r="J2002" s="100"/>
      <c r="K2002" s="100"/>
      <c r="L2002" s="100"/>
      <c r="M2002" s="100"/>
      <c r="N2002" s="101"/>
      <c r="O2002" s="100"/>
      <c r="P2002" s="100"/>
      <c r="Q2002" s="100"/>
    </row>
    <row r="2003" spans="1:17" s="94" customFormat="1" ht="30" customHeight="1" x14ac:dyDescent="0.2">
      <c r="A2003" s="152">
        <v>2000</v>
      </c>
      <c r="B2003" s="96" t="s">
        <v>4242</v>
      </c>
      <c r="C2003" s="97">
        <v>22049.71</v>
      </c>
      <c r="D2003" s="97">
        <v>3819</v>
      </c>
      <c r="E2003" s="102">
        <v>43343</v>
      </c>
      <c r="F2003" s="186" t="s">
        <v>38</v>
      </c>
      <c r="G2003" s="100"/>
      <c r="N2003" s="95"/>
      <c r="Q2003" s="100"/>
    </row>
    <row r="2004" spans="1:17" s="100" customFormat="1" ht="30" customHeight="1" x14ac:dyDescent="0.2">
      <c r="A2004" s="152">
        <v>2001</v>
      </c>
      <c r="B2004" s="96" t="s">
        <v>2023</v>
      </c>
      <c r="C2004" s="179">
        <v>22045.586190917518</v>
      </c>
      <c r="D2004" s="179">
        <v>6671</v>
      </c>
      <c r="E2004" s="111">
        <v>40417</v>
      </c>
      <c r="F2004" s="187" t="s">
        <v>1610</v>
      </c>
      <c r="N2004" s="101"/>
      <c r="Q2004" s="94"/>
    </row>
    <row r="2005" spans="1:17" s="94" customFormat="1" ht="30" customHeight="1" x14ac:dyDescent="0.2">
      <c r="A2005" s="152">
        <v>2002</v>
      </c>
      <c r="B2005" s="96" t="s">
        <v>4157</v>
      </c>
      <c r="C2005" s="97">
        <v>21960.86</v>
      </c>
      <c r="D2005" s="97">
        <v>4002</v>
      </c>
      <c r="E2005" s="102" t="s">
        <v>4155</v>
      </c>
      <c r="F2005" s="186" t="s">
        <v>725</v>
      </c>
      <c r="N2005" s="95"/>
    </row>
    <row r="2006" spans="1:17" s="100" customFormat="1" ht="30" customHeight="1" x14ac:dyDescent="0.2">
      <c r="A2006" s="152">
        <v>2003</v>
      </c>
      <c r="B2006" s="103" t="s">
        <v>1226</v>
      </c>
      <c r="C2006" s="179">
        <v>21944.392956441152</v>
      </c>
      <c r="D2006" s="179">
        <v>7503</v>
      </c>
      <c r="E2006" s="111">
        <v>38877</v>
      </c>
      <c r="F2006" s="187" t="s">
        <v>696</v>
      </c>
      <c r="G2006" s="94"/>
      <c r="N2006" s="101"/>
      <c r="Q2006" s="94"/>
    </row>
    <row r="2007" spans="1:17" s="100" customFormat="1" ht="30" customHeight="1" x14ac:dyDescent="0.2">
      <c r="A2007" s="152">
        <v>2004</v>
      </c>
      <c r="B2007" s="96" t="s">
        <v>1850</v>
      </c>
      <c r="C2007" s="179">
        <v>21911.781742354033</v>
      </c>
      <c r="D2007" s="179">
        <v>5842</v>
      </c>
      <c r="E2007" s="111">
        <v>40018</v>
      </c>
      <c r="F2007" s="187" t="s">
        <v>1853</v>
      </c>
      <c r="G2007" s="94"/>
      <c r="N2007" s="101"/>
      <c r="Q2007" s="94"/>
    </row>
    <row r="2008" spans="1:17" s="94" customFormat="1" ht="30" customHeight="1" x14ac:dyDescent="0.2">
      <c r="A2008" s="152">
        <v>2005</v>
      </c>
      <c r="B2008" s="96" t="s">
        <v>2976</v>
      </c>
      <c r="C2008" s="179">
        <v>21904.830861909177</v>
      </c>
      <c r="D2008" s="179">
        <v>7342</v>
      </c>
      <c r="E2008" s="161">
        <v>40592</v>
      </c>
      <c r="F2008" s="187" t="s">
        <v>545</v>
      </c>
      <c r="G2008" s="100"/>
      <c r="H2008" s="100"/>
      <c r="I2008" s="100"/>
      <c r="J2008" s="100"/>
      <c r="K2008" s="100"/>
      <c r="L2008" s="100"/>
      <c r="M2008" s="100"/>
      <c r="N2008" s="101"/>
      <c r="O2008" s="100"/>
      <c r="P2008" s="100"/>
      <c r="Q2008" s="100"/>
    </row>
    <row r="2009" spans="1:17" s="94" customFormat="1" ht="30" customHeight="1" x14ac:dyDescent="0.2">
      <c r="A2009" s="152">
        <v>2006</v>
      </c>
      <c r="B2009" s="96" t="s">
        <v>4373</v>
      </c>
      <c r="C2009" s="97">
        <v>21896.91</v>
      </c>
      <c r="D2009" s="97">
        <v>4042</v>
      </c>
      <c r="E2009" s="155" t="s">
        <v>4573</v>
      </c>
      <c r="F2009" s="186" t="s">
        <v>4119</v>
      </c>
      <c r="N2009" s="95"/>
      <c r="Q2009" s="100"/>
    </row>
    <row r="2010" spans="1:17" s="100" customFormat="1" ht="30" customHeight="1" x14ac:dyDescent="0.2">
      <c r="A2010" s="152">
        <v>2007</v>
      </c>
      <c r="B2010" s="96" t="s">
        <v>4325</v>
      </c>
      <c r="C2010" s="97">
        <v>21892.5</v>
      </c>
      <c r="D2010" s="97">
        <v>3445</v>
      </c>
      <c r="E2010" s="102" t="s">
        <v>4559</v>
      </c>
      <c r="F2010" s="186" t="s">
        <v>3459</v>
      </c>
      <c r="N2010" s="101"/>
      <c r="Q2010" s="94"/>
    </row>
    <row r="2011" spans="1:17" s="100" customFormat="1" ht="30" customHeight="1" x14ac:dyDescent="0.2">
      <c r="A2011" s="152">
        <v>2008</v>
      </c>
      <c r="B2011" s="96" t="s">
        <v>3102</v>
      </c>
      <c r="C2011" s="177">
        <v>21878.475440222428</v>
      </c>
      <c r="D2011" s="177">
        <v>4969</v>
      </c>
      <c r="E2011" s="158">
        <v>41705</v>
      </c>
      <c r="F2011" s="186" t="s">
        <v>545</v>
      </c>
      <c r="H2011" s="94"/>
      <c r="I2011" s="94"/>
      <c r="J2011" s="94"/>
      <c r="K2011" s="94"/>
      <c r="L2011" s="94"/>
      <c r="M2011" s="94"/>
      <c r="N2011" s="95"/>
      <c r="O2011" s="94"/>
      <c r="P2011" s="94"/>
    </row>
    <row r="2012" spans="1:17" s="94" customFormat="1" ht="30" customHeight="1" x14ac:dyDescent="0.2">
      <c r="A2012" s="152">
        <v>2009</v>
      </c>
      <c r="B2012" s="96" t="s">
        <v>2512</v>
      </c>
      <c r="C2012" s="178">
        <v>21839.666357738646</v>
      </c>
      <c r="D2012" s="178">
        <v>6023</v>
      </c>
      <c r="E2012" s="98">
        <v>40879</v>
      </c>
      <c r="F2012" s="186" t="s">
        <v>2988</v>
      </c>
      <c r="H2012" s="100"/>
      <c r="I2012" s="100"/>
      <c r="J2012" s="100"/>
      <c r="K2012" s="100"/>
      <c r="L2012" s="100"/>
      <c r="M2012" s="100"/>
      <c r="N2012" s="101"/>
      <c r="O2012" s="100"/>
      <c r="P2012" s="100"/>
      <c r="Q2012" s="100"/>
    </row>
    <row r="2013" spans="1:17" s="100" customFormat="1" ht="30" customHeight="1" x14ac:dyDescent="0.2">
      <c r="A2013" s="152">
        <v>2010</v>
      </c>
      <c r="B2013" s="96" t="s">
        <v>3405</v>
      </c>
      <c r="C2013" s="112">
        <v>21826.09</v>
      </c>
      <c r="D2013" s="177">
        <v>4476</v>
      </c>
      <c r="E2013" s="98">
        <v>42307</v>
      </c>
      <c r="F2013" s="186" t="s">
        <v>38</v>
      </c>
      <c r="H2013" s="94"/>
      <c r="I2013" s="94"/>
      <c r="J2013" s="94"/>
      <c r="K2013" s="94"/>
      <c r="L2013" s="94"/>
      <c r="M2013" s="94"/>
      <c r="N2013" s="95"/>
      <c r="O2013" s="94"/>
      <c r="P2013" s="94"/>
      <c r="Q2013" s="94"/>
    </row>
    <row r="2014" spans="1:17" s="109" customFormat="1" ht="30" customHeight="1" x14ac:dyDescent="0.2">
      <c r="A2014" s="152">
        <v>2011</v>
      </c>
      <c r="B2014" s="96" t="s">
        <v>2870</v>
      </c>
      <c r="C2014" s="178">
        <v>21820.985866543095</v>
      </c>
      <c r="D2014" s="178">
        <v>7180</v>
      </c>
      <c r="E2014" s="98">
        <v>40802</v>
      </c>
      <c r="F2014" s="186" t="s">
        <v>2871</v>
      </c>
      <c r="G2014" s="100"/>
      <c r="H2014" s="94"/>
      <c r="I2014" s="94"/>
      <c r="J2014" s="94"/>
      <c r="K2014" s="94"/>
      <c r="L2014" s="94"/>
      <c r="M2014" s="94"/>
      <c r="N2014" s="95"/>
      <c r="O2014" s="94"/>
      <c r="P2014" s="94"/>
      <c r="Q2014" s="94"/>
    </row>
    <row r="2015" spans="1:17" s="94" customFormat="1" ht="30" customHeight="1" x14ac:dyDescent="0.2">
      <c r="A2015" s="152">
        <v>2012</v>
      </c>
      <c r="B2015" s="96" t="s">
        <v>2400</v>
      </c>
      <c r="C2015" s="178">
        <v>21810.559545875811</v>
      </c>
      <c r="D2015" s="178">
        <v>6068</v>
      </c>
      <c r="E2015" s="158">
        <v>40991</v>
      </c>
      <c r="F2015" s="186" t="s">
        <v>384</v>
      </c>
      <c r="H2015" s="100"/>
      <c r="I2015" s="100"/>
      <c r="J2015" s="100"/>
      <c r="K2015" s="100"/>
      <c r="L2015" s="100"/>
      <c r="M2015" s="100"/>
      <c r="N2015" s="101"/>
      <c r="O2015" s="100"/>
      <c r="P2015" s="100"/>
      <c r="Q2015" s="100"/>
    </row>
    <row r="2016" spans="1:17" s="100" customFormat="1" ht="30" customHeight="1" x14ac:dyDescent="0.2">
      <c r="A2016" s="152">
        <v>2013</v>
      </c>
      <c r="B2016" s="96" t="s">
        <v>3103</v>
      </c>
      <c r="C2016" s="177">
        <v>21783.132530120485</v>
      </c>
      <c r="D2016" s="177">
        <v>5242</v>
      </c>
      <c r="E2016" s="98">
        <v>41803</v>
      </c>
      <c r="F2016" s="186" t="s">
        <v>3187</v>
      </c>
      <c r="G2016" s="94"/>
      <c r="N2016" s="101"/>
      <c r="Q2016" s="94"/>
    </row>
    <row r="2017" spans="1:17" s="94" customFormat="1" ht="30" customHeight="1" x14ac:dyDescent="0.2">
      <c r="A2017" s="152">
        <v>2014</v>
      </c>
      <c r="B2017" s="103" t="s">
        <v>2058</v>
      </c>
      <c r="C2017" s="112">
        <v>21781.74235403151</v>
      </c>
      <c r="D2017" s="112">
        <v>6412</v>
      </c>
      <c r="E2017" s="111">
        <v>37722</v>
      </c>
      <c r="F2017" s="187" t="s">
        <v>1910</v>
      </c>
      <c r="H2017" s="100"/>
      <c r="I2017" s="100"/>
      <c r="J2017" s="100"/>
      <c r="K2017" s="100"/>
      <c r="L2017" s="100"/>
      <c r="M2017" s="100"/>
      <c r="N2017" s="101"/>
      <c r="O2017" s="100"/>
      <c r="P2017" s="100"/>
      <c r="Q2017" s="100"/>
    </row>
    <row r="2018" spans="1:17" s="94" customFormat="1" ht="30" customHeight="1" x14ac:dyDescent="0.2">
      <c r="A2018" s="152">
        <v>2015</v>
      </c>
      <c r="B2018" s="96" t="s">
        <v>3246</v>
      </c>
      <c r="C2018" s="177">
        <v>21718</v>
      </c>
      <c r="D2018" s="177">
        <v>4865</v>
      </c>
      <c r="E2018" s="98">
        <v>42083</v>
      </c>
      <c r="F2018" s="186" t="s">
        <v>3180</v>
      </c>
      <c r="H2018" s="100"/>
      <c r="I2018" s="100"/>
      <c r="J2018" s="100"/>
      <c r="K2018" s="100"/>
      <c r="L2018" s="100"/>
      <c r="M2018" s="100"/>
      <c r="N2018" s="101"/>
      <c r="O2018" s="100"/>
      <c r="P2018" s="100"/>
    </row>
    <row r="2019" spans="1:17" s="94" customFormat="1" ht="30" customHeight="1" x14ac:dyDescent="0.2">
      <c r="A2019" s="152">
        <v>2016</v>
      </c>
      <c r="B2019" s="96" t="s">
        <v>3814</v>
      </c>
      <c r="C2019" s="97">
        <v>21693.67</v>
      </c>
      <c r="D2019" s="97">
        <v>4098</v>
      </c>
      <c r="E2019" s="102">
        <v>42951</v>
      </c>
      <c r="F2019" s="186" t="s">
        <v>3459</v>
      </c>
      <c r="G2019" s="100"/>
      <c r="H2019" s="100"/>
      <c r="I2019" s="100"/>
      <c r="J2019" s="100"/>
      <c r="K2019" s="100"/>
      <c r="L2019" s="100"/>
      <c r="M2019" s="100"/>
      <c r="N2019" s="101"/>
      <c r="O2019" s="100"/>
      <c r="P2019" s="100"/>
      <c r="Q2019" s="100"/>
    </row>
    <row r="2020" spans="1:17" s="100" customFormat="1" ht="30" customHeight="1" x14ac:dyDescent="0.2">
      <c r="A2020" s="152">
        <v>2017</v>
      </c>
      <c r="B2020" s="96" t="s">
        <v>2872</v>
      </c>
      <c r="C2020" s="179">
        <v>21683.561167747917</v>
      </c>
      <c r="D2020" s="179">
        <v>7806</v>
      </c>
      <c r="E2020" s="111">
        <v>40648</v>
      </c>
      <c r="F2020" s="187" t="s">
        <v>2033</v>
      </c>
      <c r="N2020" s="101"/>
    </row>
    <row r="2021" spans="1:17" s="100" customFormat="1" ht="30" customHeight="1" x14ac:dyDescent="0.2">
      <c r="A2021" s="152">
        <v>2018</v>
      </c>
      <c r="B2021" s="96" t="s">
        <v>2457</v>
      </c>
      <c r="C2021" s="112">
        <v>21655.583873957366</v>
      </c>
      <c r="D2021" s="112">
        <v>6902</v>
      </c>
      <c r="E2021" s="106">
        <v>39192</v>
      </c>
      <c r="F2021" s="186" t="s">
        <v>1610</v>
      </c>
      <c r="N2021" s="101"/>
    </row>
    <row r="2022" spans="1:17" s="100" customFormat="1" ht="30" customHeight="1" x14ac:dyDescent="0.2">
      <c r="A2022" s="152">
        <v>2019</v>
      </c>
      <c r="B2022" s="96" t="s">
        <v>3249</v>
      </c>
      <c r="C2022" s="177">
        <v>21650</v>
      </c>
      <c r="D2022" s="177">
        <v>5270</v>
      </c>
      <c r="E2022" s="98">
        <v>42006</v>
      </c>
      <c r="F2022" s="186" t="s">
        <v>3180</v>
      </c>
      <c r="G2022" s="94"/>
      <c r="N2022" s="101"/>
      <c r="Q2022" s="94"/>
    </row>
    <row r="2023" spans="1:17" s="94" customFormat="1" ht="30" customHeight="1" x14ac:dyDescent="0.2">
      <c r="A2023" s="152">
        <v>2020</v>
      </c>
      <c r="B2023" s="96" t="s">
        <v>2061</v>
      </c>
      <c r="C2023" s="178">
        <v>21558.879749768304</v>
      </c>
      <c r="D2023" s="178">
        <v>6589</v>
      </c>
      <c r="E2023" s="111">
        <v>40529</v>
      </c>
      <c r="F2023" s="187" t="s">
        <v>2815</v>
      </c>
      <c r="H2023" s="100"/>
      <c r="I2023" s="100"/>
      <c r="J2023" s="100"/>
      <c r="K2023" s="100"/>
      <c r="L2023" s="100"/>
      <c r="M2023" s="100"/>
      <c r="N2023" s="101"/>
      <c r="O2023" s="100"/>
      <c r="P2023" s="100"/>
      <c r="Q2023" s="100"/>
    </row>
    <row r="2024" spans="1:17" s="100" customFormat="1" ht="30" customHeight="1" x14ac:dyDescent="0.2">
      <c r="A2024" s="152">
        <v>2021</v>
      </c>
      <c r="B2024" s="103" t="s">
        <v>1456</v>
      </c>
      <c r="C2024" s="112">
        <v>21534.696478220576</v>
      </c>
      <c r="D2024" s="112">
        <v>6682</v>
      </c>
      <c r="E2024" s="111">
        <v>38002</v>
      </c>
      <c r="F2024" s="187" t="s">
        <v>326</v>
      </c>
      <c r="H2024" s="94"/>
      <c r="I2024" s="94"/>
      <c r="J2024" s="94"/>
      <c r="K2024" s="94"/>
      <c r="L2024" s="94"/>
      <c r="M2024" s="94"/>
      <c r="N2024" s="95"/>
      <c r="O2024" s="94"/>
      <c r="P2024" s="94"/>
      <c r="Q2024" s="94"/>
    </row>
    <row r="2025" spans="1:17" s="100" customFormat="1" ht="30" customHeight="1" x14ac:dyDescent="0.2">
      <c r="A2025" s="152">
        <v>2022</v>
      </c>
      <c r="B2025" s="96" t="s">
        <v>2010</v>
      </c>
      <c r="C2025" s="176">
        <v>21526.297497683041</v>
      </c>
      <c r="D2025" s="176">
        <v>7945</v>
      </c>
      <c r="E2025" s="106">
        <v>39318</v>
      </c>
      <c r="F2025" s="186" t="s">
        <v>1908</v>
      </c>
      <c r="N2025" s="101"/>
      <c r="Q2025" s="94"/>
    </row>
    <row r="2026" spans="1:17" s="100" customFormat="1" ht="30" customHeight="1" x14ac:dyDescent="0.2">
      <c r="A2026" s="152">
        <v>2023</v>
      </c>
      <c r="B2026" s="103" t="s">
        <v>2251</v>
      </c>
      <c r="C2026" s="112">
        <v>21500.231696014831</v>
      </c>
      <c r="D2026" s="112">
        <v>6407</v>
      </c>
      <c r="E2026" s="111">
        <v>37736</v>
      </c>
      <c r="F2026" s="187" t="s">
        <v>1910</v>
      </c>
      <c r="N2026" s="101"/>
    </row>
    <row r="2027" spans="1:17" s="94" customFormat="1" ht="30" customHeight="1" x14ac:dyDescent="0.2">
      <c r="A2027" s="152">
        <v>2024</v>
      </c>
      <c r="B2027" s="103" t="s">
        <v>3356</v>
      </c>
      <c r="C2027" s="177">
        <v>21473.43</v>
      </c>
      <c r="D2027" s="112">
        <v>4538</v>
      </c>
      <c r="E2027" s="111">
        <v>42188</v>
      </c>
      <c r="F2027" s="187" t="s">
        <v>119</v>
      </c>
      <c r="G2027" s="100"/>
      <c r="H2027" s="100"/>
      <c r="I2027" s="100"/>
      <c r="J2027" s="100"/>
      <c r="K2027" s="100"/>
      <c r="L2027" s="100"/>
      <c r="M2027" s="100"/>
      <c r="N2027" s="101"/>
      <c r="O2027" s="100"/>
      <c r="P2027" s="100"/>
      <c r="Q2027" s="100"/>
    </row>
    <row r="2028" spans="1:17" s="94" customFormat="1" ht="30" customHeight="1" x14ac:dyDescent="0.2">
      <c r="A2028" s="152">
        <v>2025</v>
      </c>
      <c r="B2028" s="96" t="s">
        <v>3791</v>
      </c>
      <c r="C2028" s="97">
        <v>21445.68</v>
      </c>
      <c r="D2028" s="97">
        <v>4244</v>
      </c>
      <c r="E2028" s="102">
        <v>42986</v>
      </c>
      <c r="F2028" s="186" t="s">
        <v>725</v>
      </c>
      <c r="G2028" s="100"/>
      <c r="H2028" s="100"/>
      <c r="I2028" s="100"/>
      <c r="J2028" s="100"/>
      <c r="K2028" s="100"/>
      <c r="L2028" s="100"/>
      <c r="M2028" s="100"/>
      <c r="N2028" s="101"/>
      <c r="O2028" s="100"/>
      <c r="P2028" s="100"/>
      <c r="Q2028" s="100"/>
    </row>
    <row r="2029" spans="1:17" s="100" customFormat="1" ht="30" customHeight="1" x14ac:dyDescent="0.2">
      <c r="A2029" s="152">
        <v>2026</v>
      </c>
      <c r="B2029" s="96" t="s">
        <v>279</v>
      </c>
      <c r="C2029" s="177">
        <v>21444.190222428177</v>
      </c>
      <c r="D2029" s="177">
        <v>5553</v>
      </c>
      <c r="E2029" s="158">
        <v>41348</v>
      </c>
      <c r="F2029" s="186" t="s">
        <v>147</v>
      </c>
      <c r="G2029" s="94"/>
      <c r="N2029" s="101"/>
      <c r="Q2029" s="94"/>
    </row>
    <row r="2030" spans="1:17" s="94" customFormat="1" ht="30" customHeight="1" x14ac:dyDescent="0.2">
      <c r="A2030" s="152">
        <v>2027</v>
      </c>
      <c r="B2030" s="96" t="s">
        <v>764</v>
      </c>
      <c r="C2030" s="179">
        <v>21429.129981464321</v>
      </c>
      <c r="D2030" s="179">
        <v>6528</v>
      </c>
      <c r="E2030" s="111">
        <v>40228</v>
      </c>
      <c r="F2030" s="187" t="s">
        <v>2033</v>
      </c>
      <c r="G2030" s="100"/>
      <c r="N2030" s="95"/>
    </row>
    <row r="2031" spans="1:17" s="94" customFormat="1" ht="30" customHeight="1" x14ac:dyDescent="0.2">
      <c r="A2031" s="152">
        <v>2028</v>
      </c>
      <c r="B2031" s="96" t="s">
        <v>3247</v>
      </c>
      <c r="C2031" s="177">
        <v>21415.72</v>
      </c>
      <c r="D2031" s="177">
        <v>4749</v>
      </c>
      <c r="E2031" s="98">
        <v>42097</v>
      </c>
      <c r="F2031" s="186" t="s">
        <v>119</v>
      </c>
      <c r="G2031" s="100"/>
      <c r="N2031" s="95"/>
    </row>
    <row r="2032" spans="1:17" s="94" customFormat="1" ht="30" customHeight="1" x14ac:dyDescent="0.2">
      <c r="A2032" s="152">
        <v>2029</v>
      </c>
      <c r="B2032" s="96" t="s">
        <v>4136</v>
      </c>
      <c r="C2032" s="97">
        <v>21362.3</v>
      </c>
      <c r="D2032" s="97">
        <v>4132</v>
      </c>
      <c r="E2032" s="102" t="s">
        <v>4135</v>
      </c>
      <c r="F2032" s="186" t="s">
        <v>3947</v>
      </c>
      <c r="H2032" s="100"/>
      <c r="I2032" s="100"/>
      <c r="J2032" s="100"/>
      <c r="K2032" s="100"/>
      <c r="L2032" s="100"/>
      <c r="M2032" s="100"/>
      <c r="N2032" s="101"/>
      <c r="O2032" s="100"/>
      <c r="P2032" s="100"/>
    </row>
    <row r="2033" spans="1:17" s="100" customFormat="1" ht="30" customHeight="1" x14ac:dyDescent="0.2">
      <c r="A2033" s="152">
        <v>2030</v>
      </c>
      <c r="B2033" s="96" t="s">
        <v>3248</v>
      </c>
      <c r="C2033" s="177">
        <v>21361.31</v>
      </c>
      <c r="D2033" s="177">
        <v>4683</v>
      </c>
      <c r="E2033" s="98">
        <v>42111</v>
      </c>
      <c r="F2033" s="186" t="s">
        <v>119</v>
      </c>
      <c r="H2033" s="94"/>
      <c r="I2033" s="94"/>
      <c r="J2033" s="94"/>
      <c r="K2033" s="94"/>
      <c r="L2033" s="94"/>
      <c r="M2033" s="94"/>
      <c r="N2033" s="95"/>
      <c r="O2033" s="94"/>
      <c r="P2033" s="94"/>
    </row>
    <row r="2034" spans="1:17" s="100" customFormat="1" ht="30" customHeight="1" x14ac:dyDescent="0.2">
      <c r="A2034" s="152">
        <v>2031</v>
      </c>
      <c r="B2034" s="96" t="s">
        <v>1848</v>
      </c>
      <c r="C2034" s="179">
        <v>21344.705746061169</v>
      </c>
      <c r="D2034" s="179">
        <v>6459</v>
      </c>
      <c r="E2034" s="111">
        <v>40025</v>
      </c>
      <c r="F2034" s="187" t="s">
        <v>2642</v>
      </c>
      <c r="N2034" s="101"/>
    </row>
    <row r="2035" spans="1:17" s="94" customFormat="1" ht="30" customHeight="1" x14ac:dyDescent="0.2">
      <c r="A2035" s="152">
        <v>2032</v>
      </c>
      <c r="B2035" s="96" t="s">
        <v>4440</v>
      </c>
      <c r="C2035" s="97">
        <v>21328.31</v>
      </c>
      <c r="D2035" s="97">
        <v>3730</v>
      </c>
      <c r="E2035" s="155" t="s">
        <v>4596</v>
      </c>
      <c r="F2035" s="186" t="s">
        <v>4555</v>
      </c>
      <c r="G2035" s="100"/>
      <c r="N2035" s="95"/>
    </row>
    <row r="2036" spans="1:17" s="100" customFormat="1" ht="30" customHeight="1" x14ac:dyDescent="0.2">
      <c r="A2036" s="152">
        <v>2033</v>
      </c>
      <c r="B2036" s="96" t="s">
        <v>2573</v>
      </c>
      <c r="C2036" s="112">
        <v>21322.578776645045</v>
      </c>
      <c r="D2036" s="112">
        <v>6631</v>
      </c>
      <c r="E2036" s="106">
        <v>39227</v>
      </c>
      <c r="F2036" s="186" t="s">
        <v>596</v>
      </c>
      <c r="G2036" s="94"/>
      <c r="N2036" s="101"/>
      <c r="Q2036" s="94"/>
    </row>
    <row r="2037" spans="1:17" s="94" customFormat="1" ht="30" customHeight="1" x14ac:dyDescent="0.2">
      <c r="A2037" s="152">
        <v>2034</v>
      </c>
      <c r="B2037" s="96" t="s">
        <v>4367</v>
      </c>
      <c r="C2037" s="97">
        <v>21315</v>
      </c>
      <c r="D2037" s="97">
        <v>3535</v>
      </c>
      <c r="E2037" s="102" t="s">
        <v>4571</v>
      </c>
      <c r="F2037" s="186" t="s">
        <v>545</v>
      </c>
      <c r="G2037" s="100"/>
      <c r="N2037" s="95"/>
    </row>
    <row r="2038" spans="1:17" s="100" customFormat="1" ht="30" customHeight="1" x14ac:dyDescent="0.2">
      <c r="A2038" s="152">
        <v>2035</v>
      </c>
      <c r="B2038" s="107" t="s">
        <v>1347</v>
      </c>
      <c r="C2038" s="179">
        <v>21309.08248378128</v>
      </c>
      <c r="D2038" s="179">
        <v>9830</v>
      </c>
      <c r="E2038" s="119">
        <v>36287</v>
      </c>
      <c r="F2038" s="187" t="s">
        <v>1910</v>
      </c>
      <c r="G2038" s="94"/>
      <c r="H2038" s="94"/>
      <c r="I2038" s="94"/>
      <c r="J2038" s="94"/>
      <c r="K2038" s="94"/>
      <c r="L2038" s="94"/>
      <c r="M2038" s="94"/>
      <c r="N2038" s="95"/>
      <c r="O2038" s="94"/>
      <c r="P2038" s="94"/>
      <c r="Q2038" s="94"/>
    </row>
    <row r="2039" spans="1:17" s="100" customFormat="1" ht="30" customHeight="1" x14ac:dyDescent="0.2">
      <c r="A2039" s="152">
        <v>2036</v>
      </c>
      <c r="B2039" s="96" t="s">
        <v>363</v>
      </c>
      <c r="C2039" s="178">
        <v>21208.873957367934</v>
      </c>
      <c r="D2039" s="178">
        <v>4985</v>
      </c>
      <c r="E2039" s="98">
        <v>41397</v>
      </c>
      <c r="F2039" s="186" t="s">
        <v>545</v>
      </c>
      <c r="N2039" s="101"/>
    </row>
    <row r="2040" spans="1:17" s="94" customFormat="1" ht="30" customHeight="1" x14ac:dyDescent="0.2">
      <c r="A2040" s="152">
        <v>2037</v>
      </c>
      <c r="B2040" s="96" t="s">
        <v>2406</v>
      </c>
      <c r="C2040" s="180">
        <v>21196.999536607971</v>
      </c>
      <c r="D2040" s="180">
        <v>6318</v>
      </c>
      <c r="E2040" s="111">
        <v>40473</v>
      </c>
      <c r="F2040" s="187" t="s">
        <v>1853</v>
      </c>
      <c r="G2040" s="100"/>
      <c r="N2040" s="95"/>
    </row>
    <row r="2041" spans="1:17" s="94" customFormat="1" ht="30" customHeight="1" x14ac:dyDescent="0.2">
      <c r="A2041" s="152">
        <v>2038</v>
      </c>
      <c r="B2041" s="96" t="s">
        <v>4327</v>
      </c>
      <c r="C2041" s="97">
        <v>21191.73</v>
      </c>
      <c r="D2041" s="97">
        <v>3850</v>
      </c>
      <c r="E2041" s="102" t="s">
        <v>4560</v>
      </c>
      <c r="F2041" s="186" t="s">
        <v>3365</v>
      </c>
      <c r="G2041" s="100"/>
      <c r="H2041" s="100"/>
      <c r="I2041" s="100"/>
      <c r="J2041" s="100"/>
      <c r="K2041" s="100"/>
      <c r="L2041" s="100"/>
      <c r="M2041" s="100"/>
      <c r="N2041" s="101"/>
      <c r="O2041" s="100"/>
      <c r="P2041" s="100"/>
    </row>
    <row r="2042" spans="1:17" s="100" customFormat="1" ht="30" customHeight="1" x14ac:dyDescent="0.2">
      <c r="A2042" s="152">
        <v>2039</v>
      </c>
      <c r="B2042" s="96" t="s">
        <v>2924</v>
      </c>
      <c r="C2042" s="177">
        <v>21186.862835959222</v>
      </c>
      <c r="D2042" s="177">
        <v>5442</v>
      </c>
      <c r="E2042" s="98">
        <v>41278</v>
      </c>
      <c r="F2042" s="186" t="s">
        <v>2706</v>
      </c>
      <c r="G2042" s="94"/>
      <c r="H2042" s="94"/>
      <c r="I2042" s="94"/>
      <c r="J2042" s="94"/>
      <c r="K2042" s="94"/>
      <c r="L2042" s="94"/>
      <c r="M2042" s="94"/>
      <c r="N2042" s="95"/>
      <c r="O2042" s="94"/>
      <c r="P2042" s="94"/>
      <c r="Q2042" s="94"/>
    </row>
    <row r="2043" spans="1:17" s="100" customFormat="1" ht="30" customHeight="1" x14ac:dyDescent="0.2">
      <c r="A2043" s="152">
        <v>2040</v>
      </c>
      <c r="B2043" s="103" t="s">
        <v>1435</v>
      </c>
      <c r="C2043" s="112">
        <v>21164.156626506028</v>
      </c>
      <c r="D2043" s="112">
        <v>6479</v>
      </c>
      <c r="E2043" s="111">
        <v>38800</v>
      </c>
      <c r="F2043" s="187" t="s">
        <v>696</v>
      </c>
      <c r="N2043" s="101"/>
      <c r="Q2043" s="94"/>
    </row>
    <row r="2044" spans="1:17" s="94" customFormat="1" ht="30" customHeight="1" x14ac:dyDescent="0.2">
      <c r="A2044" s="152">
        <v>2041</v>
      </c>
      <c r="B2044" s="96" t="s">
        <v>3932</v>
      </c>
      <c r="C2044" s="97">
        <v>21132.79</v>
      </c>
      <c r="D2044" s="97">
        <v>4181</v>
      </c>
      <c r="E2044" s="102">
        <v>42741</v>
      </c>
      <c r="F2044" s="186" t="s">
        <v>725</v>
      </c>
      <c r="G2044" s="100"/>
      <c r="H2044" s="100"/>
      <c r="I2044" s="100"/>
      <c r="J2044" s="100"/>
      <c r="K2044" s="100"/>
      <c r="L2044" s="100"/>
      <c r="M2044" s="100"/>
      <c r="N2044" s="101"/>
      <c r="O2044" s="100"/>
      <c r="P2044" s="100"/>
      <c r="Q2044" s="100"/>
    </row>
    <row r="2045" spans="1:17" s="94" customFormat="1" ht="30" customHeight="1" x14ac:dyDescent="0.2">
      <c r="A2045" s="152">
        <v>2042</v>
      </c>
      <c r="B2045" s="103" t="s">
        <v>2053</v>
      </c>
      <c r="C2045" s="112">
        <v>21111.329935125115</v>
      </c>
      <c r="D2045" s="112">
        <v>6696</v>
      </c>
      <c r="E2045" s="111">
        <v>38835</v>
      </c>
      <c r="F2045" s="187" t="s">
        <v>696</v>
      </c>
      <c r="G2045" s="100"/>
      <c r="H2045" s="100"/>
      <c r="I2045" s="100"/>
      <c r="J2045" s="100"/>
      <c r="K2045" s="100"/>
      <c r="L2045" s="100"/>
      <c r="M2045" s="100"/>
      <c r="N2045" s="101"/>
      <c r="O2045" s="100"/>
      <c r="P2045" s="100"/>
    </row>
    <row r="2046" spans="1:17" s="94" customFormat="1" ht="30" customHeight="1" x14ac:dyDescent="0.2">
      <c r="A2046" s="152">
        <v>2043</v>
      </c>
      <c r="B2046" s="96" t="s">
        <v>961</v>
      </c>
      <c r="C2046" s="112">
        <v>21102.728220574609</v>
      </c>
      <c r="D2046" s="112">
        <v>6611</v>
      </c>
      <c r="E2046" s="106">
        <v>39052</v>
      </c>
      <c r="F2046" s="186" t="s">
        <v>544</v>
      </c>
      <c r="H2046" s="100"/>
      <c r="I2046" s="100"/>
      <c r="J2046" s="100"/>
      <c r="K2046" s="100"/>
      <c r="L2046" s="100"/>
      <c r="M2046" s="100"/>
      <c r="N2046" s="101"/>
      <c r="O2046" s="100"/>
      <c r="P2046" s="100"/>
    </row>
    <row r="2047" spans="1:17" s="100" customFormat="1" ht="30" customHeight="1" x14ac:dyDescent="0.2">
      <c r="A2047" s="152">
        <v>2044</v>
      </c>
      <c r="B2047" s="103" t="s">
        <v>2328</v>
      </c>
      <c r="C2047" s="112">
        <v>21101.135310472662</v>
      </c>
      <c r="D2047" s="112">
        <v>6157</v>
      </c>
      <c r="E2047" s="111">
        <v>37687</v>
      </c>
      <c r="F2047" s="187" t="s">
        <v>640</v>
      </c>
      <c r="H2047" s="94"/>
      <c r="I2047" s="94"/>
      <c r="J2047" s="94"/>
      <c r="K2047" s="94"/>
      <c r="L2047" s="94"/>
      <c r="M2047" s="94"/>
      <c r="N2047" s="95"/>
      <c r="O2047" s="94"/>
      <c r="P2047" s="94"/>
    </row>
    <row r="2048" spans="1:17" s="94" customFormat="1" ht="30" customHeight="1" x14ac:dyDescent="0.2">
      <c r="A2048" s="152">
        <v>2045</v>
      </c>
      <c r="B2048" s="96" t="s">
        <v>3550</v>
      </c>
      <c r="C2048" s="112">
        <v>21096.27</v>
      </c>
      <c r="D2048" s="177">
        <v>4356</v>
      </c>
      <c r="E2048" s="98">
        <v>42622</v>
      </c>
      <c r="F2048" s="189" t="s">
        <v>725</v>
      </c>
      <c r="G2048" s="100"/>
      <c r="N2048" s="95"/>
      <c r="Q2048" s="100"/>
    </row>
    <row r="2049" spans="1:17" s="94" customFormat="1" ht="30" customHeight="1" x14ac:dyDescent="0.2">
      <c r="A2049" s="152">
        <v>2046</v>
      </c>
      <c r="B2049" s="103" t="s">
        <v>868</v>
      </c>
      <c r="C2049" s="179">
        <v>21070.203892493049</v>
      </c>
      <c r="D2049" s="179">
        <v>7789</v>
      </c>
      <c r="E2049" s="111">
        <v>38905</v>
      </c>
      <c r="F2049" s="187" t="s">
        <v>841</v>
      </c>
      <c r="G2049" s="100"/>
      <c r="N2049" s="95"/>
      <c r="Q2049" s="100"/>
    </row>
    <row r="2050" spans="1:17" s="100" customFormat="1" ht="30" customHeight="1" x14ac:dyDescent="0.2">
      <c r="A2050" s="152">
        <v>2047</v>
      </c>
      <c r="B2050" s="96" t="s">
        <v>2249</v>
      </c>
      <c r="C2050" s="179">
        <v>21047.845227062095</v>
      </c>
      <c r="D2050" s="179">
        <v>6673</v>
      </c>
      <c r="E2050" s="111">
        <v>40410</v>
      </c>
      <c r="F2050" s="187" t="s">
        <v>2033</v>
      </c>
      <c r="N2050" s="101"/>
      <c r="Q2050" s="94"/>
    </row>
    <row r="2051" spans="1:17" s="94" customFormat="1" ht="30" customHeight="1" x14ac:dyDescent="0.2">
      <c r="A2051" s="152">
        <v>2048</v>
      </c>
      <c r="B2051" s="96" t="s">
        <v>3492</v>
      </c>
      <c r="C2051" s="112">
        <v>21046.47</v>
      </c>
      <c r="D2051" s="177">
        <v>4049</v>
      </c>
      <c r="E2051" s="98">
        <v>42720</v>
      </c>
      <c r="F2051" s="189" t="s">
        <v>3459</v>
      </c>
      <c r="H2051" s="100"/>
      <c r="I2051" s="100"/>
      <c r="J2051" s="100"/>
      <c r="K2051" s="100"/>
      <c r="L2051" s="100"/>
      <c r="M2051" s="100"/>
      <c r="N2051" s="101"/>
      <c r="O2051" s="100"/>
      <c r="P2051" s="100"/>
    </row>
    <row r="2052" spans="1:17" s="94" customFormat="1" ht="30" customHeight="1" x14ac:dyDescent="0.2">
      <c r="A2052" s="152">
        <v>2049</v>
      </c>
      <c r="B2052" s="103" t="s">
        <v>1220</v>
      </c>
      <c r="C2052" s="179">
        <v>21027.513901760893</v>
      </c>
      <c r="D2052" s="179">
        <v>7565</v>
      </c>
      <c r="E2052" s="111">
        <v>38884</v>
      </c>
      <c r="F2052" s="187" t="s">
        <v>681</v>
      </c>
      <c r="G2052" s="100"/>
      <c r="N2052" s="95"/>
      <c r="Q2052" s="100"/>
    </row>
    <row r="2053" spans="1:17" s="94" customFormat="1" ht="30" customHeight="1" x14ac:dyDescent="0.2">
      <c r="A2053" s="152">
        <v>2050</v>
      </c>
      <c r="B2053" s="96" t="s">
        <v>3538</v>
      </c>
      <c r="C2053" s="112">
        <v>21020.080000000002</v>
      </c>
      <c r="D2053" s="177">
        <v>4349</v>
      </c>
      <c r="E2053" s="98">
        <v>42643</v>
      </c>
      <c r="F2053" s="186" t="s">
        <v>3461</v>
      </c>
      <c r="G2053" s="100"/>
      <c r="N2053" s="95"/>
    </row>
    <row r="2054" spans="1:17" s="100" customFormat="1" ht="30" customHeight="1" x14ac:dyDescent="0.2">
      <c r="A2054" s="152">
        <v>2051</v>
      </c>
      <c r="B2054" s="103" t="s">
        <v>2771</v>
      </c>
      <c r="C2054" s="112">
        <v>20977.177942539391</v>
      </c>
      <c r="D2054" s="112">
        <v>10171</v>
      </c>
      <c r="E2054" s="111">
        <v>37001</v>
      </c>
      <c r="F2054" s="187" t="s">
        <v>1069</v>
      </c>
      <c r="N2054" s="101"/>
      <c r="Q2054" s="94"/>
    </row>
    <row r="2055" spans="1:17" s="94" customFormat="1" ht="30" customHeight="1" x14ac:dyDescent="0.2">
      <c r="A2055" s="152">
        <v>2052</v>
      </c>
      <c r="B2055" s="96" t="s">
        <v>2823</v>
      </c>
      <c r="C2055" s="112">
        <v>20973.528730305839</v>
      </c>
      <c r="D2055" s="112">
        <v>6795</v>
      </c>
      <c r="E2055" s="106">
        <v>39101</v>
      </c>
      <c r="F2055" s="186" t="s">
        <v>559</v>
      </c>
      <c r="H2055" s="100"/>
      <c r="I2055" s="100"/>
      <c r="J2055" s="100"/>
      <c r="K2055" s="100"/>
      <c r="L2055" s="100"/>
      <c r="M2055" s="100"/>
      <c r="N2055" s="101"/>
      <c r="O2055" s="100"/>
      <c r="P2055" s="100"/>
    </row>
    <row r="2056" spans="1:17" s="94" customFormat="1" ht="30" customHeight="1" x14ac:dyDescent="0.2">
      <c r="A2056" s="152">
        <v>2053</v>
      </c>
      <c r="B2056" s="103" t="s">
        <v>744</v>
      </c>
      <c r="C2056" s="112">
        <v>20972.833642261354</v>
      </c>
      <c r="D2056" s="112">
        <v>7613</v>
      </c>
      <c r="E2056" s="111">
        <v>37372</v>
      </c>
      <c r="F2056" s="187" t="s">
        <v>1433</v>
      </c>
      <c r="G2056" s="100"/>
      <c r="N2056" s="95"/>
      <c r="Q2056" s="100"/>
    </row>
    <row r="2057" spans="1:17" s="100" customFormat="1" ht="30" customHeight="1" x14ac:dyDescent="0.2">
      <c r="A2057" s="152">
        <v>2054</v>
      </c>
      <c r="B2057" s="96" t="s">
        <v>4466</v>
      </c>
      <c r="C2057" s="97">
        <v>20970.289999999997</v>
      </c>
      <c r="D2057" s="97">
        <v>4125</v>
      </c>
      <c r="E2057" s="102" t="s">
        <v>4104</v>
      </c>
      <c r="F2057" s="186" t="s">
        <v>4616</v>
      </c>
      <c r="H2057" s="94"/>
      <c r="I2057" s="94"/>
      <c r="J2057" s="94"/>
      <c r="K2057" s="94"/>
      <c r="L2057" s="94"/>
      <c r="M2057" s="94"/>
      <c r="N2057" s="95"/>
      <c r="O2057" s="94"/>
      <c r="P2057" s="94"/>
    </row>
    <row r="2058" spans="1:17" s="100" customFormat="1" ht="30" customHeight="1" x14ac:dyDescent="0.2">
      <c r="A2058" s="152">
        <v>2055</v>
      </c>
      <c r="B2058" s="96" t="s">
        <v>1876</v>
      </c>
      <c r="C2058" s="112">
        <v>20936.631139944395</v>
      </c>
      <c r="D2058" s="112">
        <v>5516</v>
      </c>
      <c r="E2058" s="106">
        <v>39445</v>
      </c>
      <c r="F2058" s="186" t="s">
        <v>193</v>
      </c>
      <c r="N2058" s="101"/>
      <c r="Q2058" s="94"/>
    </row>
    <row r="2059" spans="1:17" s="100" customFormat="1" ht="30" customHeight="1" x14ac:dyDescent="0.2">
      <c r="A2059" s="152">
        <v>2056</v>
      </c>
      <c r="B2059" s="96" t="s">
        <v>1860</v>
      </c>
      <c r="C2059" s="179">
        <v>20922.584569045412</v>
      </c>
      <c r="D2059" s="179">
        <v>6598</v>
      </c>
      <c r="E2059" s="106">
        <v>39528</v>
      </c>
      <c r="F2059" s="186" t="s">
        <v>2934</v>
      </c>
      <c r="G2059" s="94"/>
      <c r="N2059" s="101"/>
      <c r="Q2059" s="94"/>
    </row>
    <row r="2060" spans="1:17" s="94" customFormat="1" ht="30" customHeight="1" x14ac:dyDescent="0.2">
      <c r="A2060" s="152">
        <v>2057</v>
      </c>
      <c r="B2060" s="103" t="s">
        <v>972</v>
      </c>
      <c r="C2060" s="112">
        <v>20914.040778498609</v>
      </c>
      <c r="D2060" s="112">
        <v>6479</v>
      </c>
      <c r="E2060" s="111">
        <v>37841</v>
      </c>
      <c r="F2060" s="187" t="s">
        <v>1910</v>
      </c>
      <c r="G2060" s="100"/>
      <c r="H2060" s="100"/>
      <c r="I2060" s="100"/>
      <c r="J2060" s="100"/>
      <c r="K2060" s="100"/>
      <c r="L2060" s="100"/>
      <c r="M2060" s="100"/>
      <c r="N2060" s="101"/>
      <c r="O2060" s="100"/>
      <c r="P2060" s="100"/>
      <c r="Q2060" s="100"/>
    </row>
    <row r="2061" spans="1:17" s="100" customFormat="1" ht="30" customHeight="1" x14ac:dyDescent="0.2">
      <c r="A2061" s="152">
        <v>2058</v>
      </c>
      <c r="B2061" s="103" t="s">
        <v>1383</v>
      </c>
      <c r="C2061" s="112">
        <v>20855.595458758111</v>
      </c>
      <c r="D2061" s="112">
        <v>6277</v>
      </c>
      <c r="E2061" s="111">
        <v>38401</v>
      </c>
      <c r="F2061" s="187" t="s">
        <v>696</v>
      </c>
      <c r="H2061" s="94"/>
      <c r="I2061" s="94"/>
      <c r="J2061" s="94"/>
      <c r="K2061" s="94"/>
      <c r="L2061" s="94"/>
      <c r="M2061" s="94"/>
      <c r="N2061" s="95"/>
      <c r="O2061" s="94"/>
      <c r="P2061" s="94"/>
    </row>
    <row r="2062" spans="1:17" s="94" customFormat="1" ht="30" customHeight="1" x14ac:dyDescent="0.2">
      <c r="A2062" s="152">
        <v>2059</v>
      </c>
      <c r="B2062" s="107" t="s">
        <v>889</v>
      </c>
      <c r="C2062" s="179">
        <v>20853.510194624654</v>
      </c>
      <c r="D2062" s="179">
        <v>9767</v>
      </c>
      <c r="E2062" s="119">
        <v>36371</v>
      </c>
      <c r="F2062" s="187" t="s">
        <v>1910</v>
      </c>
      <c r="H2062" s="100"/>
      <c r="I2062" s="100"/>
      <c r="J2062" s="100"/>
      <c r="K2062" s="100"/>
      <c r="L2062" s="100"/>
      <c r="M2062" s="100"/>
      <c r="N2062" s="101"/>
      <c r="O2062" s="100"/>
      <c r="P2062" s="100"/>
    </row>
    <row r="2063" spans="1:17" s="100" customFormat="1" ht="30" customHeight="1" x14ac:dyDescent="0.2">
      <c r="A2063" s="152">
        <v>2060</v>
      </c>
      <c r="B2063" s="96" t="s">
        <v>4357</v>
      </c>
      <c r="C2063" s="97">
        <v>20853.36</v>
      </c>
      <c r="D2063" s="97">
        <v>3875</v>
      </c>
      <c r="E2063" s="102" t="s">
        <v>4569</v>
      </c>
      <c r="F2063" s="186" t="s">
        <v>38</v>
      </c>
      <c r="N2063" s="101"/>
      <c r="Q2063" s="94"/>
    </row>
    <row r="2064" spans="1:17" s="100" customFormat="1" ht="30" customHeight="1" x14ac:dyDescent="0.2">
      <c r="A2064" s="152">
        <v>2061</v>
      </c>
      <c r="B2064" s="96" t="s">
        <v>733</v>
      </c>
      <c r="C2064" s="179">
        <v>20844.879518072288</v>
      </c>
      <c r="D2064" s="179">
        <v>6993</v>
      </c>
      <c r="E2064" s="106">
        <v>39045</v>
      </c>
      <c r="F2064" s="186" t="s">
        <v>1908</v>
      </c>
      <c r="G2064" s="94"/>
      <c r="H2064" s="94"/>
      <c r="I2064" s="94"/>
      <c r="J2064" s="94"/>
      <c r="K2064" s="94"/>
      <c r="L2064" s="94"/>
      <c r="M2064" s="94"/>
      <c r="N2064" s="95"/>
      <c r="O2064" s="94"/>
      <c r="P2064" s="94"/>
      <c r="Q2064" s="94"/>
    </row>
    <row r="2065" spans="1:17" s="100" customFormat="1" ht="30" customHeight="1" x14ac:dyDescent="0.2">
      <c r="A2065" s="152">
        <v>2062</v>
      </c>
      <c r="B2065" s="103" t="s">
        <v>1014</v>
      </c>
      <c r="C2065" s="176">
        <v>20843.08387395737</v>
      </c>
      <c r="D2065" s="176">
        <v>7215</v>
      </c>
      <c r="E2065" s="111">
        <v>37589</v>
      </c>
      <c r="F2065" s="187" t="s">
        <v>1433</v>
      </c>
      <c r="G2065" s="94"/>
      <c r="N2065" s="101"/>
    </row>
    <row r="2066" spans="1:17" s="100" customFormat="1" ht="30" customHeight="1" x14ac:dyDescent="0.2">
      <c r="A2066" s="152">
        <v>2063</v>
      </c>
      <c r="B2066" s="107" t="s">
        <v>977</v>
      </c>
      <c r="C2066" s="179">
        <v>20830.630213160333</v>
      </c>
      <c r="D2066" s="179">
        <v>9294</v>
      </c>
      <c r="E2066" s="119">
        <v>36259</v>
      </c>
      <c r="F2066" s="187" t="s">
        <v>1614</v>
      </c>
      <c r="N2066" s="101"/>
    </row>
    <row r="2067" spans="1:17" s="100" customFormat="1" ht="30" customHeight="1" x14ac:dyDescent="0.2">
      <c r="A2067" s="152">
        <v>2064</v>
      </c>
      <c r="B2067" s="103" t="s">
        <v>1328</v>
      </c>
      <c r="C2067" s="176">
        <v>20807.026181649675</v>
      </c>
      <c r="D2067" s="176">
        <v>6208</v>
      </c>
      <c r="E2067" s="111">
        <v>39640</v>
      </c>
      <c r="F2067" s="187" t="s">
        <v>459</v>
      </c>
      <c r="N2067" s="101"/>
      <c r="Q2067" s="94"/>
    </row>
    <row r="2068" spans="1:17" s="94" customFormat="1" ht="30" customHeight="1" x14ac:dyDescent="0.2">
      <c r="A2068" s="152">
        <v>2065</v>
      </c>
      <c r="B2068" s="103" t="s">
        <v>2327</v>
      </c>
      <c r="C2068" s="179">
        <v>20805.317423540317</v>
      </c>
      <c r="D2068" s="179">
        <v>6784</v>
      </c>
      <c r="E2068" s="161">
        <v>38625</v>
      </c>
      <c r="F2068" s="187" t="s">
        <v>2934</v>
      </c>
      <c r="N2068" s="95"/>
      <c r="Q2068" s="100"/>
    </row>
    <row r="2069" spans="1:17" s="94" customFormat="1" ht="30" customHeight="1" x14ac:dyDescent="0.2">
      <c r="A2069" s="152">
        <v>2066</v>
      </c>
      <c r="B2069" s="96" t="s">
        <v>629</v>
      </c>
      <c r="C2069" s="179">
        <v>20795.70203892493</v>
      </c>
      <c r="D2069" s="179">
        <v>6440</v>
      </c>
      <c r="E2069" s="161">
        <v>40228</v>
      </c>
      <c r="F2069" s="187" t="s">
        <v>405</v>
      </c>
      <c r="H2069" s="100"/>
      <c r="I2069" s="100"/>
      <c r="J2069" s="100"/>
      <c r="K2069" s="100"/>
      <c r="L2069" s="100"/>
      <c r="M2069" s="100"/>
      <c r="N2069" s="101"/>
      <c r="O2069" s="100"/>
      <c r="P2069" s="100"/>
      <c r="Q2069" s="100"/>
    </row>
    <row r="2070" spans="1:17" s="100" customFormat="1" ht="30" customHeight="1" x14ac:dyDescent="0.2">
      <c r="A2070" s="152">
        <v>2067</v>
      </c>
      <c r="B2070" s="107" t="s">
        <v>1301</v>
      </c>
      <c r="C2070" s="179">
        <v>20780.815569972197</v>
      </c>
      <c r="D2070" s="179">
        <v>7910</v>
      </c>
      <c r="E2070" s="158">
        <v>36125</v>
      </c>
      <c r="F2070" s="187" t="s">
        <v>2402</v>
      </c>
      <c r="G2070" s="94"/>
      <c r="N2070" s="101"/>
    </row>
    <row r="2071" spans="1:17" s="100" customFormat="1" ht="30" customHeight="1" x14ac:dyDescent="0.2">
      <c r="A2071" s="152">
        <v>2068</v>
      </c>
      <c r="B2071" s="103" t="s">
        <v>875</v>
      </c>
      <c r="C2071" s="176">
        <v>20760.831788693235</v>
      </c>
      <c r="D2071" s="176">
        <v>9801</v>
      </c>
      <c r="E2071" s="161">
        <v>37127</v>
      </c>
      <c r="F2071" s="187" t="s">
        <v>1433</v>
      </c>
      <c r="H2071" s="94"/>
      <c r="I2071" s="94"/>
      <c r="J2071" s="94"/>
      <c r="K2071" s="94"/>
      <c r="L2071" s="94"/>
      <c r="M2071" s="94"/>
      <c r="N2071" s="95"/>
      <c r="O2071" s="94"/>
      <c r="P2071" s="94"/>
      <c r="Q2071" s="94"/>
    </row>
    <row r="2072" spans="1:17" s="94" customFormat="1" ht="30" customHeight="1" x14ac:dyDescent="0.2">
      <c r="A2072" s="152">
        <v>2069</v>
      </c>
      <c r="B2072" s="96" t="s">
        <v>4284</v>
      </c>
      <c r="C2072" s="97">
        <v>20723.060000000001</v>
      </c>
      <c r="D2072" s="97">
        <v>3630</v>
      </c>
      <c r="E2072" s="155" t="s">
        <v>4592</v>
      </c>
      <c r="F2072" s="186" t="s">
        <v>3456</v>
      </c>
      <c r="H2072" s="100"/>
      <c r="I2072" s="100"/>
      <c r="J2072" s="100"/>
      <c r="K2072" s="100"/>
      <c r="L2072" s="100"/>
      <c r="M2072" s="100"/>
      <c r="N2072" s="101"/>
      <c r="O2072" s="100"/>
      <c r="P2072" s="100"/>
    </row>
    <row r="2073" spans="1:17" s="94" customFormat="1" ht="30" customHeight="1" x14ac:dyDescent="0.2">
      <c r="A2073" s="152">
        <v>2070</v>
      </c>
      <c r="B2073" s="103" t="s">
        <v>2225</v>
      </c>
      <c r="C2073" s="112">
        <v>20710.437905468028</v>
      </c>
      <c r="D2073" s="176">
        <v>6056</v>
      </c>
      <c r="E2073" s="161">
        <v>37491</v>
      </c>
      <c r="F2073" s="187" t="s">
        <v>1818</v>
      </c>
      <c r="N2073" s="95"/>
      <c r="Q2073" s="100"/>
    </row>
    <row r="2074" spans="1:17" s="94" customFormat="1" ht="30" customHeight="1" x14ac:dyDescent="0.2">
      <c r="A2074" s="152">
        <v>2071</v>
      </c>
      <c r="B2074" s="107" t="s">
        <v>2241</v>
      </c>
      <c r="C2074" s="112">
        <v>20705.803985171457</v>
      </c>
      <c r="D2074" s="112">
        <v>6066</v>
      </c>
      <c r="E2074" s="161">
        <v>37610</v>
      </c>
      <c r="F2074" s="187" t="s">
        <v>460</v>
      </c>
      <c r="G2074" s="100"/>
      <c r="N2074" s="95"/>
    </row>
    <row r="2075" spans="1:17" s="94" customFormat="1" ht="30" customHeight="1" x14ac:dyDescent="0.2">
      <c r="A2075" s="152">
        <v>2072</v>
      </c>
      <c r="B2075" s="96" t="s">
        <v>485</v>
      </c>
      <c r="C2075" s="178">
        <v>20650.196941612605</v>
      </c>
      <c r="D2075" s="178">
        <v>6676</v>
      </c>
      <c r="E2075" s="158">
        <v>41082</v>
      </c>
      <c r="F2075" s="186" t="s">
        <v>2944</v>
      </c>
      <c r="G2075" s="100"/>
      <c r="H2075" s="100"/>
      <c r="I2075" s="100"/>
      <c r="J2075" s="100"/>
      <c r="K2075" s="100"/>
      <c r="L2075" s="100"/>
      <c r="M2075" s="100"/>
      <c r="N2075" s="101"/>
      <c r="O2075" s="100"/>
      <c r="P2075" s="100"/>
    </row>
    <row r="2076" spans="1:17" s="100" customFormat="1" ht="30" customHeight="1" x14ac:dyDescent="0.2">
      <c r="A2076" s="152">
        <v>2073</v>
      </c>
      <c r="B2076" s="96" t="s">
        <v>3754</v>
      </c>
      <c r="C2076" s="97">
        <v>20634</v>
      </c>
      <c r="D2076" s="97">
        <v>4344</v>
      </c>
      <c r="E2076" s="155">
        <v>43056</v>
      </c>
      <c r="F2076" s="186" t="s">
        <v>3455</v>
      </c>
      <c r="H2076" s="94"/>
      <c r="I2076" s="94"/>
      <c r="J2076" s="94"/>
      <c r="K2076" s="94"/>
      <c r="L2076" s="94"/>
      <c r="M2076" s="94"/>
      <c r="N2076" s="95"/>
      <c r="O2076" s="94"/>
      <c r="P2076" s="94"/>
    </row>
    <row r="2077" spans="1:17" s="100" customFormat="1" ht="30" customHeight="1" x14ac:dyDescent="0.2">
      <c r="A2077" s="152">
        <v>2074</v>
      </c>
      <c r="B2077" s="103" t="s">
        <v>2857</v>
      </c>
      <c r="C2077" s="176">
        <v>20629.344300278037</v>
      </c>
      <c r="D2077" s="176">
        <v>6346</v>
      </c>
      <c r="E2077" s="161">
        <v>38331</v>
      </c>
      <c r="F2077" s="187" t="s">
        <v>558</v>
      </c>
      <c r="G2077" s="94"/>
      <c r="H2077" s="94"/>
      <c r="I2077" s="94"/>
      <c r="J2077" s="94"/>
      <c r="K2077" s="94"/>
      <c r="L2077" s="94"/>
      <c r="M2077" s="94"/>
      <c r="N2077" s="95"/>
      <c r="O2077" s="94"/>
      <c r="P2077" s="94"/>
      <c r="Q2077" s="94"/>
    </row>
    <row r="2078" spans="1:17" s="94" customFormat="1" ht="30" customHeight="1" x14ac:dyDescent="0.2">
      <c r="A2078" s="152">
        <v>2075</v>
      </c>
      <c r="B2078" s="103" t="s">
        <v>1356</v>
      </c>
      <c r="C2078" s="176">
        <v>20628.069972196481</v>
      </c>
      <c r="D2078" s="176">
        <v>6407</v>
      </c>
      <c r="E2078" s="161">
        <v>38786</v>
      </c>
      <c r="F2078" s="187" t="s">
        <v>1908</v>
      </c>
      <c r="G2078" s="100"/>
      <c r="H2078" s="100"/>
      <c r="I2078" s="100"/>
      <c r="J2078" s="100"/>
      <c r="K2078" s="100"/>
      <c r="L2078" s="100"/>
      <c r="M2078" s="100"/>
      <c r="N2078" s="101"/>
      <c r="O2078" s="100"/>
      <c r="P2078" s="100"/>
      <c r="Q2078" s="100"/>
    </row>
    <row r="2079" spans="1:17" s="100" customFormat="1" ht="30" customHeight="1" x14ac:dyDescent="0.2">
      <c r="A2079" s="152">
        <v>2076</v>
      </c>
      <c r="B2079" s="107" t="s">
        <v>1947</v>
      </c>
      <c r="C2079" s="97">
        <v>20624.710379981465</v>
      </c>
      <c r="D2079" s="97">
        <v>12510</v>
      </c>
      <c r="E2079" s="158">
        <v>36126</v>
      </c>
      <c r="F2079" s="187" t="s">
        <v>1433</v>
      </c>
      <c r="H2079" s="94"/>
      <c r="I2079" s="94"/>
      <c r="J2079" s="94"/>
      <c r="K2079" s="94"/>
      <c r="L2079" s="94"/>
      <c r="M2079" s="94"/>
      <c r="N2079" s="95"/>
      <c r="O2079" s="94"/>
      <c r="P2079" s="94"/>
    </row>
    <row r="2080" spans="1:17" s="100" customFormat="1" ht="30" customHeight="1" x14ac:dyDescent="0.2">
      <c r="A2080" s="152">
        <v>2077</v>
      </c>
      <c r="B2080" s="96" t="s">
        <v>3104</v>
      </c>
      <c r="C2080" s="177">
        <v>20601.540778498609</v>
      </c>
      <c r="D2080" s="177">
        <v>4483</v>
      </c>
      <c r="E2080" s="98">
        <v>41922</v>
      </c>
      <c r="F2080" s="186" t="s">
        <v>3178</v>
      </c>
      <c r="G2080" s="94"/>
      <c r="N2080" s="101"/>
      <c r="Q2080" s="94"/>
    </row>
    <row r="2081" spans="1:17" s="94" customFormat="1" ht="30" customHeight="1" x14ac:dyDescent="0.2">
      <c r="A2081" s="152">
        <v>2078</v>
      </c>
      <c r="B2081" s="103" t="s">
        <v>1055</v>
      </c>
      <c r="C2081" s="176">
        <v>20594.300278035218</v>
      </c>
      <c r="D2081" s="176">
        <v>7847</v>
      </c>
      <c r="E2081" s="111">
        <v>37918</v>
      </c>
      <c r="F2081" s="187" t="s">
        <v>1550</v>
      </c>
      <c r="H2081" s="100"/>
      <c r="I2081" s="100"/>
      <c r="J2081" s="100"/>
      <c r="K2081" s="100"/>
      <c r="L2081" s="100"/>
      <c r="M2081" s="100"/>
      <c r="N2081" s="101"/>
      <c r="O2081" s="100"/>
      <c r="P2081" s="100"/>
      <c r="Q2081" s="100"/>
    </row>
    <row r="2082" spans="1:17" s="94" customFormat="1" ht="30" customHeight="1" x14ac:dyDescent="0.2">
      <c r="A2082" s="152">
        <v>2079</v>
      </c>
      <c r="B2082" s="96" t="s">
        <v>1466</v>
      </c>
      <c r="C2082" s="180">
        <v>20593.286607970345</v>
      </c>
      <c r="D2082" s="180">
        <v>6676</v>
      </c>
      <c r="E2082" s="111">
        <v>40130</v>
      </c>
      <c r="F2082" s="187" t="s">
        <v>1158</v>
      </c>
      <c r="H2082" s="100"/>
      <c r="I2082" s="100"/>
      <c r="J2082" s="100"/>
      <c r="K2082" s="100"/>
      <c r="L2082" s="100"/>
      <c r="M2082" s="100"/>
      <c r="N2082" s="101"/>
      <c r="O2082" s="100"/>
      <c r="P2082" s="100"/>
    </row>
    <row r="2083" spans="1:17" s="100" customFormat="1" ht="30" customHeight="1" x14ac:dyDescent="0.2">
      <c r="A2083" s="152">
        <v>2080</v>
      </c>
      <c r="B2083" s="96" t="s">
        <v>3896</v>
      </c>
      <c r="C2083" s="97">
        <v>20574.11</v>
      </c>
      <c r="D2083" s="97">
        <v>3771</v>
      </c>
      <c r="E2083" s="102">
        <v>42804</v>
      </c>
      <c r="F2083" s="186" t="s">
        <v>725</v>
      </c>
      <c r="G2083" s="94"/>
      <c r="N2083" s="101"/>
    </row>
    <row r="2084" spans="1:17" s="94" customFormat="1" ht="30" customHeight="1" x14ac:dyDescent="0.2">
      <c r="A2084" s="152">
        <v>2081</v>
      </c>
      <c r="B2084" s="103" t="s">
        <v>682</v>
      </c>
      <c r="C2084" s="112">
        <v>20549.988415199259</v>
      </c>
      <c r="D2084" s="112">
        <v>6609</v>
      </c>
      <c r="E2084" s="111">
        <v>38142</v>
      </c>
      <c r="F2084" s="187" t="s">
        <v>618</v>
      </c>
      <c r="G2084" s="100"/>
      <c r="N2084" s="95"/>
    </row>
    <row r="2085" spans="1:17" s="100" customFormat="1" ht="30" customHeight="1" x14ac:dyDescent="0.2">
      <c r="A2085" s="152">
        <v>2082</v>
      </c>
      <c r="B2085" s="103" t="s">
        <v>2690</v>
      </c>
      <c r="C2085" s="176">
        <v>20542.168674698794</v>
      </c>
      <c r="D2085" s="176">
        <v>9445</v>
      </c>
      <c r="E2085" s="161">
        <v>37064</v>
      </c>
      <c r="F2085" s="187" t="s">
        <v>1987</v>
      </c>
      <c r="H2085" s="94"/>
      <c r="I2085" s="94"/>
      <c r="J2085" s="94"/>
      <c r="K2085" s="94"/>
      <c r="L2085" s="94"/>
      <c r="M2085" s="94"/>
      <c r="N2085" s="95"/>
      <c r="O2085" s="94"/>
      <c r="P2085" s="94"/>
    </row>
    <row r="2086" spans="1:17" s="94" customFormat="1" ht="30" customHeight="1" x14ac:dyDescent="0.2">
      <c r="A2086" s="152">
        <v>2083</v>
      </c>
      <c r="B2086" s="103" t="s">
        <v>2361</v>
      </c>
      <c r="C2086" s="176">
        <v>20532.611214087119</v>
      </c>
      <c r="D2086" s="176">
        <v>9377</v>
      </c>
      <c r="E2086" s="111">
        <v>37057</v>
      </c>
      <c r="F2086" s="187" t="s">
        <v>1910</v>
      </c>
      <c r="G2086" s="100"/>
      <c r="H2086" s="100"/>
      <c r="I2086" s="100"/>
      <c r="J2086" s="100"/>
      <c r="K2086" s="100"/>
      <c r="L2086" s="100"/>
      <c r="M2086" s="100"/>
      <c r="N2086" s="101"/>
      <c r="O2086" s="100"/>
      <c r="P2086" s="100"/>
    </row>
    <row r="2087" spans="1:17" s="100" customFormat="1" ht="30" customHeight="1" x14ac:dyDescent="0.2">
      <c r="A2087" s="152">
        <v>2084</v>
      </c>
      <c r="B2087" s="96" t="s">
        <v>3250</v>
      </c>
      <c r="C2087" s="177">
        <v>20520.22</v>
      </c>
      <c r="D2087" s="177">
        <v>4603</v>
      </c>
      <c r="E2087" s="98">
        <v>42118</v>
      </c>
      <c r="F2087" s="186" t="s">
        <v>2934</v>
      </c>
      <c r="N2087" s="101"/>
      <c r="Q2087" s="94"/>
    </row>
    <row r="2088" spans="1:17" s="100" customFormat="1" ht="30" customHeight="1" x14ac:dyDescent="0.2">
      <c r="A2088" s="152">
        <v>2085</v>
      </c>
      <c r="B2088" s="107" t="s">
        <v>1153</v>
      </c>
      <c r="C2088" s="179">
        <v>20510.020852641337</v>
      </c>
      <c r="D2088" s="179">
        <v>9097</v>
      </c>
      <c r="E2088" s="119">
        <v>36357</v>
      </c>
      <c r="F2088" s="187" t="s">
        <v>1910</v>
      </c>
      <c r="H2088" s="94"/>
      <c r="I2088" s="94"/>
      <c r="J2088" s="94"/>
      <c r="K2088" s="94"/>
      <c r="L2088" s="94"/>
      <c r="M2088" s="94"/>
      <c r="N2088" s="95"/>
      <c r="O2088" s="94"/>
      <c r="P2088" s="94"/>
    </row>
    <row r="2089" spans="1:17" s="100" customFormat="1" ht="30" customHeight="1" x14ac:dyDescent="0.2">
      <c r="A2089" s="152">
        <v>2086</v>
      </c>
      <c r="B2089" s="103" t="s">
        <v>2299</v>
      </c>
      <c r="C2089" s="112">
        <v>20440.801668211308</v>
      </c>
      <c r="D2089" s="112">
        <v>6750</v>
      </c>
      <c r="E2089" s="111">
        <v>37953</v>
      </c>
      <c r="F2089" s="187" t="s">
        <v>1910</v>
      </c>
      <c r="G2089" s="94"/>
      <c r="H2089" s="94"/>
      <c r="I2089" s="94"/>
      <c r="J2089" s="94"/>
      <c r="K2089" s="94"/>
      <c r="L2089" s="94"/>
      <c r="M2089" s="94"/>
      <c r="N2089" s="95"/>
      <c r="O2089" s="94"/>
      <c r="P2089" s="94"/>
      <c r="Q2089" s="94"/>
    </row>
    <row r="2090" spans="1:17" s="94" customFormat="1" ht="30" customHeight="1" x14ac:dyDescent="0.2">
      <c r="A2090" s="152">
        <v>2087</v>
      </c>
      <c r="B2090" s="107" t="s">
        <v>845</v>
      </c>
      <c r="C2090" s="179">
        <v>20434.140407784987</v>
      </c>
      <c r="D2090" s="179">
        <v>8793</v>
      </c>
      <c r="E2090" s="119">
        <v>36077</v>
      </c>
      <c r="F2090" s="187" t="s">
        <v>1872</v>
      </c>
      <c r="H2090" s="100"/>
      <c r="I2090" s="100"/>
      <c r="J2090" s="100"/>
      <c r="K2090" s="100"/>
      <c r="L2090" s="100"/>
      <c r="M2090" s="100"/>
      <c r="N2090" s="101"/>
      <c r="O2090" s="100"/>
      <c r="P2090" s="100"/>
    </row>
    <row r="2091" spans="1:17" s="100" customFormat="1" ht="30" customHeight="1" x14ac:dyDescent="0.2">
      <c r="A2091" s="152">
        <v>2088</v>
      </c>
      <c r="B2091" s="103" t="s">
        <v>1810</v>
      </c>
      <c r="C2091" s="112">
        <v>20416.473586654309</v>
      </c>
      <c r="D2091" s="112">
        <v>6937</v>
      </c>
      <c r="E2091" s="111">
        <v>38058</v>
      </c>
      <c r="F2091" s="187" t="s">
        <v>1818</v>
      </c>
      <c r="G2091" s="94"/>
      <c r="H2091" s="94"/>
      <c r="I2091" s="94"/>
      <c r="J2091" s="94"/>
      <c r="K2091" s="94"/>
      <c r="L2091" s="94"/>
      <c r="M2091" s="94"/>
      <c r="N2091" s="95"/>
      <c r="O2091" s="94"/>
      <c r="P2091" s="94"/>
    </row>
    <row r="2092" spans="1:17" s="94" customFormat="1" ht="30" customHeight="1" x14ac:dyDescent="0.2">
      <c r="A2092" s="152">
        <v>2089</v>
      </c>
      <c r="B2092" s="96" t="s">
        <v>3551</v>
      </c>
      <c r="C2092" s="112">
        <v>20392.62</v>
      </c>
      <c r="D2092" s="177">
        <v>4487</v>
      </c>
      <c r="E2092" s="98">
        <v>42622</v>
      </c>
      <c r="F2092" s="186" t="s">
        <v>3181</v>
      </c>
      <c r="H2092" s="100"/>
      <c r="I2092" s="100"/>
      <c r="J2092" s="100"/>
      <c r="K2092" s="100"/>
      <c r="L2092" s="100"/>
      <c r="M2092" s="100"/>
      <c r="N2092" s="101"/>
      <c r="O2092" s="100"/>
      <c r="P2092" s="100"/>
    </row>
    <row r="2093" spans="1:17" s="94" customFormat="1" ht="30" customHeight="1" x14ac:dyDescent="0.2">
      <c r="A2093" s="152">
        <v>2090</v>
      </c>
      <c r="B2093" s="96" t="s">
        <v>3656</v>
      </c>
      <c r="C2093" s="112">
        <v>20374.599999999999</v>
      </c>
      <c r="D2093" s="177">
        <v>4101</v>
      </c>
      <c r="E2093" s="98">
        <v>42426</v>
      </c>
      <c r="F2093" s="186" t="s">
        <v>3179</v>
      </c>
      <c r="G2093" s="100"/>
      <c r="N2093" s="95"/>
    </row>
    <row r="2094" spans="1:17" s="100" customFormat="1" ht="30" customHeight="1" x14ac:dyDescent="0.2">
      <c r="A2094" s="152">
        <v>2091</v>
      </c>
      <c r="B2094" s="103" t="s">
        <v>786</v>
      </c>
      <c r="C2094" s="176">
        <v>20332.483781278963</v>
      </c>
      <c r="D2094" s="176">
        <v>5804</v>
      </c>
      <c r="E2094" s="111">
        <v>37484</v>
      </c>
      <c r="F2094" s="187" t="s">
        <v>1908</v>
      </c>
      <c r="N2094" s="101"/>
      <c r="Q2094" s="94"/>
    </row>
    <row r="2095" spans="1:17" s="100" customFormat="1" ht="30" customHeight="1" x14ac:dyDescent="0.2">
      <c r="A2095" s="152">
        <v>2092</v>
      </c>
      <c r="B2095" s="103" t="s">
        <v>2769</v>
      </c>
      <c r="C2095" s="176">
        <v>20326.112140871177</v>
      </c>
      <c r="D2095" s="176">
        <v>8274</v>
      </c>
      <c r="E2095" s="111">
        <v>38597</v>
      </c>
      <c r="F2095" s="187" t="s">
        <v>1908</v>
      </c>
      <c r="N2095" s="101"/>
    </row>
    <row r="2096" spans="1:17" s="100" customFormat="1" ht="30" customHeight="1" x14ac:dyDescent="0.2">
      <c r="A2096" s="152">
        <v>2093</v>
      </c>
      <c r="B2096" s="103" t="s">
        <v>1649</v>
      </c>
      <c r="C2096" s="176">
        <v>20310.183039851716</v>
      </c>
      <c r="D2096" s="176">
        <v>9431</v>
      </c>
      <c r="E2096" s="104">
        <v>36763</v>
      </c>
      <c r="F2096" s="187" t="s">
        <v>1433</v>
      </c>
      <c r="H2096" s="94"/>
      <c r="I2096" s="94"/>
      <c r="J2096" s="94"/>
      <c r="K2096" s="94"/>
      <c r="L2096" s="94"/>
      <c r="M2096" s="94"/>
      <c r="N2096" s="95"/>
      <c r="O2096" s="94"/>
      <c r="P2096" s="94"/>
      <c r="Q2096" s="94"/>
    </row>
    <row r="2097" spans="1:17" s="94" customFormat="1" ht="30" customHeight="1" x14ac:dyDescent="0.2">
      <c r="A2097" s="152">
        <v>2094</v>
      </c>
      <c r="B2097" s="103" t="s">
        <v>1986</v>
      </c>
      <c r="C2097" s="112">
        <v>20291.647358665432</v>
      </c>
      <c r="D2097" s="112">
        <v>6394</v>
      </c>
      <c r="E2097" s="111">
        <v>37659</v>
      </c>
      <c r="F2097" s="187" t="s">
        <v>1908</v>
      </c>
      <c r="G2097" s="100"/>
      <c r="N2097" s="95"/>
      <c r="Q2097" s="100"/>
    </row>
    <row r="2098" spans="1:17" s="94" customFormat="1" ht="30" customHeight="1" x14ac:dyDescent="0.2">
      <c r="A2098" s="152">
        <v>2095</v>
      </c>
      <c r="B2098" s="96" t="s">
        <v>758</v>
      </c>
      <c r="C2098" s="180">
        <v>20272.532437442078</v>
      </c>
      <c r="D2098" s="180">
        <v>6851</v>
      </c>
      <c r="E2098" s="111">
        <v>40249</v>
      </c>
      <c r="F2098" s="187" t="s">
        <v>2934</v>
      </c>
      <c r="N2098" s="95"/>
      <c r="Q2098" s="100"/>
    </row>
    <row r="2099" spans="1:17" s="94" customFormat="1" ht="30" customHeight="1" x14ac:dyDescent="0.2">
      <c r="A2099" s="152">
        <v>2096</v>
      </c>
      <c r="B2099" s="103" t="s">
        <v>1716</v>
      </c>
      <c r="C2099" s="176">
        <v>20255.734476367008</v>
      </c>
      <c r="D2099" s="176">
        <v>8373</v>
      </c>
      <c r="E2099" s="111">
        <v>36840</v>
      </c>
      <c r="F2099" s="187" t="s">
        <v>1433</v>
      </c>
      <c r="H2099" s="100"/>
      <c r="I2099" s="100"/>
      <c r="J2099" s="100"/>
      <c r="K2099" s="100"/>
      <c r="L2099" s="100"/>
      <c r="M2099" s="100"/>
      <c r="N2099" s="101"/>
      <c r="O2099" s="100"/>
      <c r="P2099" s="100"/>
    </row>
    <row r="2100" spans="1:17" s="94" customFormat="1" ht="30" customHeight="1" x14ac:dyDescent="0.2">
      <c r="A2100" s="152">
        <v>2097</v>
      </c>
      <c r="B2100" s="96" t="s">
        <v>3963</v>
      </c>
      <c r="C2100" s="97">
        <v>20237.13</v>
      </c>
      <c r="D2100" s="97">
        <v>4271</v>
      </c>
      <c r="E2100" s="102">
        <v>43266</v>
      </c>
      <c r="F2100" s="186" t="s">
        <v>119</v>
      </c>
      <c r="G2100" s="100"/>
      <c r="H2100" s="100"/>
      <c r="I2100" s="100"/>
      <c r="J2100" s="100"/>
      <c r="K2100" s="100"/>
      <c r="L2100" s="100"/>
      <c r="M2100" s="100"/>
      <c r="N2100" s="101"/>
      <c r="O2100" s="100"/>
      <c r="P2100" s="100"/>
      <c r="Q2100" s="100"/>
    </row>
    <row r="2101" spans="1:17" s="100" customFormat="1" ht="30" customHeight="1" x14ac:dyDescent="0.2">
      <c r="A2101" s="152">
        <v>2098</v>
      </c>
      <c r="B2101" s="103" t="s">
        <v>1974</v>
      </c>
      <c r="C2101" s="176">
        <v>20236.909175162189</v>
      </c>
      <c r="D2101" s="176">
        <v>6126</v>
      </c>
      <c r="E2101" s="111">
        <v>38625</v>
      </c>
      <c r="F2101" s="187" t="s">
        <v>1975</v>
      </c>
      <c r="G2101" s="94"/>
      <c r="H2101" s="94"/>
      <c r="I2101" s="94"/>
      <c r="J2101" s="94"/>
      <c r="K2101" s="94"/>
      <c r="L2101" s="94"/>
      <c r="M2101" s="94"/>
      <c r="N2101" s="95"/>
      <c r="O2101" s="94"/>
      <c r="P2101" s="94"/>
    </row>
    <row r="2102" spans="1:17" s="100" customFormat="1" ht="30" customHeight="1" x14ac:dyDescent="0.2">
      <c r="A2102" s="152">
        <v>2099</v>
      </c>
      <c r="B2102" s="103" t="s">
        <v>1527</v>
      </c>
      <c r="C2102" s="176">
        <v>20214.174003707136</v>
      </c>
      <c r="D2102" s="176">
        <v>5873</v>
      </c>
      <c r="E2102" s="161">
        <v>39633</v>
      </c>
      <c r="F2102" s="187" t="s">
        <v>355</v>
      </c>
      <c r="N2102" s="101"/>
      <c r="Q2102" s="94"/>
    </row>
    <row r="2103" spans="1:17" s="94" customFormat="1" ht="30" customHeight="1" x14ac:dyDescent="0.2">
      <c r="A2103" s="152">
        <v>2100</v>
      </c>
      <c r="B2103" s="96" t="s">
        <v>3702</v>
      </c>
      <c r="C2103" s="97">
        <v>20208.09</v>
      </c>
      <c r="D2103" s="97">
        <v>4066</v>
      </c>
      <c r="E2103" s="155">
        <v>42874</v>
      </c>
      <c r="F2103" s="186" t="s">
        <v>38</v>
      </c>
      <c r="N2103" s="95"/>
      <c r="Q2103" s="100"/>
    </row>
    <row r="2104" spans="1:17" s="94" customFormat="1" ht="30" customHeight="1" x14ac:dyDescent="0.2">
      <c r="A2104" s="152">
        <v>2101</v>
      </c>
      <c r="B2104" s="103" t="s">
        <v>1339</v>
      </c>
      <c r="C2104" s="179">
        <v>20200.417052826691</v>
      </c>
      <c r="D2104" s="179">
        <v>9106</v>
      </c>
      <c r="E2104" s="104">
        <v>36504</v>
      </c>
      <c r="F2104" s="187" t="s">
        <v>356</v>
      </c>
      <c r="G2104" s="130"/>
      <c r="N2104" s="95"/>
      <c r="Q2104" s="100"/>
    </row>
    <row r="2105" spans="1:17" s="94" customFormat="1" ht="30" customHeight="1" x14ac:dyDescent="0.2">
      <c r="A2105" s="152">
        <v>2102</v>
      </c>
      <c r="B2105" s="103" t="s">
        <v>2238</v>
      </c>
      <c r="C2105" s="176">
        <v>20172.613531047267</v>
      </c>
      <c r="D2105" s="176">
        <v>6905</v>
      </c>
      <c r="E2105" s="161">
        <v>39640</v>
      </c>
      <c r="F2105" s="187" t="s">
        <v>1312</v>
      </c>
      <c r="G2105" s="100"/>
      <c r="H2105" s="100"/>
      <c r="I2105" s="100"/>
      <c r="J2105" s="100"/>
      <c r="K2105" s="100"/>
      <c r="L2105" s="100"/>
      <c r="M2105" s="100"/>
      <c r="N2105" s="101"/>
      <c r="O2105" s="100"/>
      <c r="P2105" s="100"/>
    </row>
    <row r="2106" spans="1:17" s="94" customFormat="1" ht="30" customHeight="1" x14ac:dyDescent="0.2">
      <c r="A2106" s="152">
        <v>2103</v>
      </c>
      <c r="B2106" s="103" t="s">
        <v>3352</v>
      </c>
      <c r="C2106" s="177">
        <v>20150.400000000001</v>
      </c>
      <c r="D2106" s="112">
        <v>4277</v>
      </c>
      <c r="E2106" s="161">
        <v>42195</v>
      </c>
      <c r="F2106" s="187" t="s">
        <v>3358</v>
      </c>
      <c r="G2106" s="100"/>
      <c r="H2106" s="100"/>
      <c r="I2106" s="100"/>
      <c r="J2106" s="100"/>
      <c r="K2106" s="100"/>
      <c r="L2106" s="100"/>
      <c r="M2106" s="100"/>
      <c r="N2106" s="101"/>
      <c r="O2106" s="100"/>
      <c r="P2106" s="100"/>
    </row>
    <row r="2107" spans="1:17" s="100" customFormat="1" ht="30" customHeight="1" x14ac:dyDescent="0.2">
      <c r="A2107" s="152">
        <v>2104</v>
      </c>
      <c r="B2107" s="103" t="s">
        <v>2817</v>
      </c>
      <c r="C2107" s="176">
        <v>20146.547729379054</v>
      </c>
      <c r="D2107" s="176">
        <v>6488</v>
      </c>
      <c r="E2107" s="111">
        <v>37365</v>
      </c>
      <c r="F2107" s="187" t="s">
        <v>1891</v>
      </c>
      <c r="H2107" s="94"/>
      <c r="I2107" s="94"/>
      <c r="J2107" s="94"/>
      <c r="K2107" s="94"/>
      <c r="L2107" s="94"/>
      <c r="M2107" s="94"/>
      <c r="N2107" s="95"/>
      <c r="O2107" s="94"/>
      <c r="P2107" s="94"/>
      <c r="Q2107" s="94"/>
    </row>
    <row r="2108" spans="1:17" s="94" customFormat="1" ht="30" customHeight="1" x14ac:dyDescent="0.2">
      <c r="A2108" s="152">
        <v>2105</v>
      </c>
      <c r="B2108" s="103" t="s">
        <v>900</v>
      </c>
      <c r="C2108" s="176">
        <v>20128.301668211308</v>
      </c>
      <c r="D2108" s="176">
        <v>6615</v>
      </c>
      <c r="E2108" s="111">
        <v>37918</v>
      </c>
      <c r="F2108" s="187" t="s">
        <v>2256</v>
      </c>
      <c r="G2108" s="100"/>
      <c r="H2108" s="100"/>
      <c r="I2108" s="100"/>
      <c r="J2108" s="100"/>
      <c r="K2108" s="100"/>
      <c r="L2108" s="100"/>
      <c r="M2108" s="100"/>
      <c r="N2108" s="101"/>
      <c r="O2108" s="100"/>
      <c r="P2108" s="100"/>
      <c r="Q2108" s="100"/>
    </row>
    <row r="2109" spans="1:17" s="94" customFormat="1" ht="30" customHeight="1" x14ac:dyDescent="0.2">
      <c r="A2109" s="152">
        <v>2106</v>
      </c>
      <c r="B2109" s="103" t="s">
        <v>692</v>
      </c>
      <c r="C2109" s="179">
        <v>20122.683039851716</v>
      </c>
      <c r="D2109" s="179">
        <v>6089</v>
      </c>
      <c r="E2109" s="111">
        <v>38667</v>
      </c>
      <c r="F2109" s="187" t="s">
        <v>193</v>
      </c>
      <c r="H2109" s="100"/>
      <c r="I2109" s="100"/>
      <c r="J2109" s="100"/>
      <c r="K2109" s="100"/>
      <c r="L2109" s="100"/>
      <c r="M2109" s="100"/>
      <c r="N2109" s="101"/>
      <c r="O2109" s="100"/>
      <c r="P2109" s="100"/>
      <c r="Q2109" s="100"/>
    </row>
    <row r="2110" spans="1:17" s="94" customFormat="1" ht="30" customHeight="1" x14ac:dyDescent="0.2">
      <c r="A2110" s="152">
        <v>2107</v>
      </c>
      <c r="B2110" s="96" t="s">
        <v>4262</v>
      </c>
      <c r="C2110" s="97">
        <v>20099.010000000002</v>
      </c>
      <c r="D2110" s="97">
        <v>3705</v>
      </c>
      <c r="E2110" s="102">
        <v>43308</v>
      </c>
      <c r="F2110" s="186" t="s">
        <v>4114</v>
      </c>
      <c r="N2110" s="95"/>
    </row>
    <row r="2111" spans="1:17" s="94" customFormat="1" ht="30" customHeight="1" x14ac:dyDescent="0.2">
      <c r="A2111" s="152">
        <v>2108</v>
      </c>
      <c r="B2111" s="107" t="s">
        <v>1960</v>
      </c>
      <c r="C2111" s="179">
        <v>20097.891566265062</v>
      </c>
      <c r="D2111" s="179">
        <v>7581</v>
      </c>
      <c r="E2111" s="119">
        <v>36455</v>
      </c>
      <c r="F2111" s="187" t="s">
        <v>1336</v>
      </c>
      <c r="G2111" s="100"/>
      <c r="H2111" s="100"/>
      <c r="I2111" s="100"/>
      <c r="J2111" s="100"/>
      <c r="K2111" s="100"/>
      <c r="L2111" s="100"/>
      <c r="M2111" s="100"/>
      <c r="N2111" s="101"/>
      <c r="O2111" s="100"/>
      <c r="P2111" s="100"/>
      <c r="Q2111" s="100"/>
    </row>
    <row r="2112" spans="1:17" s="100" customFormat="1" ht="30" customHeight="1" x14ac:dyDescent="0.2">
      <c r="A2112" s="152">
        <v>2109</v>
      </c>
      <c r="B2112" s="103" t="s">
        <v>2911</v>
      </c>
      <c r="C2112" s="112">
        <v>20088.044485634848</v>
      </c>
      <c r="D2112" s="112">
        <v>6385</v>
      </c>
      <c r="E2112" s="111">
        <v>38219</v>
      </c>
      <c r="F2112" s="187" t="s">
        <v>200</v>
      </c>
      <c r="G2112" s="94"/>
      <c r="H2112" s="94"/>
      <c r="I2112" s="94"/>
      <c r="J2112" s="94"/>
      <c r="K2112" s="94"/>
      <c r="L2112" s="94"/>
      <c r="M2112" s="94"/>
      <c r="N2112" s="95"/>
      <c r="O2112" s="94"/>
      <c r="P2112" s="94"/>
    </row>
    <row r="2113" spans="1:17" s="94" customFormat="1" ht="30" customHeight="1" x14ac:dyDescent="0.2">
      <c r="A2113" s="152">
        <v>2110</v>
      </c>
      <c r="B2113" s="96" t="s">
        <v>3446</v>
      </c>
      <c r="C2113" s="112">
        <v>20076.120000000003</v>
      </c>
      <c r="D2113" s="177">
        <v>4615</v>
      </c>
      <c r="E2113" s="98">
        <v>42223</v>
      </c>
      <c r="F2113" s="186" t="s">
        <v>725</v>
      </c>
      <c r="G2113" s="100"/>
      <c r="H2113" s="100"/>
      <c r="I2113" s="100"/>
      <c r="J2113" s="100"/>
      <c r="K2113" s="100"/>
      <c r="L2113" s="100"/>
      <c r="M2113" s="100"/>
      <c r="N2113" s="101"/>
      <c r="O2113" s="100"/>
      <c r="P2113" s="100"/>
    </row>
    <row r="2114" spans="1:17" s="94" customFormat="1" ht="30" customHeight="1" x14ac:dyDescent="0.2">
      <c r="A2114" s="152">
        <v>2111</v>
      </c>
      <c r="B2114" s="96" t="s">
        <v>2479</v>
      </c>
      <c r="C2114" s="112">
        <v>20065.454124189066</v>
      </c>
      <c r="D2114" s="112">
        <v>8162</v>
      </c>
      <c r="E2114" s="106">
        <v>39171</v>
      </c>
      <c r="F2114" s="186" t="s">
        <v>1023</v>
      </c>
      <c r="N2114" s="95"/>
    </row>
    <row r="2115" spans="1:17" s="100" customFormat="1" ht="30" customHeight="1" x14ac:dyDescent="0.2">
      <c r="A2115" s="152">
        <v>2112</v>
      </c>
      <c r="B2115" s="103" t="s">
        <v>1407</v>
      </c>
      <c r="C2115" s="176">
        <v>20060.530583873959</v>
      </c>
      <c r="D2115" s="176">
        <v>7572</v>
      </c>
      <c r="E2115" s="111">
        <v>36924</v>
      </c>
      <c r="F2115" s="187" t="s">
        <v>1872</v>
      </c>
      <c r="H2115" s="94"/>
      <c r="I2115" s="94"/>
      <c r="J2115" s="94"/>
      <c r="K2115" s="94"/>
      <c r="L2115" s="94"/>
      <c r="M2115" s="94"/>
      <c r="N2115" s="95"/>
      <c r="O2115" s="94"/>
      <c r="P2115" s="94"/>
      <c r="Q2115" s="94"/>
    </row>
    <row r="2116" spans="1:17" s="100" customFormat="1" ht="30" customHeight="1" x14ac:dyDescent="0.2">
      <c r="A2116" s="152">
        <v>2113</v>
      </c>
      <c r="B2116" s="103" t="s">
        <v>1106</v>
      </c>
      <c r="C2116" s="179">
        <v>20055.664967562559</v>
      </c>
      <c r="D2116" s="179">
        <v>6921</v>
      </c>
      <c r="E2116" s="111">
        <v>38912</v>
      </c>
      <c r="F2116" s="187" t="s">
        <v>510</v>
      </c>
      <c r="N2116" s="101"/>
    </row>
    <row r="2117" spans="1:17" s="100" customFormat="1" ht="30" customHeight="1" x14ac:dyDescent="0.2">
      <c r="A2117" s="152">
        <v>2114</v>
      </c>
      <c r="B2117" s="96" t="s">
        <v>2970</v>
      </c>
      <c r="C2117" s="177">
        <v>20052.710843373494</v>
      </c>
      <c r="D2117" s="177">
        <v>5404</v>
      </c>
      <c r="E2117" s="98">
        <v>40837</v>
      </c>
      <c r="F2117" s="186" t="s">
        <v>353</v>
      </c>
      <c r="N2117" s="101"/>
      <c r="Q2117" s="94"/>
    </row>
    <row r="2118" spans="1:17" s="94" customFormat="1" ht="30" customHeight="1" x14ac:dyDescent="0.2">
      <c r="A2118" s="152">
        <v>2115</v>
      </c>
      <c r="B2118" s="96" t="s">
        <v>2477</v>
      </c>
      <c r="C2118" s="112">
        <v>20036.60797034291</v>
      </c>
      <c r="D2118" s="112">
        <v>6140</v>
      </c>
      <c r="E2118" s="106">
        <v>39129</v>
      </c>
      <c r="F2118" s="186" t="s">
        <v>823</v>
      </c>
      <c r="G2118" s="100"/>
      <c r="H2118" s="100"/>
      <c r="I2118" s="100"/>
      <c r="J2118" s="100"/>
      <c r="K2118" s="100"/>
      <c r="L2118" s="100"/>
      <c r="M2118" s="100"/>
      <c r="N2118" s="101"/>
      <c r="O2118" s="100"/>
      <c r="P2118" s="100"/>
    </row>
    <row r="2119" spans="1:17" s="94" customFormat="1" ht="30" customHeight="1" x14ac:dyDescent="0.2">
      <c r="A2119" s="152">
        <v>2116</v>
      </c>
      <c r="B2119" s="96" t="s">
        <v>3662</v>
      </c>
      <c r="C2119" s="112">
        <v>20024.28</v>
      </c>
      <c r="D2119" s="177">
        <v>4471</v>
      </c>
      <c r="E2119" s="123">
        <v>42419</v>
      </c>
      <c r="F2119" s="186" t="s">
        <v>3365</v>
      </c>
      <c r="G2119" s="100"/>
      <c r="N2119" s="95"/>
      <c r="Q2119" s="100"/>
    </row>
    <row r="2120" spans="1:17" s="100" customFormat="1" ht="30" customHeight="1" x14ac:dyDescent="0.2">
      <c r="A2120" s="152">
        <v>2117</v>
      </c>
      <c r="B2120" s="96" t="s">
        <v>2204</v>
      </c>
      <c r="C2120" s="176">
        <v>20016.508341056535</v>
      </c>
      <c r="D2120" s="176">
        <v>6306</v>
      </c>
      <c r="E2120" s="106">
        <v>39129</v>
      </c>
      <c r="F2120" s="186" t="s">
        <v>1908</v>
      </c>
      <c r="N2120" s="101"/>
      <c r="Q2120" s="94"/>
    </row>
    <row r="2121" spans="1:17" s="94" customFormat="1" ht="30" customHeight="1" x14ac:dyDescent="0.2">
      <c r="A2121" s="152">
        <v>2118</v>
      </c>
      <c r="B2121" s="96" t="s">
        <v>2476</v>
      </c>
      <c r="C2121" s="112">
        <v>20013.322520852642</v>
      </c>
      <c r="D2121" s="112">
        <v>6089</v>
      </c>
      <c r="E2121" s="106">
        <v>39185</v>
      </c>
      <c r="F2121" s="186" t="s">
        <v>511</v>
      </c>
      <c r="H2121" s="100"/>
      <c r="I2121" s="100"/>
      <c r="J2121" s="100"/>
      <c r="K2121" s="100"/>
      <c r="L2121" s="100"/>
      <c r="M2121" s="100"/>
      <c r="N2121" s="101"/>
      <c r="O2121" s="100"/>
      <c r="P2121" s="100"/>
      <c r="Q2121" s="100"/>
    </row>
    <row r="2122" spans="1:17" s="94" customFormat="1" ht="30" customHeight="1" x14ac:dyDescent="0.2">
      <c r="A2122" s="152">
        <v>2119</v>
      </c>
      <c r="B2122" s="96" t="s">
        <v>2044</v>
      </c>
      <c r="C2122" s="176">
        <v>20001.448100092679</v>
      </c>
      <c r="D2122" s="176">
        <v>7250</v>
      </c>
      <c r="E2122" s="106">
        <v>39206</v>
      </c>
      <c r="F2122" s="186" t="s">
        <v>3329</v>
      </c>
      <c r="G2122" s="100"/>
      <c r="H2122" s="100"/>
      <c r="I2122" s="100"/>
      <c r="J2122" s="100"/>
      <c r="K2122" s="100"/>
      <c r="L2122" s="100"/>
      <c r="M2122" s="100"/>
      <c r="N2122" s="101"/>
      <c r="O2122" s="100"/>
      <c r="P2122" s="100"/>
      <c r="Q2122" s="100"/>
    </row>
    <row r="2123" spans="1:17" s="94" customFormat="1" ht="30" customHeight="1" x14ac:dyDescent="0.2">
      <c r="A2123" s="152">
        <v>2120</v>
      </c>
      <c r="B2123" s="96" t="s">
        <v>4078</v>
      </c>
      <c r="C2123" s="97">
        <v>19996.849999999999</v>
      </c>
      <c r="D2123" s="97">
        <v>4139</v>
      </c>
      <c r="E2123" s="102">
        <v>43119</v>
      </c>
      <c r="F2123" s="186" t="s">
        <v>3718</v>
      </c>
      <c r="N2123" s="95"/>
    </row>
    <row r="2124" spans="1:17" s="100" customFormat="1" ht="30" customHeight="1" x14ac:dyDescent="0.2">
      <c r="A2124" s="152">
        <v>2121</v>
      </c>
      <c r="B2124" s="103" t="s">
        <v>790</v>
      </c>
      <c r="C2124" s="112">
        <v>19982.62279888786</v>
      </c>
      <c r="D2124" s="112">
        <v>6333</v>
      </c>
      <c r="E2124" s="111">
        <v>37715</v>
      </c>
      <c r="F2124" s="187" t="s">
        <v>290</v>
      </c>
      <c r="N2124" s="101"/>
      <c r="Q2124" s="94"/>
    </row>
    <row r="2125" spans="1:17" s="100" customFormat="1" ht="30" customHeight="1" x14ac:dyDescent="0.2">
      <c r="A2125" s="152">
        <v>2122</v>
      </c>
      <c r="B2125" s="96" t="s">
        <v>4204</v>
      </c>
      <c r="C2125" s="97">
        <v>19935.099999999999</v>
      </c>
      <c r="D2125" s="97">
        <v>3697</v>
      </c>
      <c r="E2125" s="102">
        <v>43385</v>
      </c>
      <c r="F2125" s="186" t="s">
        <v>119</v>
      </c>
      <c r="G2125" s="94"/>
      <c r="N2125" s="101"/>
      <c r="Q2125" s="94"/>
    </row>
    <row r="2126" spans="1:17" s="94" customFormat="1" ht="30" customHeight="1" x14ac:dyDescent="0.2">
      <c r="A2126" s="152">
        <v>2123</v>
      </c>
      <c r="B2126" s="96" t="s">
        <v>833</v>
      </c>
      <c r="C2126" s="179">
        <v>19926.146895273403</v>
      </c>
      <c r="D2126" s="179">
        <v>5337</v>
      </c>
      <c r="E2126" s="106">
        <v>39486</v>
      </c>
      <c r="F2126" s="186" t="s">
        <v>1853</v>
      </c>
      <c r="N2126" s="95"/>
    </row>
    <row r="2127" spans="1:17" s="94" customFormat="1" ht="30" customHeight="1" x14ac:dyDescent="0.2">
      <c r="A2127" s="152">
        <v>2124</v>
      </c>
      <c r="B2127" s="96" t="s">
        <v>4304</v>
      </c>
      <c r="C2127" s="97">
        <v>19925.689999999999</v>
      </c>
      <c r="D2127" s="97">
        <v>4225</v>
      </c>
      <c r="E2127" s="155" t="s">
        <v>4550</v>
      </c>
      <c r="F2127" s="186" t="s">
        <v>4551</v>
      </c>
      <c r="H2127" s="100"/>
      <c r="I2127" s="100"/>
      <c r="J2127" s="100"/>
      <c r="K2127" s="100"/>
      <c r="L2127" s="100"/>
      <c r="M2127" s="100"/>
      <c r="N2127" s="101"/>
      <c r="O2127" s="100"/>
      <c r="P2127" s="100"/>
      <c r="Q2127" s="100"/>
    </row>
    <row r="2128" spans="1:17" s="100" customFormat="1" ht="30" customHeight="1" x14ac:dyDescent="0.2">
      <c r="A2128" s="152">
        <v>2125</v>
      </c>
      <c r="B2128" s="103" t="s">
        <v>1621</v>
      </c>
      <c r="C2128" s="112">
        <v>19875.984708063024</v>
      </c>
      <c r="D2128" s="112">
        <v>6442</v>
      </c>
      <c r="E2128" s="111">
        <v>38975</v>
      </c>
      <c r="F2128" s="187" t="s">
        <v>1610</v>
      </c>
      <c r="N2128" s="101"/>
      <c r="Q2128" s="94"/>
    </row>
    <row r="2129" spans="1:17" s="100" customFormat="1" ht="30" customHeight="1" x14ac:dyDescent="0.2">
      <c r="A2129" s="152">
        <v>2126</v>
      </c>
      <c r="B2129" s="96" t="s">
        <v>222</v>
      </c>
      <c r="C2129" s="179">
        <v>19860.837581093605</v>
      </c>
      <c r="D2129" s="179">
        <v>4891</v>
      </c>
      <c r="E2129" s="98">
        <v>41530</v>
      </c>
      <c r="F2129" s="186" t="s">
        <v>2988</v>
      </c>
      <c r="N2129" s="101"/>
      <c r="Q2129" s="94"/>
    </row>
    <row r="2130" spans="1:17" s="94" customFormat="1" ht="30" customHeight="1" x14ac:dyDescent="0.2">
      <c r="A2130" s="152">
        <v>2127</v>
      </c>
      <c r="B2130" s="103" t="s">
        <v>843</v>
      </c>
      <c r="C2130" s="176">
        <v>19787.708526413346</v>
      </c>
      <c r="D2130" s="176">
        <v>7205</v>
      </c>
      <c r="E2130" s="111">
        <v>37239</v>
      </c>
      <c r="F2130" s="187" t="s">
        <v>1433</v>
      </c>
      <c r="N2130" s="95"/>
    </row>
    <row r="2131" spans="1:17" s="94" customFormat="1" ht="30" customHeight="1" x14ac:dyDescent="0.2">
      <c r="A2131" s="152">
        <v>2128</v>
      </c>
      <c r="B2131" s="96" t="s">
        <v>2971</v>
      </c>
      <c r="C2131" s="176">
        <v>19785.246756255794</v>
      </c>
      <c r="D2131" s="176">
        <v>6423</v>
      </c>
      <c r="E2131" s="111">
        <v>40557</v>
      </c>
      <c r="F2131" s="187" t="s">
        <v>2033</v>
      </c>
      <c r="G2131" s="100"/>
      <c r="N2131" s="95"/>
      <c r="Q2131" s="100"/>
    </row>
    <row r="2132" spans="1:17" s="94" customFormat="1" ht="30" customHeight="1" x14ac:dyDescent="0.2">
      <c r="A2132" s="152">
        <v>2129</v>
      </c>
      <c r="B2132" s="103" t="s">
        <v>1025</v>
      </c>
      <c r="C2132" s="179">
        <v>19781.626506024098</v>
      </c>
      <c r="D2132" s="179">
        <v>6373</v>
      </c>
      <c r="E2132" s="111">
        <v>38688</v>
      </c>
      <c r="F2132" s="187" t="s">
        <v>696</v>
      </c>
      <c r="N2132" s="95"/>
      <c r="Q2132" s="100"/>
    </row>
    <row r="2133" spans="1:17" s="100" customFormat="1" ht="30" customHeight="1" x14ac:dyDescent="0.2">
      <c r="A2133" s="152">
        <v>2130</v>
      </c>
      <c r="B2133" s="122" t="s">
        <v>2142</v>
      </c>
      <c r="C2133" s="176">
        <v>19739.631603336424</v>
      </c>
      <c r="D2133" s="176">
        <v>5317</v>
      </c>
      <c r="E2133" s="161">
        <v>39381</v>
      </c>
      <c r="F2133" s="187" t="s">
        <v>1908</v>
      </c>
      <c r="G2133" s="94"/>
      <c r="N2133" s="101"/>
      <c r="Q2133" s="94"/>
    </row>
    <row r="2134" spans="1:17" s="100" customFormat="1" ht="30" customHeight="1" x14ac:dyDescent="0.2">
      <c r="A2134" s="152">
        <v>2131</v>
      </c>
      <c r="B2134" s="96" t="s">
        <v>2932</v>
      </c>
      <c r="C2134" s="179">
        <v>19707.338971269695</v>
      </c>
      <c r="D2134" s="179">
        <v>5257</v>
      </c>
      <c r="E2134" s="106">
        <v>40613</v>
      </c>
      <c r="F2134" s="186" t="s">
        <v>1158</v>
      </c>
      <c r="H2134" s="94"/>
      <c r="I2134" s="94"/>
      <c r="J2134" s="94"/>
      <c r="K2134" s="94"/>
      <c r="L2134" s="94"/>
      <c r="M2134" s="94"/>
      <c r="N2134" s="95"/>
      <c r="O2134" s="94"/>
      <c r="P2134" s="94"/>
    </row>
    <row r="2135" spans="1:17" s="94" customFormat="1" ht="30" customHeight="1" x14ac:dyDescent="0.2">
      <c r="A2135" s="152">
        <v>2132</v>
      </c>
      <c r="B2135" s="96" t="s">
        <v>2783</v>
      </c>
      <c r="C2135" s="112">
        <v>19675.625579240037</v>
      </c>
      <c r="D2135" s="112">
        <v>6193</v>
      </c>
      <c r="E2135" s="119">
        <v>40669</v>
      </c>
      <c r="F2135" s="186" t="s">
        <v>2871</v>
      </c>
      <c r="G2135" s="100"/>
      <c r="H2135" s="100"/>
      <c r="I2135" s="100"/>
      <c r="J2135" s="100"/>
      <c r="K2135" s="100"/>
      <c r="L2135" s="100"/>
      <c r="M2135" s="100"/>
      <c r="N2135" s="101"/>
      <c r="O2135" s="100"/>
      <c r="P2135" s="100"/>
      <c r="Q2135" s="100"/>
    </row>
    <row r="2136" spans="1:17" s="100" customFormat="1" ht="30" customHeight="1" x14ac:dyDescent="0.2">
      <c r="A2136" s="152">
        <v>2133</v>
      </c>
      <c r="B2136" s="103" t="s">
        <v>2069</v>
      </c>
      <c r="C2136" s="112">
        <v>19618.860055607045</v>
      </c>
      <c r="D2136" s="112">
        <v>6407</v>
      </c>
      <c r="E2136" s="111">
        <v>37995</v>
      </c>
      <c r="F2136" s="187" t="s">
        <v>558</v>
      </c>
      <c r="N2136" s="101"/>
    </row>
    <row r="2137" spans="1:17" s="100" customFormat="1" ht="30" customHeight="1" x14ac:dyDescent="0.2">
      <c r="A2137" s="152">
        <v>2134</v>
      </c>
      <c r="B2137" s="96" t="s">
        <v>4217</v>
      </c>
      <c r="C2137" s="97">
        <v>19610.28</v>
      </c>
      <c r="D2137" s="97">
        <v>4858</v>
      </c>
      <c r="E2137" s="102">
        <v>43371</v>
      </c>
      <c r="F2137" s="186" t="s">
        <v>2698</v>
      </c>
      <c r="G2137" s="94"/>
      <c r="H2137" s="94"/>
      <c r="I2137" s="94"/>
      <c r="J2137" s="94"/>
      <c r="K2137" s="94"/>
      <c r="L2137" s="94"/>
      <c r="M2137" s="94"/>
      <c r="N2137" s="95"/>
      <c r="O2137" s="94"/>
      <c r="P2137" s="94"/>
    </row>
    <row r="2138" spans="1:17" s="100" customFormat="1" ht="30" customHeight="1" x14ac:dyDescent="0.2">
      <c r="A2138" s="152">
        <v>2135</v>
      </c>
      <c r="B2138" s="103" t="s">
        <v>1360</v>
      </c>
      <c r="C2138" s="112">
        <v>19609.88183503244</v>
      </c>
      <c r="D2138" s="112">
        <v>5753</v>
      </c>
      <c r="E2138" s="111">
        <v>38121</v>
      </c>
      <c r="F2138" s="187" t="s">
        <v>558</v>
      </c>
      <c r="G2138" s="94"/>
      <c r="N2138" s="101"/>
    </row>
    <row r="2139" spans="1:17" s="94" customFormat="1" ht="30" customHeight="1" x14ac:dyDescent="0.2">
      <c r="A2139" s="152">
        <v>2136</v>
      </c>
      <c r="B2139" s="96" t="s">
        <v>1940</v>
      </c>
      <c r="C2139" s="112">
        <v>19590.0718257646</v>
      </c>
      <c r="D2139" s="112">
        <v>6064</v>
      </c>
      <c r="E2139" s="106">
        <v>39311</v>
      </c>
      <c r="F2139" s="186" t="s">
        <v>552</v>
      </c>
      <c r="G2139" s="100"/>
      <c r="H2139" s="100"/>
      <c r="I2139" s="100"/>
      <c r="J2139" s="100"/>
      <c r="K2139" s="100"/>
      <c r="L2139" s="100"/>
      <c r="M2139" s="100"/>
      <c r="N2139" s="101"/>
      <c r="O2139" s="100"/>
      <c r="P2139" s="100"/>
    </row>
    <row r="2140" spans="1:17" s="94" customFormat="1" ht="30" customHeight="1" x14ac:dyDescent="0.2">
      <c r="A2140" s="152">
        <v>2137</v>
      </c>
      <c r="B2140" s="96" t="s">
        <v>3310</v>
      </c>
      <c r="C2140" s="177">
        <v>19584.2207089898</v>
      </c>
      <c r="D2140" s="177">
        <v>6191</v>
      </c>
      <c r="E2140" s="158">
        <v>41985</v>
      </c>
      <c r="F2140" s="186" t="s">
        <v>725</v>
      </c>
      <c r="G2140" s="100"/>
      <c r="N2140" s="95"/>
    </row>
    <row r="2141" spans="1:17" s="100" customFormat="1" ht="30" customHeight="1" x14ac:dyDescent="0.2">
      <c r="A2141" s="152">
        <v>2138</v>
      </c>
      <c r="B2141" s="96" t="s">
        <v>3105</v>
      </c>
      <c r="C2141" s="177">
        <v>19527.137395736794</v>
      </c>
      <c r="D2141" s="177">
        <v>4154</v>
      </c>
      <c r="E2141" s="98">
        <v>41971</v>
      </c>
      <c r="F2141" s="186" t="s">
        <v>3187</v>
      </c>
      <c r="G2141" s="94"/>
      <c r="H2141" s="94"/>
      <c r="I2141" s="94"/>
      <c r="J2141" s="94"/>
      <c r="K2141" s="94"/>
      <c r="L2141" s="94"/>
      <c r="M2141" s="94"/>
      <c r="N2141" s="95"/>
      <c r="O2141" s="94"/>
      <c r="P2141" s="94"/>
    </row>
    <row r="2142" spans="1:17" s="94" customFormat="1" ht="30" customHeight="1" x14ac:dyDescent="0.2">
      <c r="A2142" s="152">
        <v>2139</v>
      </c>
      <c r="B2142" s="96" t="s">
        <v>1705</v>
      </c>
      <c r="C2142" s="179">
        <v>19507.066728452271</v>
      </c>
      <c r="D2142" s="179">
        <v>5454</v>
      </c>
      <c r="E2142" s="106">
        <v>39731</v>
      </c>
      <c r="F2142" s="186" t="s">
        <v>606</v>
      </c>
      <c r="N2142" s="95"/>
      <c r="Q2142" s="100"/>
    </row>
    <row r="2143" spans="1:17" s="94" customFormat="1" ht="30" customHeight="1" x14ac:dyDescent="0.2">
      <c r="A2143" s="152">
        <v>2140</v>
      </c>
      <c r="B2143" s="103" t="s">
        <v>1733</v>
      </c>
      <c r="C2143" s="179">
        <v>19499.304911955514</v>
      </c>
      <c r="D2143" s="179">
        <v>5584</v>
      </c>
      <c r="E2143" s="111">
        <v>38814</v>
      </c>
      <c r="F2143" s="187" t="s">
        <v>1616</v>
      </c>
      <c r="G2143" s="100"/>
      <c r="H2143" s="100"/>
      <c r="I2143" s="100"/>
      <c r="J2143" s="100"/>
      <c r="K2143" s="100"/>
      <c r="L2143" s="100"/>
      <c r="M2143" s="100"/>
      <c r="N2143" s="101"/>
      <c r="O2143" s="100"/>
      <c r="P2143" s="100"/>
    </row>
    <row r="2144" spans="1:17" s="100" customFormat="1" ht="30" customHeight="1" x14ac:dyDescent="0.2">
      <c r="A2144" s="152">
        <v>2141</v>
      </c>
      <c r="B2144" s="96" t="s">
        <v>17</v>
      </c>
      <c r="C2144" s="177">
        <v>19475.700880444856</v>
      </c>
      <c r="D2144" s="177">
        <v>4181</v>
      </c>
      <c r="E2144" s="98">
        <v>41621</v>
      </c>
      <c r="F2144" s="186" t="s">
        <v>2706</v>
      </c>
      <c r="G2144" s="94"/>
      <c r="N2144" s="101"/>
    </row>
    <row r="2145" spans="1:17" s="94" customFormat="1" ht="30" customHeight="1" x14ac:dyDescent="0.2">
      <c r="A2145" s="152">
        <v>2142</v>
      </c>
      <c r="B2145" s="96" t="s">
        <v>3783</v>
      </c>
      <c r="C2145" s="97">
        <v>19451</v>
      </c>
      <c r="D2145" s="97">
        <v>3587</v>
      </c>
      <c r="E2145" s="102">
        <v>43003</v>
      </c>
      <c r="F2145" s="186" t="s">
        <v>545</v>
      </c>
      <c r="H2145" s="100"/>
      <c r="I2145" s="100"/>
      <c r="J2145" s="100"/>
      <c r="K2145" s="100"/>
      <c r="L2145" s="100"/>
      <c r="M2145" s="100"/>
      <c r="N2145" s="101"/>
      <c r="O2145" s="100"/>
      <c r="P2145" s="100"/>
    </row>
    <row r="2146" spans="1:17" s="100" customFormat="1" ht="30" customHeight="1" x14ac:dyDescent="0.2">
      <c r="A2146" s="152">
        <v>2143</v>
      </c>
      <c r="B2146" s="96" t="s">
        <v>3106</v>
      </c>
      <c r="C2146" s="177">
        <v>19450.61978683967</v>
      </c>
      <c r="D2146" s="177">
        <v>5033</v>
      </c>
      <c r="E2146" s="98">
        <v>41698</v>
      </c>
      <c r="F2146" s="186" t="s">
        <v>1312</v>
      </c>
      <c r="N2146" s="101"/>
      <c r="Q2146" s="94"/>
    </row>
    <row r="2147" spans="1:17" s="100" customFormat="1" ht="30" customHeight="1" x14ac:dyDescent="0.2">
      <c r="A2147" s="152">
        <v>2144</v>
      </c>
      <c r="B2147" s="103" t="s">
        <v>1395</v>
      </c>
      <c r="C2147" s="176">
        <v>19398.661955514366</v>
      </c>
      <c r="D2147" s="176">
        <v>6488</v>
      </c>
      <c r="E2147" s="111">
        <v>39717</v>
      </c>
      <c r="F2147" s="187" t="s">
        <v>1908</v>
      </c>
      <c r="N2147" s="101"/>
    </row>
    <row r="2148" spans="1:17" s="94" customFormat="1" ht="30" customHeight="1" x14ac:dyDescent="0.2">
      <c r="A2148" s="152">
        <v>2145</v>
      </c>
      <c r="B2148" s="96" t="s">
        <v>3251</v>
      </c>
      <c r="C2148" s="177">
        <v>19371.45</v>
      </c>
      <c r="D2148" s="177">
        <v>4867</v>
      </c>
      <c r="E2148" s="98">
        <v>42174</v>
      </c>
      <c r="F2148" s="186" t="s">
        <v>3178</v>
      </c>
      <c r="H2148" s="100"/>
      <c r="I2148" s="100"/>
      <c r="J2148" s="100"/>
      <c r="K2148" s="100"/>
      <c r="L2148" s="100"/>
      <c r="M2148" s="100"/>
      <c r="N2148" s="101"/>
      <c r="O2148" s="100"/>
      <c r="P2148" s="100"/>
    </row>
    <row r="2149" spans="1:17" s="100" customFormat="1" ht="30" customHeight="1" x14ac:dyDescent="0.2">
      <c r="A2149" s="152">
        <v>2146</v>
      </c>
      <c r="B2149" s="103" t="s">
        <v>1115</v>
      </c>
      <c r="C2149" s="176">
        <v>19363.415199258572</v>
      </c>
      <c r="D2149" s="176">
        <v>9046</v>
      </c>
      <c r="E2149" s="104">
        <v>36658</v>
      </c>
      <c r="F2149" s="187" t="s">
        <v>531</v>
      </c>
      <c r="N2149" s="101"/>
    </row>
    <row r="2150" spans="1:17" s="94" customFormat="1" ht="30" customHeight="1" x14ac:dyDescent="0.2">
      <c r="A2150" s="152">
        <v>2147</v>
      </c>
      <c r="B2150" s="103" t="s">
        <v>437</v>
      </c>
      <c r="C2150" s="112">
        <v>19350.613994439296</v>
      </c>
      <c r="D2150" s="112">
        <v>8451</v>
      </c>
      <c r="E2150" s="111">
        <v>38534</v>
      </c>
      <c r="F2150" s="187" t="s">
        <v>1610</v>
      </c>
      <c r="G2150" s="100"/>
      <c r="H2150" s="100"/>
      <c r="I2150" s="100"/>
      <c r="J2150" s="100"/>
      <c r="K2150" s="100"/>
      <c r="L2150" s="100"/>
      <c r="M2150" s="100"/>
      <c r="N2150" s="101"/>
      <c r="O2150" s="100"/>
      <c r="P2150" s="100"/>
      <c r="Q2150" s="100"/>
    </row>
    <row r="2151" spans="1:17" s="100" customFormat="1" ht="30" customHeight="1" x14ac:dyDescent="0.2">
      <c r="A2151" s="152">
        <v>2148</v>
      </c>
      <c r="B2151" s="96" t="s">
        <v>364</v>
      </c>
      <c r="C2151" s="178">
        <v>19349.658248378128</v>
      </c>
      <c r="D2151" s="178">
        <v>6143</v>
      </c>
      <c r="E2151" s="98">
        <v>41369</v>
      </c>
      <c r="F2151" s="186" t="s">
        <v>365</v>
      </c>
      <c r="G2151" s="94"/>
      <c r="H2151" s="94"/>
      <c r="I2151" s="94"/>
      <c r="J2151" s="94"/>
      <c r="K2151" s="94"/>
      <c r="L2151" s="94"/>
      <c r="M2151" s="94"/>
      <c r="N2151" s="95"/>
      <c r="O2151" s="94"/>
      <c r="P2151" s="94"/>
    </row>
    <row r="2152" spans="1:17" s="94" customFormat="1" ht="30" customHeight="1" x14ac:dyDescent="0.2">
      <c r="A2152" s="152">
        <v>2149</v>
      </c>
      <c r="B2152" s="96" t="s">
        <v>4142</v>
      </c>
      <c r="C2152" s="97">
        <v>19345.5</v>
      </c>
      <c r="D2152" s="97">
        <v>6029</v>
      </c>
      <c r="E2152" s="102" t="s">
        <v>4143</v>
      </c>
      <c r="F2152" s="186" t="s">
        <v>3371</v>
      </c>
      <c r="G2152" s="100"/>
      <c r="H2152" s="100"/>
      <c r="I2152" s="100"/>
      <c r="J2152" s="100"/>
      <c r="K2152" s="100"/>
      <c r="L2152" s="100"/>
      <c r="M2152" s="100"/>
      <c r="N2152" s="101"/>
      <c r="O2152" s="100"/>
      <c r="P2152" s="100"/>
    </row>
    <row r="2153" spans="1:17" s="100" customFormat="1" ht="30" customHeight="1" x14ac:dyDescent="0.2">
      <c r="A2153" s="152">
        <v>2150</v>
      </c>
      <c r="B2153" s="103" t="s">
        <v>1103</v>
      </c>
      <c r="C2153" s="112">
        <v>19333.873957367934</v>
      </c>
      <c r="D2153" s="112">
        <v>5661</v>
      </c>
      <c r="E2153" s="111">
        <v>38226</v>
      </c>
      <c r="F2153" s="187" t="s">
        <v>1539</v>
      </c>
      <c r="N2153" s="101"/>
    </row>
    <row r="2154" spans="1:17" s="94" customFormat="1" ht="30" customHeight="1" x14ac:dyDescent="0.2">
      <c r="A2154" s="152">
        <v>2151</v>
      </c>
      <c r="B2154" s="103" t="s">
        <v>1481</v>
      </c>
      <c r="C2154" s="176">
        <v>19316.207136237259</v>
      </c>
      <c r="D2154" s="176">
        <v>7720</v>
      </c>
      <c r="E2154" s="111">
        <v>38990</v>
      </c>
      <c r="F2154" s="187" t="s">
        <v>1908</v>
      </c>
      <c r="G2154" s="100"/>
      <c r="H2154" s="100"/>
      <c r="I2154" s="100"/>
      <c r="J2154" s="100"/>
      <c r="K2154" s="100"/>
      <c r="L2154" s="100"/>
      <c r="M2154" s="100"/>
      <c r="N2154" s="101"/>
      <c r="O2154" s="100"/>
      <c r="P2154" s="100"/>
      <c r="Q2154" s="100"/>
    </row>
    <row r="2155" spans="1:17" s="94" customFormat="1" ht="30" customHeight="1" x14ac:dyDescent="0.2">
      <c r="A2155" s="152">
        <v>2152</v>
      </c>
      <c r="B2155" s="96" t="s">
        <v>3993</v>
      </c>
      <c r="C2155" s="97">
        <v>19259.54</v>
      </c>
      <c r="D2155" s="97">
        <v>3634</v>
      </c>
      <c r="E2155" s="102">
        <v>43217</v>
      </c>
      <c r="F2155" s="186" t="s">
        <v>38</v>
      </c>
      <c r="G2155" s="100"/>
      <c r="H2155" s="100"/>
      <c r="I2155" s="100"/>
      <c r="J2155" s="100"/>
      <c r="K2155" s="100"/>
      <c r="L2155" s="100"/>
      <c r="M2155" s="100"/>
      <c r="N2155" s="101"/>
      <c r="O2155" s="100"/>
      <c r="P2155" s="100"/>
      <c r="Q2155" s="100"/>
    </row>
    <row r="2156" spans="1:17" s="100" customFormat="1" ht="30" customHeight="1" x14ac:dyDescent="0.2">
      <c r="A2156" s="152">
        <v>2153</v>
      </c>
      <c r="B2156" s="96" t="s">
        <v>2312</v>
      </c>
      <c r="C2156" s="179">
        <v>19233.317886932346</v>
      </c>
      <c r="D2156" s="179">
        <v>5382</v>
      </c>
      <c r="E2156" s="106">
        <v>39122</v>
      </c>
      <c r="F2156" s="186" t="s">
        <v>1610</v>
      </c>
      <c r="G2156" s="109"/>
      <c r="N2156" s="101"/>
    </row>
    <row r="2157" spans="1:17" s="94" customFormat="1" ht="30" customHeight="1" x14ac:dyDescent="0.2">
      <c r="A2157" s="152">
        <v>2154</v>
      </c>
      <c r="B2157" s="96" t="s">
        <v>2517</v>
      </c>
      <c r="C2157" s="177">
        <v>19219.039620018535</v>
      </c>
      <c r="D2157" s="177">
        <v>5342</v>
      </c>
      <c r="E2157" s="119">
        <v>40669</v>
      </c>
      <c r="F2157" s="186" t="s">
        <v>471</v>
      </c>
      <c r="G2157" s="100"/>
      <c r="N2157" s="95"/>
    </row>
    <row r="2158" spans="1:17" s="94" customFormat="1" ht="30" customHeight="1" x14ac:dyDescent="0.2">
      <c r="A2158" s="152">
        <v>2155</v>
      </c>
      <c r="B2158" s="96" t="s">
        <v>3252</v>
      </c>
      <c r="C2158" s="177">
        <v>19210.95</v>
      </c>
      <c r="D2158" s="177">
        <v>4504</v>
      </c>
      <c r="E2158" s="98">
        <v>42167</v>
      </c>
      <c r="F2158" s="186" t="s">
        <v>3178</v>
      </c>
      <c r="G2158" s="100"/>
      <c r="H2158" s="100"/>
      <c r="I2158" s="100"/>
      <c r="J2158" s="100"/>
      <c r="K2158" s="100"/>
      <c r="L2158" s="100"/>
      <c r="M2158" s="100"/>
      <c r="N2158" s="101"/>
      <c r="O2158" s="100"/>
      <c r="P2158" s="100"/>
      <c r="Q2158" s="100"/>
    </row>
    <row r="2159" spans="1:17" s="100" customFormat="1" ht="30" customHeight="1" x14ac:dyDescent="0.2">
      <c r="A2159" s="152">
        <v>2156</v>
      </c>
      <c r="B2159" s="96" t="s">
        <v>4178</v>
      </c>
      <c r="C2159" s="97">
        <v>19166.63</v>
      </c>
      <c r="D2159" s="97">
        <v>4738</v>
      </c>
      <c r="E2159" s="102">
        <v>43420</v>
      </c>
      <c r="F2159" s="186" t="s">
        <v>38</v>
      </c>
      <c r="N2159" s="101"/>
    </row>
    <row r="2160" spans="1:17" s="94" customFormat="1" ht="30" customHeight="1" x14ac:dyDescent="0.2">
      <c r="A2160" s="152">
        <v>2157</v>
      </c>
      <c r="B2160" s="96" t="s">
        <v>4436</v>
      </c>
      <c r="C2160" s="97">
        <v>19153.989999999998</v>
      </c>
      <c r="D2160" s="97">
        <v>3578</v>
      </c>
      <c r="E2160" s="155" t="s">
        <v>4595</v>
      </c>
      <c r="F2160" s="186" t="s">
        <v>3187</v>
      </c>
      <c r="G2160" s="100"/>
      <c r="H2160" s="100"/>
      <c r="I2160" s="100"/>
      <c r="J2160" s="100"/>
      <c r="K2160" s="100"/>
      <c r="L2160" s="100"/>
      <c r="M2160" s="100"/>
      <c r="N2160" s="101"/>
      <c r="O2160" s="100"/>
      <c r="P2160" s="100"/>
      <c r="Q2160" s="100"/>
    </row>
    <row r="2161" spans="1:17" s="94" customFormat="1" ht="30" customHeight="1" x14ac:dyDescent="0.2">
      <c r="A2161" s="152">
        <v>2158</v>
      </c>
      <c r="B2161" s="96" t="s">
        <v>3762</v>
      </c>
      <c r="C2161" s="97">
        <v>19144.11</v>
      </c>
      <c r="D2161" s="97">
        <v>3578</v>
      </c>
      <c r="E2161" s="102">
        <v>43042</v>
      </c>
      <c r="F2161" s="186" t="s">
        <v>3713</v>
      </c>
      <c r="G2161" s="100"/>
      <c r="H2161" s="100"/>
      <c r="I2161" s="100"/>
      <c r="J2161" s="100"/>
      <c r="K2161" s="100"/>
      <c r="L2161" s="100"/>
      <c r="M2161" s="100"/>
      <c r="N2161" s="101"/>
      <c r="O2161" s="100"/>
      <c r="P2161" s="100"/>
    </row>
    <row r="2162" spans="1:17" s="94" customFormat="1" ht="30" customHeight="1" x14ac:dyDescent="0.2">
      <c r="A2162" s="152">
        <v>2159</v>
      </c>
      <c r="B2162" s="103" t="s">
        <v>1177</v>
      </c>
      <c r="C2162" s="176">
        <v>19141.855885078778</v>
      </c>
      <c r="D2162" s="176">
        <v>9262</v>
      </c>
      <c r="E2162" s="104">
        <v>36707</v>
      </c>
      <c r="F2162" s="187" t="s">
        <v>1910</v>
      </c>
      <c r="G2162" s="100"/>
      <c r="N2162" s="95"/>
    </row>
    <row r="2163" spans="1:17" s="100" customFormat="1" ht="30" customHeight="1" x14ac:dyDescent="0.2">
      <c r="A2163" s="152">
        <v>2160</v>
      </c>
      <c r="B2163" s="96" t="s">
        <v>3253</v>
      </c>
      <c r="C2163" s="177">
        <v>19088.080000000002</v>
      </c>
      <c r="D2163" s="177">
        <v>4699</v>
      </c>
      <c r="E2163" s="98">
        <v>42020</v>
      </c>
      <c r="F2163" s="186" t="s">
        <v>74</v>
      </c>
      <c r="N2163" s="101"/>
      <c r="Q2163" s="94"/>
    </row>
    <row r="2164" spans="1:17" s="94" customFormat="1" ht="30" customHeight="1" x14ac:dyDescent="0.2">
      <c r="A2164" s="152">
        <v>2161</v>
      </c>
      <c r="B2164" s="96" t="s">
        <v>2641</v>
      </c>
      <c r="C2164" s="112">
        <v>19043.674698795181</v>
      </c>
      <c r="D2164" s="112">
        <v>5002</v>
      </c>
      <c r="E2164" s="165">
        <v>39115</v>
      </c>
      <c r="F2164" s="186" t="s">
        <v>1642</v>
      </c>
      <c r="G2164" s="100"/>
      <c r="H2164" s="100"/>
      <c r="I2164" s="100"/>
      <c r="J2164" s="100"/>
      <c r="K2164" s="100"/>
      <c r="L2164" s="100"/>
      <c r="M2164" s="100"/>
      <c r="N2164" s="101"/>
      <c r="O2164" s="100"/>
      <c r="P2164" s="100"/>
    </row>
    <row r="2165" spans="1:17" s="100" customFormat="1" ht="30" customHeight="1" x14ac:dyDescent="0.2">
      <c r="A2165" s="152">
        <v>2162</v>
      </c>
      <c r="B2165" s="96" t="s">
        <v>1823</v>
      </c>
      <c r="C2165" s="180">
        <v>19041.068118628362</v>
      </c>
      <c r="D2165" s="180">
        <v>5114</v>
      </c>
      <c r="E2165" s="165">
        <v>39794</v>
      </c>
      <c r="F2165" s="186" t="s">
        <v>383</v>
      </c>
      <c r="N2165" s="101"/>
    </row>
    <row r="2166" spans="1:17" s="100" customFormat="1" ht="30" customHeight="1" x14ac:dyDescent="0.2">
      <c r="A2166" s="152">
        <v>2163</v>
      </c>
      <c r="B2166" s="96" t="s">
        <v>3449</v>
      </c>
      <c r="C2166" s="112">
        <v>19029.169999999998</v>
      </c>
      <c r="D2166" s="177">
        <v>4165</v>
      </c>
      <c r="E2166" s="158">
        <v>42223</v>
      </c>
      <c r="F2166" s="186" t="s">
        <v>119</v>
      </c>
      <c r="G2166" s="94"/>
      <c r="H2166" s="94"/>
      <c r="I2166" s="94"/>
      <c r="J2166" s="94"/>
      <c r="K2166" s="94"/>
      <c r="L2166" s="94"/>
      <c r="M2166" s="94"/>
      <c r="N2166" s="95"/>
      <c r="O2166" s="94"/>
      <c r="P2166" s="94"/>
      <c r="Q2166" s="94"/>
    </row>
    <row r="2167" spans="1:17" s="94" customFormat="1" ht="30" customHeight="1" x14ac:dyDescent="0.2">
      <c r="A2167" s="152">
        <v>2164</v>
      </c>
      <c r="B2167" s="96" t="s">
        <v>3386</v>
      </c>
      <c r="C2167" s="112">
        <v>19027.27</v>
      </c>
      <c r="D2167" s="177">
        <v>4011</v>
      </c>
      <c r="E2167" s="158">
        <v>42349</v>
      </c>
      <c r="F2167" s="186" t="s">
        <v>3187</v>
      </c>
      <c r="H2167" s="100"/>
      <c r="I2167" s="100"/>
      <c r="J2167" s="100"/>
      <c r="K2167" s="100"/>
      <c r="L2167" s="100"/>
      <c r="M2167" s="100"/>
      <c r="N2167" s="101"/>
      <c r="O2167" s="100"/>
      <c r="P2167" s="100"/>
      <c r="Q2167" s="100"/>
    </row>
    <row r="2168" spans="1:17" s="100" customFormat="1" ht="30" customHeight="1" x14ac:dyDescent="0.2">
      <c r="A2168" s="152">
        <v>2165</v>
      </c>
      <c r="B2168" s="96" t="s">
        <v>4358</v>
      </c>
      <c r="C2168" s="97">
        <v>19022.96</v>
      </c>
      <c r="D2168" s="97">
        <v>3670</v>
      </c>
      <c r="E2168" s="155" t="s">
        <v>4569</v>
      </c>
      <c r="F2168" s="186" t="s">
        <v>725</v>
      </c>
      <c r="G2168" s="94"/>
      <c r="N2168" s="101"/>
    </row>
    <row r="2169" spans="1:17" s="100" customFormat="1" ht="30" customHeight="1" x14ac:dyDescent="0.2">
      <c r="A2169" s="152">
        <v>2166</v>
      </c>
      <c r="B2169" s="96" t="s">
        <v>3431</v>
      </c>
      <c r="C2169" s="112">
        <v>19016.03</v>
      </c>
      <c r="D2169" s="177">
        <v>4055</v>
      </c>
      <c r="E2169" s="98">
        <v>42251</v>
      </c>
      <c r="F2169" s="186" t="s">
        <v>3187</v>
      </c>
      <c r="G2169" s="94"/>
      <c r="N2169" s="101"/>
    </row>
    <row r="2170" spans="1:17" s="94" customFormat="1" ht="30" customHeight="1" x14ac:dyDescent="0.2">
      <c r="A2170" s="152">
        <v>2167</v>
      </c>
      <c r="B2170" s="103" t="s">
        <v>1516</v>
      </c>
      <c r="C2170" s="176">
        <v>18971.848934198333</v>
      </c>
      <c r="D2170" s="176">
        <v>7968</v>
      </c>
      <c r="E2170" s="111">
        <v>36896</v>
      </c>
      <c r="F2170" s="187" t="s">
        <v>798</v>
      </c>
      <c r="G2170" s="100"/>
      <c r="H2170" s="100"/>
      <c r="I2170" s="100"/>
      <c r="J2170" s="100"/>
      <c r="K2170" s="100"/>
      <c r="L2170" s="100"/>
      <c r="M2170" s="100"/>
      <c r="N2170" s="101"/>
      <c r="O2170" s="100"/>
      <c r="P2170" s="100"/>
      <c r="Q2170" s="100"/>
    </row>
    <row r="2171" spans="1:17" s="100" customFormat="1" ht="30" customHeight="1" x14ac:dyDescent="0.2">
      <c r="A2171" s="152">
        <v>2168</v>
      </c>
      <c r="B2171" s="107" t="s">
        <v>2071</v>
      </c>
      <c r="C2171" s="97">
        <v>18965.477293790547</v>
      </c>
      <c r="D2171" s="97">
        <v>13305</v>
      </c>
      <c r="E2171" s="98">
        <v>35664</v>
      </c>
      <c r="F2171" s="187" t="s">
        <v>1910</v>
      </c>
      <c r="N2171" s="101"/>
      <c r="Q2171" s="94"/>
    </row>
    <row r="2172" spans="1:17" s="100" customFormat="1" ht="30" customHeight="1" x14ac:dyDescent="0.2">
      <c r="A2172" s="152">
        <v>2169</v>
      </c>
      <c r="B2172" s="103" t="s">
        <v>1378</v>
      </c>
      <c r="C2172" s="176">
        <v>18957.947173308621</v>
      </c>
      <c r="D2172" s="176">
        <v>4760</v>
      </c>
      <c r="E2172" s="111">
        <v>40004</v>
      </c>
      <c r="F2172" s="187" t="s">
        <v>405</v>
      </c>
      <c r="G2172" s="94"/>
      <c r="N2172" s="101"/>
    </row>
    <row r="2173" spans="1:17" s="94" customFormat="1" ht="30" customHeight="1" x14ac:dyDescent="0.2">
      <c r="A2173" s="152">
        <v>2170</v>
      </c>
      <c r="B2173" s="96" t="s">
        <v>3107</v>
      </c>
      <c r="C2173" s="177">
        <v>18955.427479147362</v>
      </c>
      <c r="D2173" s="177">
        <v>4769</v>
      </c>
      <c r="E2173" s="98">
        <v>41831</v>
      </c>
      <c r="F2173" s="186" t="s">
        <v>2033</v>
      </c>
      <c r="G2173" s="100"/>
      <c r="H2173" s="100"/>
      <c r="I2173" s="100"/>
      <c r="J2173" s="100"/>
      <c r="K2173" s="100"/>
      <c r="L2173" s="100"/>
      <c r="M2173" s="100"/>
      <c r="N2173" s="101"/>
      <c r="O2173" s="100"/>
      <c r="P2173" s="100"/>
      <c r="Q2173" s="100"/>
    </row>
    <row r="2174" spans="1:17" s="94" customFormat="1" ht="30" customHeight="1" x14ac:dyDescent="0.2">
      <c r="A2174" s="152">
        <v>2171</v>
      </c>
      <c r="B2174" s="103" t="s">
        <v>1207</v>
      </c>
      <c r="C2174" s="176">
        <v>18947.520852641333</v>
      </c>
      <c r="D2174" s="176">
        <v>7414</v>
      </c>
      <c r="E2174" s="111">
        <v>37190</v>
      </c>
      <c r="F2174" s="187" t="s">
        <v>1433</v>
      </c>
      <c r="H2174" s="100"/>
      <c r="I2174" s="100"/>
      <c r="J2174" s="100"/>
      <c r="K2174" s="100"/>
      <c r="L2174" s="100"/>
      <c r="M2174" s="100"/>
      <c r="N2174" s="101"/>
      <c r="O2174" s="100"/>
      <c r="P2174" s="100"/>
      <c r="Q2174" s="100"/>
    </row>
    <row r="2175" spans="1:17" s="94" customFormat="1" ht="30" customHeight="1" x14ac:dyDescent="0.2">
      <c r="A2175" s="152">
        <v>2172</v>
      </c>
      <c r="B2175" s="96" t="s">
        <v>4023</v>
      </c>
      <c r="C2175" s="97">
        <v>18938.900000000001</v>
      </c>
      <c r="D2175" s="97">
        <v>3414</v>
      </c>
      <c r="E2175" s="102">
        <v>43189</v>
      </c>
      <c r="F2175" s="186" t="s">
        <v>3711</v>
      </c>
      <c r="G2175" s="100"/>
      <c r="H2175" s="100"/>
      <c r="I2175" s="100"/>
      <c r="J2175" s="100"/>
      <c r="K2175" s="100"/>
      <c r="L2175" s="100"/>
      <c r="M2175" s="100"/>
      <c r="N2175" s="101"/>
      <c r="O2175" s="100"/>
      <c r="P2175" s="100"/>
    </row>
    <row r="2176" spans="1:17" s="100" customFormat="1" ht="30" customHeight="1" x14ac:dyDescent="0.2">
      <c r="A2176" s="152">
        <v>2173</v>
      </c>
      <c r="B2176" s="96" t="s">
        <v>1186</v>
      </c>
      <c r="C2176" s="179">
        <v>18934.48795180723</v>
      </c>
      <c r="D2176" s="179">
        <v>4770</v>
      </c>
      <c r="E2176" s="111">
        <v>40011</v>
      </c>
      <c r="F2176" s="187" t="s">
        <v>1809</v>
      </c>
      <c r="H2176" s="94"/>
      <c r="I2176" s="94"/>
      <c r="J2176" s="94"/>
      <c r="K2176" s="94"/>
      <c r="L2176" s="94"/>
      <c r="M2176" s="94"/>
      <c r="N2176" s="95"/>
      <c r="O2176" s="94"/>
      <c r="P2176" s="94"/>
      <c r="Q2176" s="94"/>
    </row>
    <row r="2177" spans="1:17" s="100" customFormat="1" ht="30" customHeight="1" x14ac:dyDescent="0.2">
      <c r="A2177" s="152">
        <v>2174</v>
      </c>
      <c r="B2177" s="107" t="s">
        <v>951</v>
      </c>
      <c r="C2177" s="179">
        <v>18932.170991658943</v>
      </c>
      <c r="D2177" s="179">
        <v>8206</v>
      </c>
      <c r="E2177" s="119">
        <v>36441</v>
      </c>
      <c r="F2177" s="187" t="s">
        <v>1872</v>
      </c>
      <c r="G2177" s="94"/>
      <c r="N2177" s="101"/>
      <c r="Q2177" s="94"/>
    </row>
    <row r="2178" spans="1:17" s="94" customFormat="1" ht="30" customHeight="1" x14ac:dyDescent="0.2">
      <c r="A2178" s="152">
        <v>2175</v>
      </c>
      <c r="B2178" s="96" t="s">
        <v>3986</v>
      </c>
      <c r="C2178" s="97">
        <v>18926.010000000002</v>
      </c>
      <c r="D2178" s="97">
        <v>5381</v>
      </c>
      <c r="E2178" s="102">
        <v>43224</v>
      </c>
      <c r="F2178" s="186" t="s">
        <v>3711</v>
      </c>
      <c r="G2178" s="100"/>
      <c r="H2178" s="100"/>
      <c r="I2178" s="100"/>
      <c r="J2178" s="100"/>
      <c r="K2178" s="100"/>
      <c r="L2178" s="100"/>
      <c r="M2178" s="100"/>
      <c r="N2178" s="101"/>
      <c r="O2178" s="100"/>
      <c r="P2178" s="100"/>
      <c r="Q2178" s="100"/>
    </row>
    <row r="2179" spans="1:17" s="100" customFormat="1" ht="30" customHeight="1" x14ac:dyDescent="0.2">
      <c r="A2179" s="152">
        <v>2176</v>
      </c>
      <c r="B2179" s="96" t="s">
        <v>3794</v>
      </c>
      <c r="C2179" s="97">
        <v>18913</v>
      </c>
      <c r="D2179" s="97">
        <v>4067</v>
      </c>
      <c r="E2179" s="102">
        <v>42979</v>
      </c>
      <c r="F2179" s="186" t="s">
        <v>545</v>
      </c>
      <c r="H2179" s="94"/>
      <c r="I2179" s="94"/>
      <c r="J2179" s="94"/>
      <c r="K2179" s="94"/>
      <c r="L2179" s="94"/>
      <c r="M2179" s="94"/>
      <c r="N2179" s="95"/>
      <c r="O2179" s="94"/>
      <c r="P2179" s="94"/>
    </row>
    <row r="2180" spans="1:17" s="100" customFormat="1" ht="30" customHeight="1" x14ac:dyDescent="0.2">
      <c r="A2180" s="152">
        <v>2177</v>
      </c>
      <c r="B2180" s="96" t="s">
        <v>3892</v>
      </c>
      <c r="C2180" s="97">
        <v>18894</v>
      </c>
      <c r="D2180" s="97">
        <v>3620</v>
      </c>
      <c r="E2180" s="102">
        <v>42811</v>
      </c>
      <c r="F2180" s="186" t="s">
        <v>545</v>
      </c>
      <c r="G2180" s="94"/>
      <c r="N2180" s="101"/>
    </row>
    <row r="2181" spans="1:17" s="94" customFormat="1" ht="30" customHeight="1" x14ac:dyDescent="0.2">
      <c r="A2181" s="152">
        <v>2178</v>
      </c>
      <c r="B2181" s="103" t="s">
        <v>1092</v>
      </c>
      <c r="C2181" s="176">
        <v>18875.695088044486</v>
      </c>
      <c r="D2181" s="176">
        <v>6504</v>
      </c>
      <c r="E2181" s="111">
        <v>36819</v>
      </c>
      <c r="F2181" s="187" t="s">
        <v>1029</v>
      </c>
      <c r="N2181" s="95"/>
      <c r="Q2181" s="100"/>
    </row>
    <row r="2182" spans="1:17" s="94" customFormat="1" ht="30" customHeight="1" x14ac:dyDescent="0.2">
      <c r="A2182" s="152">
        <v>2179</v>
      </c>
      <c r="B2182" s="103" t="s">
        <v>2433</v>
      </c>
      <c r="C2182" s="176">
        <v>18870.481927710844</v>
      </c>
      <c r="D2182" s="176">
        <v>5921</v>
      </c>
      <c r="E2182" s="161">
        <v>37232</v>
      </c>
      <c r="F2182" s="187" t="s">
        <v>1910</v>
      </c>
      <c r="G2182" s="100"/>
      <c r="N2182" s="95"/>
    </row>
    <row r="2183" spans="1:17" s="94" customFormat="1" ht="30" customHeight="1" x14ac:dyDescent="0.2">
      <c r="A2183" s="152">
        <v>2180</v>
      </c>
      <c r="B2183" s="103" t="s">
        <v>1677</v>
      </c>
      <c r="C2183" s="176">
        <v>18867.006487488416</v>
      </c>
      <c r="D2183" s="176">
        <v>9010</v>
      </c>
      <c r="E2183" s="111">
        <v>36987</v>
      </c>
      <c r="F2183" s="187" t="s">
        <v>1872</v>
      </c>
      <c r="G2183" s="100"/>
      <c r="H2183" s="100"/>
      <c r="I2183" s="100"/>
      <c r="J2183" s="100"/>
      <c r="K2183" s="100"/>
      <c r="L2183" s="100"/>
      <c r="M2183" s="100"/>
      <c r="N2183" s="101"/>
      <c r="O2183" s="100"/>
      <c r="P2183" s="100"/>
      <c r="Q2183" s="100"/>
    </row>
    <row r="2184" spans="1:17" s="100" customFormat="1" ht="30" customHeight="1" x14ac:dyDescent="0.2">
      <c r="A2184" s="152">
        <v>2181</v>
      </c>
      <c r="B2184" s="103" t="s">
        <v>1915</v>
      </c>
      <c r="C2184" s="178">
        <v>18841.809545875811</v>
      </c>
      <c r="D2184" s="178">
        <v>5255</v>
      </c>
      <c r="E2184" s="111">
        <v>39563</v>
      </c>
      <c r="F2184" s="187" t="s">
        <v>988</v>
      </c>
      <c r="G2184" s="94"/>
      <c r="N2184" s="101"/>
      <c r="Q2184" s="94"/>
    </row>
    <row r="2185" spans="1:17" s="94" customFormat="1" ht="30" customHeight="1" x14ac:dyDescent="0.2">
      <c r="A2185" s="152">
        <v>2182</v>
      </c>
      <c r="B2185" s="96" t="s">
        <v>3693</v>
      </c>
      <c r="C2185" s="112">
        <v>18838.8</v>
      </c>
      <c r="D2185" s="177">
        <v>3736</v>
      </c>
      <c r="E2185" s="98">
        <v>42370</v>
      </c>
      <c r="F2185" s="186" t="s">
        <v>3364</v>
      </c>
      <c r="G2185" s="100"/>
      <c r="N2185" s="95"/>
      <c r="Q2185" s="100"/>
    </row>
    <row r="2186" spans="1:17" s="94" customFormat="1" ht="30" customHeight="1" x14ac:dyDescent="0.2">
      <c r="A2186" s="152">
        <v>2183</v>
      </c>
      <c r="B2186" s="103" t="s">
        <v>1009</v>
      </c>
      <c r="C2186" s="176">
        <v>18819.740500463395</v>
      </c>
      <c r="D2186" s="176">
        <v>5912</v>
      </c>
      <c r="E2186" s="111">
        <v>38835</v>
      </c>
      <c r="F2186" s="187" t="s">
        <v>1908</v>
      </c>
      <c r="N2186" s="95"/>
      <c r="Q2186" s="100"/>
    </row>
    <row r="2187" spans="1:17" s="100" customFormat="1" ht="30" customHeight="1" x14ac:dyDescent="0.2">
      <c r="A2187" s="152">
        <v>2184</v>
      </c>
      <c r="B2187" s="96" t="s">
        <v>3630</v>
      </c>
      <c r="C2187" s="112">
        <v>18799.259999999998</v>
      </c>
      <c r="D2187" s="177">
        <v>3953</v>
      </c>
      <c r="E2187" s="123">
        <v>42468</v>
      </c>
      <c r="F2187" s="186" t="s">
        <v>3187</v>
      </c>
      <c r="N2187" s="101"/>
    </row>
    <row r="2188" spans="1:17" s="94" customFormat="1" ht="30" customHeight="1" x14ac:dyDescent="0.2">
      <c r="A2188" s="152">
        <v>2185</v>
      </c>
      <c r="B2188" s="96" t="s">
        <v>2302</v>
      </c>
      <c r="C2188" s="179">
        <v>18782.437442075996</v>
      </c>
      <c r="D2188" s="179">
        <v>6265</v>
      </c>
      <c r="E2188" s="111">
        <v>40648</v>
      </c>
      <c r="F2188" s="187" t="s">
        <v>1853</v>
      </c>
      <c r="G2188" s="100"/>
      <c r="H2188" s="100"/>
      <c r="I2188" s="100"/>
      <c r="J2188" s="100"/>
      <c r="K2188" s="100"/>
      <c r="L2188" s="100"/>
      <c r="M2188" s="100"/>
      <c r="N2188" s="101"/>
      <c r="O2188" s="100"/>
      <c r="P2188" s="100"/>
    </row>
    <row r="2189" spans="1:17" s="100" customFormat="1" ht="30" customHeight="1" x14ac:dyDescent="0.2">
      <c r="A2189" s="152">
        <v>2186</v>
      </c>
      <c r="B2189" s="110" t="s">
        <v>3389</v>
      </c>
      <c r="C2189" s="112">
        <v>18766.5</v>
      </c>
      <c r="D2189" s="177">
        <v>4060</v>
      </c>
      <c r="E2189" s="98">
        <v>42342</v>
      </c>
      <c r="F2189" s="186" t="s">
        <v>3364</v>
      </c>
      <c r="N2189" s="101"/>
      <c r="Q2189" s="94"/>
    </row>
    <row r="2190" spans="1:17" s="100" customFormat="1" ht="30" customHeight="1" x14ac:dyDescent="0.2">
      <c r="A2190" s="152">
        <v>2187</v>
      </c>
      <c r="B2190" s="103" t="s">
        <v>2332</v>
      </c>
      <c r="C2190" s="97">
        <v>18753.475440222428</v>
      </c>
      <c r="D2190" s="97">
        <v>6924</v>
      </c>
      <c r="E2190" s="111">
        <v>37071</v>
      </c>
      <c r="F2190" s="187" t="s">
        <v>2734</v>
      </c>
      <c r="G2190" s="94"/>
      <c r="H2190" s="94"/>
      <c r="I2190" s="94"/>
      <c r="J2190" s="94"/>
      <c r="K2190" s="94"/>
      <c r="L2190" s="94"/>
      <c r="M2190" s="94"/>
      <c r="N2190" s="95"/>
      <c r="O2190" s="94"/>
      <c r="P2190" s="94"/>
      <c r="Q2190" s="94"/>
    </row>
    <row r="2191" spans="1:17" s="94" customFormat="1" ht="30" customHeight="1" x14ac:dyDescent="0.2">
      <c r="A2191" s="152">
        <v>2188</v>
      </c>
      <c r="B2191" s="103" t="s">
        <v>2095</v>
      </c>
      <c r="C2191" s="176">
        <v>18741.021779425395</v>
      </c>
      <c r="D2191" s="176">
        <v>5543</v>
      </c>
      <c r="E2191" s="111">
        <v>39563</v>
      </c>
      <c r="F2191" s="187" t="s">
        <v>1634</v>
      </c>
      <c r="H2191" s="100"/>
      <c r="I2191" s="100"/>
      <c r="J2191" s="100"/>
      <c r="K2191" s="100"/>
      <c r="L2191" s="100"/>
      <c r="M2191" s="100"/>
      <c r="N2191" s="101"/>
      <c r="O2191" s="100"/>
      <c r="P2191" s="100"/>
    </row>
    <row r="2192" spans="1:17" s="94" customFormat="1" ht="30" customHeight="1" x14ac:dyDescent="0.2">
      <c r="A2192" s="152">
        <v>2189</v>
      </c>
      <c r="B2192" s="96" t="s">
        <v>56</v>
      </c>
      <c r="C2192" s="178">
        <v>18725.092678405934</v>
      </c>
      <c r="D2192" s="178">
        <v>4531</v>
      </c>
      <c r="E2192" s="98">
        <v>41558</v>
      </c>
      <c r="F2192" s="186" t="s">
        <v>2981</v>
      </c>
      <c r="H2192" s="100"/>
      <c r="I2192" s="100"/>
      <c r="J2192" s="100"/>
      <c r="K2192" s="100"/>
      <c r="L2192" s="100"/>
      <c r="M2192" s="100"/>
      <c r="N2192" s="101"/>
      <c r="O2192" s="100"/>
      <c r="P2192" s="100"/>
      <c r="Q2192" s="100"/>
    </row>
    <row r="2193" spans="1:17" s="94" customFormat="1" ht="30" customHeight="1" x14ac:dyDescent="0.2">
      <c r="A2193" s="152">
        <v>2190</v>
      </c>
      <c r="B2193" s="96" t="s">
        <v>3555</v>
      </c>
      <c r="C2193" s="112">
        <v>18719.63</v>
      </c>
      <c r="D2193" s="177">
        <v>4192</v>
      </c>
      <c r="E2193" s="98">
        <v>42615</v>
      </c>
      <c r="F2193" s="186" t="s">
        <v>119</v>
      </c>
      <c r="N2193" s="95"/>
    </row>
    <row r="2194" spans="1:17" s="94" customFormat="1" ht="30" customHeight="1" x14ac:dyDescent="0.2">
      <c r="A2194" s="152">
        <v>2191</v>
      </c>
      <c r="B2194" s="96" t="s">
        <v>2089</v>
      </c>
      <c r="C2194" s="179">
        <v>18686.283595922152</v>
      </c>
      <c r="D2194" s="179">
        <v>5192</v>
      </c>
      <c r="E2194" s="106">
        <v>39514</v>
      </c>
      <c r="F2194" s="187" t="s">
        <v>512</v>
      </c>
      <c r="G2194" s="100"/>
      <c r="N2194" s="95"/>
    </row>
    <row r="2195" spans="1:17" s="100" customFormat="1" ht="30" customHeight="1" x14ac:dyDescent="0.2">
      <c r="A2195" s="152">
        <v>2192</v>
      </c>
      <c r="B2195" s="103" t="s">
        <v>1430</v>
      </c>
      <c r="C2195" s="192">
        <v>18684.256255792399</v>
      </c>
      <c r="D2195" s="192">
        <v>6054</v>
      </c>
      <c r="E2195" s="111">
        <v>37729</v>
      </c>
      <c r="F2195" s="187" t="s">
        <v>1908</v>
      </c>
      <c r="H2195" s="94"/>
      <c r="I2195" s="94"/>
      <c r="J2195" s="94"/>
      <c r="K2195" s="94"/>
      <c r="L2195" s="94"/>
      <c r="M2195" s="94"/>
      <c r="N2195" s="95"/>
      <c r="O2195" s="94"/>
      <c r="P2195" s="94"/>
    </row>
    <row r="2196" spans="1:17" s="94" customFormat="1" ht="30" customHeight="1" x14ac:dyDescent="0.2">
      <c r="A2196" s="152">
        <v>2193</v>
      </c>
      <c r="B2196" s="96" t="s">
        <v>3636</v>
      </c>
      <c r="C2196" s="112">
        <v>18665.11</v>
      </c>
      <c r="D2196" s="177">
        <v>5292</v>
      </c>
      <c r="E2196" s="120">
        <v>42454</v>
      </c>
      <c r="F2196" s="190" t="s">
        <v>3460</v>
      </c>
      <c r="H2196" s="100"/>
      <c r="I2196" s="100"/>
      <c r="J2196" s="100"/>
      <c r="K2196" s="100"/>
      <c r="L2196" s="100"/>
      <c r="M2196" s="100"/>
      <c r="N2196" s="101"/>
      <c r="O2196" s="100"/>
      <c r="P2196" s="100"/>
    </row>
    <row r="2197" spans="1:17" s="94" customFormat="1" ht="30" customHeight="1" x14ac:dyDescent="0.2">
      <c r="A2197" s="152">
        <v>2194</v>
      </c>
      <c r="B2197" s="96" t="s">
        <v>3429</v>
      </c>
      <c r="C2197" s="112">
        <v>18657.8</v>
      </c>
      <c r="D2197" s="177">
        <v>3883</v>
      </c>
      <c r="E2197" s="98">
        <v>42251</v>
      </c>
      <c r="F2197" s="186" t="s">
        <v>725</v>
      </c>
      <c r="G2197" s="100"/>
      <c r="H2197" s="100"/>
      <c r="I2197" s="100"/>
      <c r="J2197" s="100"/>
      <c r="K2197" s="100"/>
      <c r="L2197" s="100"/>
      <c r="M2197" s="100"/>
      <c r="N2197" s="101"/>
      <c r="O2197" s="100"/>
      <c r="P2197" s="100"/>
    </row>
    <row r="2198" spans="1:17" s="94" customFormat="1" ht="30" customHeight="1" x14ac:dyDescent="0.2">
      <c r="A2198" s="152">
        <v>2195</v>
      </c>
      <c r="B2198" s="96" t="s">
        <v>224</v>
      </c>
      <c r="C2198" s="178">
        <v>18638.351482854494</v>
      </c>
      <c r="D2198" s="178">
        <v>4567</v>
      </c>
      <c r="E2198" s="98">
        <v>41565</v>
      </c>
      <c r="F2198" s="186" t="s">
        <v>2922</v>
      </c>
      <c r="G2198" s="100"/>
      <c r="H2198" s="100"/>
      <c r="I2198" s="100"/>
      <c r="J2198" s="100"/>
      <c r="K2198" s="100"/>
      <c r="L2198" s="100"/>
      <c r="M2198" s="100"/>
      <c r="N2198" s="101"/>
      <c r="O2198" s="100"/>
      <c r="P2198" s="100"/>
    </row>
    <row r="2199" spans="1:17" s="100" customFormat="1" ht="30" customHeight="1" x14ac:dyDescent="0.2">
      <c r="A2199" s="152">
        <v>2196</v>
      </c>
      <c r="B2199" s="103" t="s">
        <v>2181</v>
      </c>
      <c r="C2199" s="179">
        <v>18603.597080630214</v>
      </c>
      <c r="D2199" s="179">
        <v>5341</v>
      </c>
      <c r="E2199" s="111">
        <v>39549</v>
      </c>
      <c r="F2199" s="187" t="s">
        <v>1610</v>
      </c>
      <c r="N2199" s="101"/>
      <c r="Q2199" s="94"/>
    </row>
    <row r="2200" spans="1:17" s="100" customFormat="1" ht="30" customHeight="1" x14ac:dyDescent="0.2">
      <c r="A2200" s="152">
        <v>2197</v>
      </c>
      <c r="B2200" s="96" t="s">
        <v>2263</v>
      </c>
      <c r="C2200" s="179">
        <v>18591.114457831325</v>
      </c>
      <c r="D2200" s="179">
        <v>4675</v>
      </c>
      <c r="E2200" s="111">
        <v>40151</v>
      </c>
      <c r="F2200" s="187" t="s">
        <v>2934</v>
      </c>
      <c r="G2200" s="94"/>
      <c r="N2200" s="101"/>
    </row>
    <row r="2201" spans="1:17" s="94" customFormat="1" ht="30" customHeight="1" x14ac:dyDescent="0.2">
      <c r="A2201" s="152">
        <v>2198</v>
      </c>
      <c r="B2201" s="96" t="s">
        <v>4424</v>
      </c>
      <c r="C2201" s="97">
        <v>18573.37</v>
      </c>
      <c r="D2201" s="97">
        <v>3813</v>
      </c>
      <c r="E2201" s="102" t="s">
        <v>4593</v>
      </c>
      <c r="F2201" s="186" t="s">
        <v>3365</v>
      </c>
      <c r="G2201" s="100"/>
      <c r="N2201" s="95"/>
    </row>
    <row r="2202" spans="1:17" s="100" customFormat="1" ht="30" customHeight="1" x14ac:dyDescent="0.2">
      <c r="A2202" s="152">
        <v>2199</v>
      </c>
      <c r="B2202" s="96" t="s">
        <v>3108</v>
      </c>
      <c r="C2202" s="177">
        <v>18544.369786839667</v>
      </c>
      <c r="D2202" s="177">
        <v>3796</v>
      </c>
      <c r="E2202" s="98">
        <v>41929</v>
      </c>
      <c r="F2202" s="186" t="s">
        <v>545</v>
      </c>
      <c r="G2202" s="94"/>
      <c r="H2202" s="94"/>
      <c r="I2202" s="94"/>
      <c r="J2202" s="94"/>
      <c r="K2202" s="94"/>
      <c r="L2202" s="94"/>
      <c r="M2202" s="94"/>
      <c r="N2202" s="95"/>
      <c r="O2202" s="94"/>
      <c r="P2202" s="94"/>
    </row>
    <row r="2203" spans="1:17" s="100" customFormat="1" ht="30" customHeight="1" x14ac:dyDescent="0.2">
      <c r="A2203" s="152">
        <v>2200</v>
      </c>
      <c r="B2203" s="96" t="s">
        <v>757</v>
      </c>
      <c r="C2203" s="179">
        <v>18532.350556070436</v>
      </c>
      <c r="D2203" s="179">
        <v>5041</v>
      </c>
      <c r="E2203" s="111">
        <v>40256</v>
      </c>
      <c r="F2203" s="187" t="s">
        <v>405</v>
      </c>
      <c r="G2203" s="94"/>
      <c r="H2203" s="94"/>
      <c r="I2203" s="94"/>
      <c r="J2203" s="94"/>
      <c r="K2203" s="94"/>
      <c r="L2203" s="94"/>
      <c r="M2203" s="94"/>
      <c r="N2203" s="95"/>
      <c r="O2203" s="94"/>
      <c r="P2203" s="94"/>
      <c r="Q2203" s="94"/>
    </row>
    <row r="2204" spans="1:17" s="100" customFormat="1" ht="30" customHeight="1" x14ac:dyDescent="0.2">
      <c r="A2204" s="152">
        <v>2201</v>
      </c>
      <c r="B2204" s="103" t="s">
        <v>943</v>
      </c>
      <c r="C2204" s="112">
        <v>18506.25579240037</v>
      </c>
      <c r="D2204" s="112">
        <v>5696</v>
      </c>
      <c r="E2204" s="161">
        <v>38828</v>
      </c>
      <c r="F2204" s="187" t="s">
        <v>332</v>
      </c>
      <c r="G2204" s="94"/>
      <c r="N2204" s="101"/>
    </row>
    <row r="2205" spans="1:17" s="100" customFormat="1" ht="30" customHeight="1" x14ac:dyDescent="0.2">
      <c r="A2205" s="152">
        <v>2202</v>
      </c>
      <c r="B2205" s="103" t="s">
        <v>2430</v>
      </c>
      <c r="C2205" s="176">
        <v>18491.658943466173</v>
      </c>
      <c r="D2205" s="176">
        <v>9091</v>
      </c>
      <c r="E2205" s="104">
        <v>36672</v>
      </c>
      <c r="F2205" s="187" t="s">
        <v>1910</v>
      </c>
      <c r="N2205" s="101"/>
      <c r="Q2205" s="94"/>
    </row>
    <row r="2206" spans="1:17" s="100" customFormat="1" ht="30" customHeight="1" x14ac:dyDescent="0.2">
      <c r="A2206" s="152">
        <v>2203</v>
      </c>
      <c r="B2206" s="96" t="s">
        <v>2788</v>
      </c>
      <c r="C2206" s="178">
        <v>18473.131950880444</v>
      </c>
      <c r="D2206" s="178">
        <v>5517</v>
      </c>
      <c r="E2206" s="111">
        <v>40578</v>
      </c>
      <c r="F2206" s="187" t="s">
        <v>725</v>
      </c>
      <c r="G2206" s="94"/>
      <c r="N2206" s="101"/>
    </row>
    <row r="2207" spans="1:17" s="94" customFormat="1" ht="30" customHeight="1" x14ac:dyDescent="0.2">
      <c r="A2207" s="152">
        <v>2204</v>
      </c>
      <c r="B2207" s="103" t="s">
        <v>2599</v>
      </c>
      <c r="C2207" s="176">
        <v>18449.664040778498</v>
      </c>
      <c r="D2207" s="176">
        <v>8897</v>
      </c>
      <c r="E2207" s="111">
        <v>37106</v>
      </c>
      <c r="F2207" s="187" t="s">
        <v>342</v>
      </c>
      <c r="H2207" s="100"/>
      <c r="I2207" s="100"/>
      <c r="J2207" s="100"/>
      <c r="K2207" s="100"/>
      <c r="L2207" s="100"/>
      <c r="M2207" s="100"/>
      <c r="N2207" s="101"/>
      <c r="O2207" s="100"/>
      <c r="P2207" s="100"/>
      <c r="Q2207" s="100"/>
    </row>
    <row r="2208" spans="1:17" s="94" customFormat="1" ht="30" customHeight="1" x14ac:dyDescent="0.2">
      <c r="A2208" s="152">
        <v>2205</v>
      </c>
      <c r="B2208" s="96" t="s">
        <v>223</v>
      </c>
      <c r="C2208" s="177">
        <v>18436.631139944395</v>
      </c>
      <c r="D2208" s="177">
        <v>4437</v>
      </c>
      <c r="E2208" s="98">
        <v>41523</v>
      </c>
      <c r="F2208" s="186" t="s">
        <v>2981</v>
      </c>
      <c r="G2208" s="100"/>
      <c r="H2208" s="100"/>
      <c r="I2208" s="100"/>
      <c r="J2208" s="100"/>
      <c r="K2208" s="100"/>
      <c r="L2208" s="100"/>
      <c r="M2208" s="100"/>
      <c r="N2208" s="101"/>
      <c r="O2208" s="100"/>
      <c r="P2208" s="100"/>
    </row>
    <row r="2209" spans="1:17" s="100" customFormat="1" ht="30" customHeight="1" x14ac:dyDescent="0.2">
      <c r="A2209" s="152">
        <v>2206</v>
      </c>
      <c r="B2209" s="103" t="s">
        <v>1543</v>
      </c>
      <c r="C2209" s="112">
        <v>18424.241195551436</v>
      </c>
      <c r="D2209" s="112">
        <v>4684</v>
      </c>
      <c r="E2209" s="111">
        <v>39745</v>
      </c>
      <c r="F2209" s="187" t="s">
        <v>607</v>
      </c>
      <c r="G2209" s="94"/>
      <c r="H2209" s="94"/>
      <c r="I2209" s="94"/>
      <c r="J2209" s="94"/>
      <c r="K2209" s="94"/>
      <c r="L2209" s="94"/>
      <c r="M2209" s="94"/>
      <c r="N2209" s="95"/>
      <c r="O2209" s="94"/>
      <c r="P2209" s="94"/>
    </row>
    <row r="2210" spans="1:17" s="100" customFormat="1" ht="30" customHeight="1" x14ac:dyDescent="0.2">
      <c r="A2210" s="152">
        <v>2207</v>
      </c>
      <c r="B2210" s="103" t="s">
        <v>1185</v>
      </c>
      <c r="C2210" s="179">
        <v>18413.461538461539</v>
      </c>
      <c r="D2210" s="179">
        <v>4724</v>
      </c>
      <c r="E2210" s="111">
        <v>39941</v>
      </c>
      <c r="F2210" s="187" t="s">
        <v>1871</v>
      </c>
      <c r="N2210" s="101"/>
      <c r="Q2210" s="94"/>
    </row>
    <row r="2211" spans="1:17" s="94" customFormat="1" ht="30" customHeight="1" x14ac:dyDescent="0.2">
      <c r="A2211" s="152">
        <v>2208</v>
      </c>
      <c r="B2211" s="103" t="s">
        <v>1541</v>
      </c>
      <c r="C2211" s="112">
        <v>18410.565338276181</v>
      </c>
      <c r="D2211" s="112">
        <v>5577</v>
      </c>
      <c r="E2211" s="161">
        <v>38149</v>
      </c>
      <c r="F2211" s="187" t="s">
        <v>2239</v>
      </c>
      <c r="G2211" s="100"/>
      <c r="N2211" s="95"/>
    </row>
    <row r="2212" spans="1:17" s="100" customFormat="1" ht="30" customHeight="1" x14ac:dyDescent="0.2">
      <c r="A2212" s="152">
        <v>2209</v>
      </c>
      <c r="B2212" s="96" t="s">
        <v>3254</v>
      </c>
      <c r="C2212" s="177">
        <v>18357.09</v>
      </c>
      <c r="D2212" s="177">
        <v>3858</v>
      </c>
      <c r="E2212" s="98">
        <v>42090</v>
      </c>
      <c r="F2212" s="186" t="s">
        <v>725</v>
      </c>
      <c r="G2212" s="94"/>
      <c r="N2212" s="101"/>
    </row>
    <row r="2213" spans="1:17" s="94" customFormat="1" ht="30" customHeight="1" x14ac:dyDescent="0.2">
      <c r="A2213" s="152">
        <v>2210</v>
      </c>
      <c r="B2213" s="96" t="s">
        <v>4417</v>
      </c>
      <c r="C2213" s="97">
        <v>18354.61</v>
      </c>
      <c r="D2213" s="97">
        <v>4530</v>
      </c>
      <c r="E2213" s="102" t="s">
        <v>4588</v>
      </c>
      <c r="F2213" s="186" t="s">
        <v>725</v>
      </c>
      <c r="N2213" s="95"/>
      <c r="Q2213" s="100"/>
    </row>
    <row r="2214" spans="1:17" s="94" customFormat="1" ht="30" customHeight="1" x14ac:dyDescent="0.2">
      <c r="A2214" s="152">
        <v>2211</v>
      </c>
      <c r="B2214" s="103" t="s">
        <v>1228</v>
      </c>
      <c r="C2214" s="112">
        <v>18321.072752548658</v>
      </c>
      <c r="D2214" s="179">
        <v>5430</v>
      </c>
      <c r="E2214" s="111">
        <v>38009</v>
      </c>
      <c r="F2214" s="187" t="s">
        <v>1534</v>
      </c>
      <c r="H2214" s="130"/>
      <c r="I2214" s="130"/>
      <c r="J2214" s="130"/>
      <c r="K2214" s="130"/>
      <c r="L2214" s="130"/>
      <c r="M2214" s="130"/>
      <c r="N2214" s="131"/>
      <c r="O2214" s="130"/>
      <c r="P2214" s="130"/>
    </row>
    <row r="2215" spans="1:17" s="100" customFormat="1" ht="30" customHeight="1" x14ac:dyDescent="0.2">
      <c r="A2215" s="152">
        <v>2212</v>
      </c>
      <c r="B2215" s="107" t="s">
        <v>1251</v>
      </c>
      <c r="C2215" s="179">
        <v>18314.121872103802</v>
      </c>
      <c r="D2215" s="179">
        <v>8960</v>
      </c>
      <c r="E2215" s="119">
        <v>36406</v>
      </c>
      <c r="F2215" s="187" t="s">
        <v>1872</v>
      </c>
      <c r="N2215" s="101"/>
    </row>
    <row r="2216" spans="1:17" s="94" customFormat="1" ht="30" customHeight="1" x14ac:dyDescent="0.2">
      <c r="A2216" s="152">
        <v>2213</v>
      </c>
      <c r="B2216" s="96" t="s">
        <v>562</v>
      </c>
      <c r="C2216" s="178">
        <v>18307.460611677481</v>
      </c>
      <c r="D2216" s="178">
        <v>6079</v>
      </c>
      <c r="E2216" s="111">
        <v>40123</v>
      </c>
      <c r="F2216" s="187" t="s">
        <v>1424</v>
      </c>
      <c r="G2216" s="100"/>
      <c r="H2216" s="100"/>
      <c r="I2216" s="100"/>
      <c r="J2216" s="100"/>
      <c r="K2216" s="100"/>
      <c r="L2216" s="100"/>
      <c r="M2216" s="100"/>
      <c r="N2216" s="101"/>
      <c r="O2216" s="100"/>
      <c r="P2216" s="100"/>
    </row>
    <row r="2217" spans="1:17" s="100" customFormat="1" ht="30" customHeight="1" x14ac:dyDescent="0.2">
      <c r="A2217" s="152">
        <v>2214</v>
      </c>
      <c r="B2217" s="103" t="s">
        <v>1999</v>
      </c>
      <c r="C2217" s="112">
        <v>18305.722891566267</v>
      </c>
      <c r="D2217" s="112">
        <v>5574</v>
      </c>
      <c r="E2217" s="111">
        <v>38044</v>
      </c>
      <c r="F2217" s="187" t="s">
        <v>242</v>
      </c>
      <c r="N2217" s="101"/>
      <c r="Q2217" s="94"/>
    </row>
    <row r="2218" spans="1:17" s="100" customFormat="1" ht="30" customHeight="1" x14ac:dyDescent="0.2">
      <c r="A2218" s="152">
        <v>2215</v>
      </c>
      <c r="B2218" s="103" t="s">
        <v>2853</v>
      </c>
      <c r="C2218" s="112">
        <v>18300.509731232625</v>
      </c>
      <c r="D2218" s="112">
        <v>6036</v>
      </c>
      <c r="E2218" s="111">
        <v>37904</v>
      </c>
      <c r="F2218" s="187" t="s">
        <v>1987</v>
      </c>
      <c r="G2218" s="94"/>
      <c r="N2218" s="101"/>
      <c r="Q2218" s="94"/>
    </row>
    <row r="2219" spans="1:17" s="100" customFormat="1" ht="30" customHeight="1" x14ac:dyDescent="0.2">
      <c r="A2219" s="152">
        <v>2216</v>
      </c>
      <c r="B2219" s="103" t="s">
        <v>470</v>
      </c>
      <c r="C2219" s="176">
        <v>18298.192771084337</v>
      </c>
      <c r="D2219" s="176">
        <v>8045</v>
      </c>
      <c r="E2219" s="104">
        <v>36651</v>
      </c>
      <c r="F2219" s="187" t="s">
        <v>531</v>
      </c>
      <c r="H2219" s="94"/>
      <c r="I2219" s="94"/>
      <c r="J2219" s="94"/>
      <c r="K2219" s="94"/>
      <c r="L2219" s="94"/>
      <c r="M2219" s="94"/>
      <c r="N2219" s="95"/>
      <c r="O2219" s="94"/>
      <c r="P2219" s="94"/>
    </row>
    <row r="2220" spans="1:17" s="94" customFormat="1" ht="30" customHeight="1" x14ac:dyDescent="0.2">
      <c r="A2220" s="152">
        <v>2217</v>
      </c>
      <c r="B2220" s="103" t="s">
        <v>1745</v>
      </c>
      <c r="C2220" s="176">
        <v>18288.924930491197</v>
      </c>
      <c r="D2220" s="176">
        <v>6112</v>
      </c>
      <c r="E2220" s="111">
        <v>37792</v>
      </c>
      <c r="F2220" s="187" t="s">
        <v>1908</v>
      </c>
      <c r="N2220" s="95"/>
      <c r="Q2220" s="100"/>
    </row>
    <row r="2221" spans="1:17" s="100" customFormat="1" ht="30" customHeight="1" x14ac:dyDescent="0.2">
      <c r="A2221" s="152">
        <v>2218</v>
      </c>
      <c r="B2221" s="96" t="s">
        <v>760</v>
      </c>
      <c r="C2221" s="179">
        <v>18266.62418906395</v>
      </c>
      <c r="D2221" s="179">
        <v>5800</v>
      </c>
      <c r="E2221" s="111" t="s">
        <v>2290</v>
      </c>
      <c r="F2221" s="187" t="s">
        <v>1853</v>
      </c>
      <c r="N2221" s="101"/>
    </row>
    <row r="2222" spans="1:17" s="100" customFormat="1" ht="30" customHeight="1" x14ac:dyDescent="0.2">
      <c r="A2222" s="152">
        <v>2219</v>
      </c>
      <c r="B2222" s="103" t="s">
        <v>1664</v>
      </c>
      <c r="C2222" s="179">
        <v>18220.31684430028</v>
      </c>
      <c r="D2222" s="179">
        <v>5978</v>
      </c>
      <c r="E2222" s="111">
        <v>38968</v>
      </c>
      <c r="F2222" s="187" t="s">
        <v>617</v>
      </c>
      <c r="N2222" s="101"/>
    </row>
    <row r="2223" spans="1:17" s="100" customFormat="1" ht="30" customHeight="1" x14ac:dyDescent="0.2">
      <c r="A2223" s="152">
        <v>2220</v>
      </c>
      <c r="B2223" s="96" t="s">
        <v>3109</v>
      </c>
      <c r="C2223" s="177">
        <v>18140.639481000926</v>
      </c>
      <c r="D2223" s="177">
        <v>3449</v>
      </c>
      <c r="E2223" s="98">
        <v>41719</v>
      </c>
      <c r="F2223" s="186" t="s">
        <v>74</v>
      </c>
      <c r="G2223" s="94"/>
      <c r="H2223" s="94"/>
      <c r="I2223" s="94"/>
      <c r="J2223" s="94"/>
      <c r="K2223" s="94"/>
      <c r="L2223" s="94"/>
      <c r="M2223" s="94"/>
      <c r="N2223" s="95"/>
      <c r="O2223" s="94"/>
      <c r="P2223" s="94"/>
      <c r="Q2223" s="94"/>
    </row>
    <row r="2224" spans="1:17" s="100" customFormat="1" ht="30" customHeight="1" x14ac:dyDescent="0.2">
      <c r="A2224" s="152">
        <v>2221</v>
      </c>
      <c r="B2224" s="96" t="s">
        <v>4528</v>
      </c>
      <c r="C2224" s="97">
        <v>18132.03</v>
      </c>
      <c r="D2224" s="97">
        <v>3215</v>
      </c>
      <c r="E2224" s="102" t="s">
        <v>4604</v>
      </c>
      <c r="F2224" s="186" t="s">
        <v>3187</v>
      </c>
      <c r="H2224" s="94"/>
      <c r="I2224" s="94"/>
      <c r="J2224" s="94"/>
      <c r="K2224" s="94"/>
      <c r="L2224" s="94"/>
      <c r="M2224" s="94"/>
      <c r="N2224" s="95"/>
      <c r="O2224" s="94"/>
      <c r="P2224" s="94"/>
    </row>
    <row r="2225" spans="1:17" s="94" customFormat="1" ht="30" customHeight="1" x14ac:dyDescent="0.2">
      <c r="A2225" s="152">
        <v>2222</v>
      </c>
      <c r="B2225" s="96" t="s">
        <v>3786</v>
      </c>
      <c r="C2225" s="97">
        <v>18111.13</v>
      </c>
      <c r="D2225" s="97">
        <v>3743</v>
      </c>
      <c r="E2225" s="102">
        <v>43000</v>
      </c>
      <c r="F2225" s="186" t="s">
        <v>3456</v>
      </c>
      <c r="H2225" s="100"/>
      <c r="I2225" s="100"/>
      <c r="J2225" s="100"/>
      <c r="K2225" s="100"/>
      <c r="L2225" s="100"/>
      <c r="M2225" s="100"/>
      <c r="N2225" s="101"/>
      <c r="O2225" s="100"/>
      <c r="P2225" s="100"/>
    </row>
    <row r="2226" spans="1:17" s="100" customFormat="1" ht="30" customHeight="1" x14ac:dyDescent="0.2">
      <c r="A2226" s="152">
        <v>2223</v>
      </c>
      <c r="B2226" s="96" t="s">
        <v>4493</v>
      </c>
      <c r="C2226" s="97">
        <v>18078.39</v>
      </c>
      <c r="D2226" s="97">
        <v>3642</v>
      </c>
      <c r="E2226" s="102" t="s">
        <v>4610</v>
      </c>
      <c r="F2226" s="186" t="s">
        <v>725</v>
      </c>
      <c r="N2226" s="101"/>
    </row>
    <row r="2227" spans="1:17" s="100" customFormat="1" ht="30" customHeight="1" x14ac:dyDescent="0.2">
      <c r="A2227" s="152">
        <v>2224</v>
      </c>
      <c r="B2227" s="96" t="s">
        <v>971</v>
      </c>
      <c r="C2227" s="176">
        <v>18038.548424467099</v>
      </c>
      <c r="D2227" s="176">
        <v>5923</v>
      </c>
      <c r="E2227" s="106">
        <v>39409</v>
      </c>
      <c r="F2227" s="186" t="s">
        <v>2239</v>
      </c>
      <c r="G2227" s="94"/>
      <c r="N2227" s="101"/>
      <c r="Q2227" s="94"/>
    </row>
    <row r="2228" spans="1:17" s="100" customFormat="1" ht="30" customHeight="1" x14ac:dyDescent="0.2">
      <c r="A2228" s="152">
        <v>2225</v>
      </c>
      <c r="B2228" s="96" t="s">
        <v>4280</v>
      </c>
      <c r="C2228" s="97">
        <v>17999</v>
      </c>
      <c r="D2228" s="97">
        <v>3972</v>
      </c>
      <c r="E2228" s="102" t="s">
        <v>4582</v>
      </c>
      <c r="F2228" s="186" t="s">
        <v>4119</v>
      </c>
      <c r="G2228" s="94"/>
      <c r="N2228" s="101"/>
      <c r="Q2228" s="94"/>
    </row>
    <row r="2229" spans="1:17" s="94" customFormat="1" ht="30" customHeight="1" x14ac:dyDescent="0.2">
      <c r="A2229" s="152">
        <v>2226</v>
      </c>
      <c r="B2229" s="103" t="s">
        <v>1157</v>
      </c>
      <c r="C2229" s="176">
        <v>17945.145968489342</v>
      </c>
      <c r="D2229" s="176">
        <v>5980</v>
      </c>
      <c r="E2229" s="111">
        <v>37295</v>
      </c>
      <c r="F2229" s="187" t="s">
        <v>1818</v>
      </c>
      <c r="H2229" s="100"/>
      <c r="I2229" s="100"/>
      <c r="J2229" s="100"/>
      <c r="K2229" s="100"/>
      <c r="L2229" s="100"/>
      <c r="M2229" s="100"/>
      <c r="N2229" s="101"/>
      <c r="O2229" s="100"/>
      <c r="P2229" s="100"/>
    </row>
    <row r="2230" spans="1:17" s="94" customFormat="1" ht="30" customHeight="1" x14ac:dyDescent="0.2">
      <c r="A2230" s="152">
        <v>2227</v>
      </c>
      <c r="B2230" s="96" t="s">
        <v>3795</v>
      </c>
      <c r="C2230" s="97">
        <v>17944.43</v>
      </c>
      <c r="D2230" s="97">
        <v>3898</v>
      </c>
      <c r="E2230" s="102">
        <v>42979</v>
      </c>
      <c r="F2230" s="186" t="s">
        <v>725</v>
      </c>
      <c r="G2230" s="100"/>
      <c r="H2230" s="100"/>
      <c r="I2230" s="100"/>
      <c r="J2230" s="100"/>
      <c r="K2230" s="100"/>
      <c r="L2230" s="100"/>
      <c r="M2230" s="100"/>
      <c r="N2230" s="101"/>
      <c r="O2230" s="100"/>
      <c r="P2230" s="100"/>
    </row>
    <row r="2231" spans="1:17" s="94" customFormat="1" ht="30" customHeight="1" x14ac:dyDescent="0.2">
      <c r="A2231" s="152">
        <v>2228</v>
      </c>
      <c r="B2231" s="107" t="s">
        <v>1994</v>
      </c>
      <c r="C2231" s="97">
        <v>17943.118628359593</v>
      </c>
      <c r="D2231" s="97">
        <v>8881</v>
      </c>
      <c r="E2231" s="98">
        <v>36133</v>
      </c>
      <c r="F2231" s="187" t="s">
        <v>1910</v>
      </c>
      <c r="G2231" s="100"/>
      <c r="N2231" s="95"/>
      <c r="Q2231" s="100"/>
    </row>
    <row r="2232" spans="1:17" s="94" customFormat="1" ht="30" customHeight="1" x14ac:dyDescent="0.2">
      <c r="A2232" s="152">
        <v>2229</v>
      </c>
      <c r="B2232" s="96" t="s">
        <v>2151</v>
      </c>
      <c r="C2232" s="178">
        <v>17940.222428174235</v>
      </c>
      <c r="D2232" s="178">
        <v>5718</v>
      </c>
      <c r="E2232" s="106">
        <v>39080</v>
      </c>
      <c r="F2232" s="186" t="s">
        <v>728</v>
      </c>
      <c r="G2232" s="100"/>
      <c r="H2232" s="100"/>
      <c r="I2232" s="100"/>
      <c r="J2232" s="100"/>
      <c r="K2232" s="100"/>
      <c r="L2232" s="100"/>
      <c r="M2232" s="100"/>
      <c r="N2232" s="101"/>
      <c r="O2232" s="100"/>
      <c r="P2232" s="100"/>
    </row>
    <row r="2233" spans="1:17" s="100" customFormat="1" ht="30" customHeight="1" x14ac:dyDescent="0.2">
      <c r="A2233" s="152">
        <v>2230</v>
      </c>
      <c r="B2233" s="107" t="s">
        <v>388</v>
      </c>
      <c r="C2233" s="97">
        <v>17871.00324374421</v>
      </c>
      <c r="D2233" s="97">
        <v>7948</v>
      </c>
      <c r="E2233" s="98">
        <v>36098</v>
      </c>
      <c r="F2233" s="187" t="s">
        <v>798</v>
      </c>
      <c r="H2233" s="94"/>
      <c r="I2233" s="94"/>
      <c r="J2233" s="94"/>
      <c r="K2233" s="94"/>
      <c r="L2233" s="94"/>
      <c r="M2233" s="94"/>
      <c r="N2233" s="95"/>
      <c r="O2233" s="94"/>
      <c r="P2233" s="94"/>
    </row>
    <row r="2234" spans="1:17" s="94" customFormat="1" ht="30" customHeight="1" x14ac:dyDescent="0.2">
      <c r="A2234" s="152">
        <v>2231</v>
      </c>
      <c r="B2234" s="96" t="s">
        <v>2121</v>
      </c>
      <c r="C2234" s="179">
        <v>17867.099600324378</v>
      </c>
      <c r="D2234" s="179">
        <v>4908</v>
      </c>
      <c r="E2234" s="111">
        <v>40515</v>
      </c>
      <c r="F2234" s="187" t="s">
        <v>2934</v>
      </c>
      <c r="G2234" s="100"/>
      <c r="H2234" s="100"/>
      <c r="I2234" s="100"/>
      <c r="J2234" s="100"/>
      <c r="K2234" s="100"/>
      <c r="L2234" s="100"/>
      <c r="M2234" s="100"/>
      <c r="N2234" s="101"/>
      <c r="O2234" s="100"/>
      <c r="P2234" s="100"/>
    </row>
    <row r="2235" spans="1:17" s="100" customFormat="1" ht="30" customHeight="1" x14ac:dyDescent="0.2">
      <c r="A2235" s="152">
        <v>2232</v>
      </c>
      <c r="B2235" s="103" t="s">
        <v>2739</v>
      </c>
      <c r="C2235" s="112">
        <v>17840.129749768304</v>
      </c>
      <c r="D2235" s="112">
        <v>4738</v>
      </c>
      <c r="E2235" s="111">
        <v>38436</v>
      </c>
      <c r="F2235" s="187" t="s">
        <v>557</v>
      </c>
      <c r="H2235" s="94"/>
      <c r="I2235" s="94"/>
      <c r="J2235" s="94"/>
      <c r="K2235" s="94"/>
      <c r="L2235" s="94"/>
      <c r="M2235" s="94"/>
      <c r="N2235" s="95"/>
      <c r="O2235" s="94"/>
      <c r="P2235" s="94"/>
    </row>
    <row r="2236" spans="1:17" s="100" customFormat="1" ht="30" customHeight="1" x14ac:dyDescent="0.2">
      <c r="A2236" s="152">
        <v>2233</v>
      </c>
      <c r="B2236" s="96" t="s">
        <v>2601</v>
      </c>
      <c r="C2236" s="179">
        <v>17834.800741427247</v>
      </c>
      <c r="D2236" s="179">
        <v>3946</v>
      </c>
      <c r="E2236" s="119">
        <v>40641</v>
      </c>
      <c r="F2236" s="186" t="s">
        <v>2606</v>
      </c>
      <c r="H2236" s="94"/>
      <c r="I2236" s="94"/>
      <c r="J2236" s="94"/>
      <c r="K2236" s="94"/>
      <c r="L2236" s="94"/>
      <c r="M2236" s="94"/>
      <c r="N2236" s="95"/>
      <c r="O2236" s="94"/>
      <c r="P2236" s="94"/>
    </row>
    <row r="2237" spans="1:17" s="100" customFormat="1" ht="30" customHeight="1" x14ac:dyDescent="0.2">
      <c r="A2237" s="152">
        <v>2234</v>
      </c>
      <c r="B2237" s="96" t="s">
        <v>307</v>
      </c>
      <c r="C2237" s="177">
        <v>17823.795180722893</v>
      </c>
      <c r="D2237" s="177">
        <v>4406</v>
      </c>
      <c r="E2237" s="98">
        <v>41082</v>
      </c>
      <c r="F2237" s="186" t="s">
        <v>563</v>
      </c>
      <c r="N2237" s="101"/>
    </row>
    <row r="2238" spans="1:17" s="100" customFormat="1" ht="30" customHeight="1" x14ac:dyDescent="0.2">
      <c r="A2238" s="152">
        <v>2235</v>
      </c>
      <c r="B2238" s="96" t="s">
        <v>746</v>
      </c>
      <c r="C2238" s="179">
        <v>17820.956904541243</v>
      </c>
      <c r="D2238" s="179">
        <v>6095</v>
      </c>
      <c r="E2238" s="106">
        <v>39010</v>
      </c>
      <c r="F2238" s="186" t="s">
        <v>1908</v>
      </c>
      <c r="N2238" s="101"/>
      <c r="Q2238" s="94"/>
    </row>
    <row r="2239" spans="1:17" s="94" customFormat="1" ht="30" customHeight="1" x14ac:dyDescent="0.2">
      <c r="A2239" s="152">
        <v>2236</v>
      </c>
      <c r="B2239" s="107" t="s">
        <v>857</v>
      </c>
      <c r="C2239" s="97">
        <v>17748.783595922152</v>
      </c>
      <c r="D2239" s="97">
        <v>24617</v>
      </c>
      <c r="E2239" s="98">
        <v>34607</v>
      </c>
      <c r="F2239" s="187" t="s">
        <v>1987</v>
      </c>
      <c r="G2239" s="100"/>
      <c r="H2239" s="100"/>
      <c r="I2239" s="100"/>
      <c r="J2239" s="100"/>
      <c r="K2239" s="100"/>
      <c r="L2239" s="100"/>
      <c r="M2239" s="100"/>
      <c r="N2239" s="101"/>
      <c r="O2239" s="100"/>
      <c r="P2239" s="100"/>
      <c r="Q2239" s="100"/>
    </row>
    <row r="2240" spans="1:17" s="100" customFormat="1" ht="30" customHeight="1" x14ac:dyDescent="0.2">
      <c r="A2240" s="152">
        <v>2237</v>
      </c>
      <c r="B2240" s="96" t="s">
        <v>3110</v>
      </c>
      <c r="C2240" s="177">
        <v>17736.185125115848</v>
      </c>
      <c r="D2240" s="177">
        <v>4156</v>
      </c>
      <c r="E2240" s="98">
        <v>41775</v>
      </c>
      <c r="F2240" s="186" t="s">
        <v>725</v>
      </c>
      <c r="G2240" s="94"/>
      <c r="H2240" s="94"/>
      <c r="I2240" s="94"/>
      <c r="J2240" s="94"/>
      <c r="K2240" s="94"/>
      <c r="L2240" s="94"/>
      <c r="M2240" s="94"/>
      <c r="N2240" s="95"/>
      <c r="O2240" s="94"/>
      <c r="P2240" s="94"/>
      <c r="Q2240" s="94"/>
    </row>
    <row r="2241" spans="1:17" s="100" customFormat="1" ht="30" customHeight="1" x14ac:dyDescent="0.2">
      <c r="A2241" s="152">
        <v>2238</v>
      </c>
      <c r="B2241" s="103" t="s">
        <v>1250</v>
      </c>
      <c r="C2241" s="176">
        <v>17699.548192771086</v>
      </c>
      <c r="D2241" s="176">
        <v>8167</v>
      </c>
      <c r="E2241" s="104">
        <v>36742</v>
      </c>
      <c r="F2241" s="187" t="s">
        <v>530</v>
      </c>
      <c r="G2241" s="94"/>
      <c r="N2241" s="101"/>
    </row>
    <row r="2242" spans="1:17" s="100" customFormat="1" ht="30" customHeight="1" x14ac:dyDescent="0.2">
      <c r="A2242" s="152">
        <v>2239</v>
      </c>
      <c r="B2242" s="103" t="s">
        <v>1570</v>
      </c>
      <c r="C2242" s="176">
        <v>17688.397822057461</v>
      </c>
      <c r="D2242" s="176">
        <v>5939</v>
      </c>
      <c r="E2242" s="111">
        <v>38429</v>
      </c>
      <c r="F2242" s="187" t="s">
        <v>1908</v>
      </c>
      <c r="G2242" s="94"/>
      <c r="N2242" s="101"/>
      <c r="Q2242" s="94"/>
    </row>
    <row r="2243" spans="1:17" s="94" customFormat="1" ht="30" customHeight="1" x14ac:dyDescent="0.2">
      <c r="A2243" s="152">
        <v>2240</v>
      </c>
      <c r="B2243" s="107" t="s">
        <v>1168</v>
      </c>
      <c r="C2243" s="97">
        <v>17677.537071362374</v>
      </c>
      <c r="D2243" s="97">
        <v>7515</v>
      </c>
      <c r="E2243" s="98">
        <v>36091</v>
      </c>
      <c r="F2243" s="187" t="s">
        <v>1433</v>
      </c>
      <c r="H2243" s="100"/>
      <c r="I2243" s="100"/>
      <c r="J2243" s="100"/>
      <c r="K2243" s="100"/>
      <c r="L2243" s="100"/>
      <c r="M2243" s="100"/>
      <c r="N2243" s="101"/>
      <c r="O2243" s="100"/>
      <c r="P2243" s="100"/>
    </row>
    <row r="2244" spans="1:17" s="94" customFormat="1" ht="30" customHeight="1" x14ac:dyDescent="0.2">
      <c r="A2244" s="152">
        <v>2241</v>
      </c>
      <c r="B2244" s="96" t="s">
        <v>3837</v>
      </c>
      <c r="C2244" s="97">
        <v>17664.98</v>
      </c>
      <c r="D2244" s="97">
        <v>3542</v>
      </c>
      <c r="E2244" s="102">
        <v>42894</v>
      </c>
      <c r="F2244" s="186" t="s">
        <v>725</v>
      </c>
      <c r="N2244" s="95"/>
      <c r="Q2244" s="100"/>
    </row>
    <row r="2245" spans="1:17" s="94" customFormat="1" ht="30" customHeight="1" x14ac:dyDescent="0.2">
      <c r="A2245" s="152">
        <v>2242</v>
      </c>
      <c r="B2245" s="96" t="s">
        <v>2602</v>
      </c>
      <c r="C2245" s="179">
        <v>17653.489921223358</v>
      </c>
      <c r="D2245" s="179">
        <v>5466</v>
      </c>
      <c r="E2245" s="98">
        <v>40830</v>
      </c>
      <c r="F2245" s="186" t="s">
        <v>2988</v>
      </c>
      <c r="N2245" s="95"/>
      <c r="Q2245" s="100"/>
    </row>
    <row r="2246" spans="1:17" s="100" customFormat="1" ht="30" customHeight="1" x14ac:dyDescent="0.2">
      <c r="A2246" s="152">
        <v>2243</v>
      </c>
      <c r="B2246" s="159" t="s">
        <v>2199</v>
      </c>
      <c r="C2246" s="179">
        <v>17650.718257645971</v>
      </c>
      <c r="D2246" s="179">
        <v>5218</v>
      </c>
      <c r="E2246" s="161">
        <v>38772</v>
      </c>
      <c r="F2246" s="187" t="s">
        <v>696</v>
      </c>
      <c r="N2246" s="101"/>
    </row>
    <row r="2247" spans="1:17" s="100" customFormat="1" ht="30" customHeight="1" x14ac:dyDescent="0.2">
      <c r="A2247" s="152">
        <v>2244</v>
      </c>
      <c r="B2247" s="107" t="s">
        <v>1598</v>
      </c>
      <c r="C2247" s="179">
        <v>17608.317886932346</v>
      </c>
      <c r="D2247" s="179">
        <v>8390</v>
      </c>
      <c r="E2247" s="119">
        <v>36133</v>
      </c>
      <c r="F2247" s="187" t="s">
        <v>1872</v>
      </c>
      <c r="G2247" s="94"/>
      <c r="N2247" s="101"/>
    </row>
    <row r="2248" spans="1:17" s="100" customFormat="1" ht="30" customHeight="1" x14ac:dyDescent="0.2">
      <c r="A2248" s="152">
        <v>2245</v>
      </c>
      <c r="B2248" s="96" t="s">
        <v>4341</v>
      </c>
      <c r="C2248" s="97">
        <v>17597.23</v>
      </c>
      <c r="D2248" s="97">
        <v>4670</v>
      </c>
      <c r="E2248" s="102" t="s">
        <v>4564</v>
      </c>
      <c r="F2248" s="186" t="s">
        <v>4558</v>
      </c>
      <c r="G2248" s="94"/>
      <c r="H2248" s="94"/>
      <c r="I2248" s="94"/>
      <c r="J2248" s="94"/>
      <c r="K2248" s="94"/>
      <c r="L2248" s="94"/>
      <c r="M2248" s="94"/>
      <c r="N2248" s="95"/>
      <c r="O2248" s="94"/>
      <c r="P2248" s="94"/>
    </row>
    <row r="2249" spans="1:17" s="100" customFormat="1" ht="30" customHeight="1" x14ac:dyDescent="0.2">
      <c r="A2249" s="152">
        <v>2246</v>
      </c>
      <c r="B2249" s="103" t="s">
        <v>2242</v>
      </c>
      <c r="C2249" s="176">
        <v>17584.858665430955</v>
      </c>
      <c r="D2249" s="176">
        <v>7801</v>
      </c>
      <c r="E2249" s="111">
        <v>37015</v>
      </c>
      <c r="F2249" s="187" t="s">
        <v>1987</v>
      </c>
      <c r="G2249" s="94"/>
      <c r="H2249" s="94"/>
      <c r="I2249" s="94"/>
      <c r="J2249" s="94"/>
      <c r="K2249" s="94"/>
      <c r="L2249" s="94"/>
      <c r="M2249" s="94"/>
      <c r="N2249" s="95"/>
      <c r="O2249" s="94"/>
      <c r="P2249" s="94"/>
    </row>
    <row r="2250" spans="1:17" s="94" customFormat="1" ht="30" customHeight="1" x14ac:dyDescent="0.2">
      <c r="A2250" s="152">
        <v>2247</v>
      </c>
      <c r="B2250" s="103" t="s">
        <v>1410</v>
      </c>
      <c r="C2250" s="176">
        <v>17574.142724745136</v>
      </c>
      <c r="D2250" s="176">
        <v>5823</v>
      </c>
      <c r="E2250" s="111">
        <v>37253</v>
      </c>
      <c r="F2250" s="187" t="s">
        <v>798</v>
      </c>
      <c r="H2250" s="100"/>
      <c r="I2250" s="100"/>
      <c r="J2250" s="100"/>
      <c r="K2250" s="100"/>
      <c r="L2250" s="100"/>
      <c r="M2250" s="100"/>
      <c r="N2250" s="101"/>
      <c r="O2250" s="100"/>
      <c r="P2250" s="100"/>
      <c r="Q2250" s="100"/>
    </row>
    <row r="2251" spans="1:17" s="100" customFormat="1" ht="30" customHeight="1" x14ac:dyDescent="0.2">
      <c r="A2251" s="152">
        <v>2248</v>
      </c>
      <c r="B2251" s="103" t="s">
        <v>855</v>
      </c>
      <c r="C2251" s="176">
        <v>17541.126042632066</v>
      </c>
      <c r="D2251" s="176">
        <v>7602</v>
      </c>
      <c r="E2251" s="111">
        <v>37190</v>
      </c>
      <c r="F2251" s="187" t="s">
        <v>1910</v>
      </c>
      <c r="H2251" s="94"/>
      <c r="I2251" s="94"/>
      <c r="J2251" s="94"/>
      <c r="K2251" s="94"/>
      <c r="L2251" s="94"/>
      <c r="M2251" s="94"/>
      <c r="N2251" s="95"/>
      <c r="O2251" s="94"/>
      <c r="P2251" s="94"/>
    </row>
    <row r="2252" spans="1:17" s="94" customFormat="1" ht="30" customHeight="1" x14ac:dyDescent="0.2">
      <c r="A2252" s="152">
        <v>2249</v>
      </c>
      <c r="B2252" s="132" t="s">
        <v>3731</v>
      </c>
      <c r="C2252" s="97">
        <v>17533.7</v>
      </c>
      <c r="D2252" s="97">
        <v>3213</v>
      </c>
      <c r="E2252" s="102">
        <v>43084</v>
      </c>
      <c r="F2252" s="186" t="s">
        <v>545</v>
      </c>
      <c r="N2252" s="95"/>
      <c r="Q2252" s="100"/>
    </row>
    <row r="2253" spans="1:17" s="100" customFormat="1" ht="30" customHeight="1" x14ac:dyDescent="0.2">
      <c r="A2253" s="152">
        <v>2250</v>
      </c>
      <c r="B2253" s="96" t="s">
        <v>4409</v>
      </c>
      <c r="C2253" s="97">
        <v>17527.580000000002</v>
      </c>
      <c r="D2253" s="97">
        <v>3103</v>
      </c>
      <c r="E2253" s="102" t="s">
        <v>4586</v>
      </c>
      <c r="F2253" s="186" t="s">
        <v>1424</v>
      </c>
      <c r="G2253" s="94"/>
      <c r="N2253" s="101"/>
      <c r="Q2253" s="94"/>
    </row>
    <row r="2254" spans="1:17" s="100" customFormat="1" ht="30" customHeight="1" x14ac:dyDescent="0.2">
      <c r="A2254" s="152">
        <v>2251</v>
      </c>
      <c r="B2254" s="103" t="s">
        <v>2308</v>
      </c>
      <c r="C2254" s="176">
        <v>17513.612140871177</v>
      </c>
      <c r="D2254" s="176">
        <v>10422</v>
      </c>
      <c r="E2254" s="111">
        <v>36903</v>
      </c>
      <c r="F2254" s="187" t="s">
        <v>530</v>
      </c>
      <c r="N2254" s="101"/>
    </row>
    <row r="2255" spans="1:17" s="100" customFormat="1" ht="30" customHeight="1" x14ac:dyDescent="0.2">
      <c r="A2255" s="152">
        <v>2252</v>
      </c>
      <c r="B2255" s="96" t="s">
        <v>2315</v>
      </c>
      <c r="C2255" s="179">
        <v>17497.277571825765</v>
      </c>
      <c r="D2255" s="179">
        <v>5235</v>
      </c>
      <c r="E2255" s="165">
        <v>39122</v>
      </c>
      <c r="F2255" s="186" t="s">
        <v>504</v>
      </c>
      <c r="G2255" s="94"/>
      <c r="H2255" s="94"/>
      <c r="I2255" s="94"/>
      <c r="J2255" s="94"/>
      <c r="K2255" s="94"/>
      <c r="L2255" s="94"/>
      <c r="M2255" s="94"/>
      <c r="N2255" s="95"/>
      <c r="O2255" s="94"/>
      <c r="P2255" s="94"/>
    </row>
    <row r="2256" spans="1:17" s="94" customFormat="1" ht="30" customHeight="1" x14ac:dyDescent="0.2">
      <c r="A2256" s="152">
        <v>2253</v>
      </c>
      <c r="B2256" s="96" t="s">
        <v>149</v>
      </c>
      <c r="C2256" s="178">
        <v>17449.02687673772</v>
      </c>
      <c r="D2256" s="178">
        <v>4498</v>
      </c>
      <c r="E2256" s="98">
        <v>40977</v>
      </c>
      <c r="F2256" s="186" t="s">
        <v>2988</v>
      </c>
      <c r="G2256" s="100"/>
      <c r="H2256" s="100"/>
      <c r="I2256" s="100"/>
      <c r="J2256" s="100"/>
      <c r="K2256" s="100"/>
      <c r="L2256" s="100"/>
      <c r="M2256" s="100"/>
      <c r="N2256" s="101"/>
      <c r="O2256" s="100"/>
      <c r="P2256" s="100"/>
      <c r="Q2256" s="100"/>
    </row>
    <row r="2257" spans="1:17" s="94" customFormat="1" ht="30" customHeight="1" x14ac:dyDescent="0.2">
      <c r="A2257" s="152">
        <v>2254</v>
      </c>
      <c r="B2257" s="103" t="s">
        <v>1052</v>
      </c>
      <c r="C2257" s="176">
        <v>17434.835495829473</v>
      </c>
      <c r="D2257" s="176">
        <v>6035</v>
      </c>
      <c r="E2257" s="111">
        <v>37211</v>
      </c>
      <c r="F2257" s="187" t="s">
        <v>1987</v>
      </c>
      <c r="H2257" s="100"/>
      <c r="I2257" s="100"/>
      <c r="J2257" s="100"/>
      <c r="K2257" s="100"/>
      <c r="L2257" s="100"/>
      <c r="M2257" s="100"/>
      <c r="N2257" s="101"/>
      <c r="O2257" s="100"/>
      <c r="P2257" s="100"/>
      <c r="Q2257" s="100"/>
    </row>
    <row r="2258" spans="1:17" s="94" customFormat="1" ht="30" customHeight="1" x14ac:dyDescent="0.2">
      <c r="A2258" s="152">
        <v>2255</v>
      </c>
      <c r="B2258" s="96" t="s">
        <v>366</v>
      </c>
      <c r="C2258" s="177">
        <v>17433.242585727527</v>
      </c>
      <c r="D2258" s="177">
        <v>4755</v>
      </c>
      <c r="E2258" s="98">
        <v>41432</v>
      </c>
      <c r="F2258" s="186" t="s">
        <v>271</v>
      </c>
      <c r="N2258" s="95"/>
      <c r="Q2258" s="100"/>
    </row>
    <row r="2259" spans="1:17" s="94" customFormat="1" ht="30" customHeight="1" x14ac:dyDescent="0.2">
      <c r="A2259" s="152">
        <v>2256</v>
      </c>
      <c r="B2259" s="96" t="s">
        <v>4057</v>
      </c>
      <c r="C2259" s="97">
        <v>17429.73</v>
      </c>
      <c r="D2259" s="97">
        <v>3621</v>
      </c>
      <c r="E2259" s="102">
        <v>43154</v>
      </c>
      <c r="F2259" s="186" t="s">
        <v>725</v>
      </c>
      <c r="G2259" s="100"/>
      <c r="H2259" s="100"/>
      <c r="I2259" s="100"/>
      <c r="J2259" s="100"/>
      <c r="K2259" s="100"/>
      <c r="L2259" s="100"/>
      <c r="M2259" s="100"/>
      <c r="N2259" s="101"/>
      <c r="O2259" s="100"/>
      <c r="P2259" s="100"/>
    </row>
    <row r="2260" spans="1:17" s="100" customFormat="1" ht="30" customHeight="1" x14ac:dyDescent="0.2">
      <c r="A2260" s="152">
        <v>2257</v>
      </c>
      <c r="B2260" s="96" t="s">
        <v>1320</v>
      </c>
      <c r="C2260" s="179">
        <v>17419.775254865617</v>
      </c>
      <c r="D2260" s="179">
        <v>5592</v>
      </c>
      <c r="E2260" s="161">
        <v>40319</v>
      </c>
      <c r="F2260" s="187" t="s">
        <v>405</v>
      </c>
      <c r="N2260" s="101"/>
      <c r="Q2260" s="94"/>
    </row>
    <row r="2261" spans="1:17" s="94" customFormat="1" ht="30" customHeight="1" x14ac:dyDescent="0.2">
      <c r="A2261" s="152">
        <v>2258</v>
      </c>
      <c r="B2261" s="103" t="s">
        <v>2731</v>
      </c>
      <c r="C2261" s="112">
        <v>17394.288693234477</v>
      </c>
      <c r="D2261" s="112">
        <v>5379</v>
      </c>
      <c r="E2261" s="111">
        <v>37953</v>
      </c>
      <c r="F2261" s="187" t="s">
        <v>1908</v>
      </c>
      <c r="H2261" s="100"/>
      <c r="I2261" s="100"/>
      <c r="J2261" s="100"/>
      <c r="K2261" s="100"/>
      <c r="L2261" s="100"/>
      <c r="M2261" s="100"/>
      <c r="N2261" s="101"/>
      <c r="O2261" s="100"/>
      <c r="P2261" s="100"/>
      <c r="Q2261" s="100"/>
    </row>
    <row r="2262" spans="1:17" s="94" customFormat="1" ht="30" customHeight="1" x14ac:dyDescent="0.2">
      <c r="A2262" s="152">
        <v>2259</v>
      </c>
      <c r="B2262" s="103" t="s">
        <v>1902</v>
      </c>
      <c r="C2262" s="176">
        <v>17390.234012974979</v>
      </c>
      <c r="D2262" s="176">
        <v>7986</v>
      </c>
      <c r="E2262" s="104">
        <v>36686</v>
      </c>
      <c r="F2262" s="187" t="s">
        <v>1910</v>
      </c>
      <c r="G2262" s="100"/>
      <c r="H2262" s="100"/>
      <c r="I2262" s="100"/>
      <c r="J2262" s="100"/>
      <c r="K2262" s="100"/>
      <c r="L2262" s="100"/>
      <c r="M2262" s="100"/>
      <c r="N2262" s="101"/>
      <c r="O2262" s="100"/>
      <c r="P2262" s="100"/>
    </row>
    <row r="2263" spans="1:17" s="100" customFormat="1" ht="30" customHeight="1" x14ac:dyDescent="0.2">
      <c r="A2263" s="152">
        <v>2260</v>
      </c>
      <c r="B2263" s="103" t="s">
        <v>1114</v>
      </c>
      <c r="C2263" s="179">
        <v>17367.238183503243</v>
      </c>
      <c r="D2263" s="179">
        <v>6535</v>
      </c>
      <c r="E2263" s="111">
        <v>38862</v>
      </c>
      <c r="F2263" s="187" t="s">
        <v>1023</v>
      </c>
      <c r="H2263" s="109"/>
      <c r="I2263" s="109"/>
      <c r="J2263" s="109"/>
      <c r="K2263" s="109"/>
      <c r="L2263" s="109"/>
      <c r="M2263" s="109"/>
      <c r="N2263" s="127"/>
      <c r="O2263" s="109"/>
      <c r="P2263" s="109"/>
    </row>
    <row r="2264" spans="1:17" s="94" customFormat="1" ht="30" customHeight="1" x14ac:dyDescent="0.2">
      <c r="A2264" s="152">
        <v>2261</v>
      </c>
      <c r="B2264" s="96" t="s">
        <v>3126</v>
      </c>
      <c r="C2264" s="177">
        <v>17359.697321594071</v>
      </c>
      <c r="D2264" s="177">
        <v>4101</v>
      </c>
      <c r="E2264" s="98">
        <v>41964</v>
      </c>
      <c r="F2264" s="186" t="s">
        <v>3185</v>
      </c>
      <c r="H2264" s="100"/>
      <c r="I2264" s="100"/>
      <c r="J2264" s="100"/>
      <c r="K2264" s="100"/>
      <c r="L2264" s="100"/>
      <c r="M2264" s="100"/>
      <c r="N2264" s="101"/>
      <c r="O2264" s="100"/>
      <c r="P2264" s="100"/>
    </row>
    <row r="2265" spans="1:17" s="94" customFormat="1" ht="30" customHeight="1" x14ac:dyDescent="0.2">
      <c r="A2265" s="152">
        <v>2262</v>
      </c>
      <c r="B2265" s="107" t="s">
        <v>2368</v>
      </c>
      <c r="C2265" s="97">
        <v>17342.736329935127</v>
      </c>
      <c r="D2265" s="97">
        <v>8792</v>
      </c>
      <c r="E2265" s="158">
        <v>36035</v>
      </c>
      <c r="F2265" s="187" t="s">
        <v>1987</v>
      </c>
      <c r="G2265" s="100"/>
      <c r="H2265" s="100"/>
      <c r="I2265" s="100"/>
      <c r="J2265" s="100"/>
      <c r="K2265" s="100"/>
      <c r="L2265" s="100"/>
      <c r="M2265" s="100"/>
      <c r="N2265" s="101"/>
      <c r="O2265" s="100"/>
      <c r="P2265" s="100"/>
      <c r="Q2265" s="100"/>
    </row>
    <row r="2266" spans="1:17" s="94" customFormat="1" ht="30" customHeight="1" x14ac:dyDescent="0.2">
      <c r="A2266" s="152">
        <v>2263</v>
      </c>
      <c r="B2266" s="103" t="s">
        <v>1066</v>
      </c>
      <c r="C2266" s="176">
        <v>17332.020389249305</v>
      </c>
      <c r="D2266" s="176">
        <v>5663</v>
      </c>
      <c r="E2266" s="111">
        <v>37414</v>
      </c>
      <c r="F2266" s="187" t="s">
        <v>645</v>
      </c>
      <c r="G2266" s="100"/>
      <c r="H2266" s="100"/>
      <c r="I2266" s="100"/>
      <c r="J2266" s="100"/>
      <c r="K2266" s="100"/>
      <c r="L2266" s="100"/>
      <c r="M2266" s="100"/>
      <c r="N2266" s="101"/>
      <c r="O2266" s="100"/>
      <c r="P2266" s="100"/>
    </row>
    <row r="2267" spans="1:17" s="94" customFormat="1" ht="30" customHeight="1" x14ac:dyDescent="0.2">
      <c r="A2267" s="152">
        <v>2264</v>
      </c>
      <c r="B2267" s="96" t="s">
        <v>3111</v>
      </c>
      <c r="C2267" s="177">
        <v>17328.892493049119</v>
      </c>
      <c r="D2267" s="177">
        <v>4141</v>
      </c>
      <c r="E2267" s="98">
        <v>41649</v>
      </c>
      <c r="F2267" s="186" t="s">
        <v>3178</v>
      </c>
      <c r="G2267" s="100"/>
      <c r="H2267" s="100"/>
      <c r="I2267" s="100"/>
      <c r="J2267" s="100"/>
      <c r="K2267" s="100"/>
      <c r="L2267" s="100"/>
      <c r="M2267" s="100"/>
      <c r="N2267" s="101"/>
      <c r="O2267" s="100"/>
      <c r="P2267" s="100"/>
    </row>
    <row r="2268" spans="1:17" s="100" customFormat="1" ht="30" customHeight="1" x14ac:dyDescent="0.2">
      <c r="A2268" s="152">
        <v>2265</v>
      </c>
      <c r="B2268" s="96" t="s">
        <v>555</v>
      </c>
      <c r="C2268" s="178">
        <v>17273.372335495831</v>
      </c>
      <c r="D2268" s="178">
        <v>3484</v>
      </c>
      <c r="E2268" s="98">
        <v>41194</v>
      </c>
      <c r="F2268" s="187" t="s">
        <v>62</v>
      </c>
      <c r="N2268" s="101"/>
    </row>
    <row r="2269" spans="1:17" s="94" customFormat="1" ht="30" customHeight="1" x14ac:dyDescent="0.2">
      <c r="A2269" s="152">
        <v>2266</v>
      </c>
      <c r="B2269" s="96" t="s">
        <v>3255</v>
      </c>
      <c r="C2269" s="177">
        <v>17262.57</v>
      </c>
      <c r="D2269" s="177">
        <v>3645</v>
      </c>
      <c r="E2269" s="98">
        <v>42027</v>
      </c>
      <c r="F2269" s="186" t="s">
        <v>3185</v>
      </c>
      <c r="H2269" s="100"/>
      <c r="I2269" s="100"/>
      <c r="J2269" s="100"/>
      <c r="K2269" s="100"/>
      <c r="L2269" s="100"/>
      <c r="M2269" s="100"/>
      <c r="N2269" s="101"/>
      <c r="O2269" s="100"/>
      <c r="P2269" s="100"/>
    </row>
    <row r="2270" spans="1:17" s="100" customFormat="1" ht="30" customHeight="1" x14ac:dyDescent="0.2">
      <c r="A2270" s="152">
        <v>2267</v>
      </c>
      <c r="B2270" s="96" t="s">
        <v>1236</v>
      </c>
      <c r="C2270" s="112">
        <v>17216.751621872103</v>
      </c>
      <c r="D2270" s="112">
        <v>5410</v>
      </c>
      <c r="E2270" s="106">
        <v>39290</v>
      </c>
      <c r="F2270" s="186" t="s">
        <v>602</v>
      </c>
      <c r="G2270" s="94"/>
      <c r="N2270" s="101"/>
    </row>
    <row r="2271" spans="1:17" s="94" customFormat="1" ht="30" customHeight="1" x14ac:dyDescent="0.2">
      <c r="A2271" s="152">
        <v>2268</v>
      </c>
      <c r="B2271" s="96" t="s">
        <v>281</v>
      </c>
      <c r="C2271" s="178">
        <v>17212.696941612605</v>
      </c>
      <c r="D2271" s="178">
        <v>4376</v>
      </c>
      <c r="E2271" s="98">
        <v>41313</v>
      </c>
      <c r="F2271" s="186" t="s">
        <v>2878</v>
      </c>
      <c r="G2271" s="100"/>
      <c r="H2271" s="100"/>
      <c r="I2271" s="100"/>
      <c r="J2271" s="100"/>
      <c r="K2271" s="100"/>
      <c r="L2271" s="100"/>
      <c r="M2271" s="100"/>
      <c r="N2271" s="101"/>
      <c r="O2271" s="100"/>
      <c r="P2271" s="100"/>
    </row>
    <row r="2272" spans="1:17" s="100" customFormat="1" ht="30" customHeight="1" x14ac:dyDescent="0.2">
      <c r="A2272" s="152">
        <v>2269</v>
      </c>
      <c r="B2272" s="96" t="s">
        <v>4320</v>
      </c>
      <c r="C2272" s="97">
        <v>17189</v>
      </c>
      <c r="D2272" s="97">
        <v>3666</v>
      </c>
      <c r="E2272" s="102" t="s">
        <v>4557</v>
      </c>
      <c r="F2272" s="186" t="s">
        <v>4114</v>
      </c>
      <c r="N2272" s="101"/>
    </row>
    <row r="2273" spans="1:17" s="94" customFormat="1" ht="30" customHeight="1" x14ac:dyDescent="0.2">
      <c r="A2273" s="152">
        <v>2270</v>
      </c>
      <c r="B2273" s="96" t="s">
        <v>3671</v>
      </c>
      <c r="C2273" s="112">
        <v>17177.54</v>
      </c>
      <c r="D2273" s="177">
        <v>3292</v>
      </c>
      <c r="E2273" s="123">
        <v>42405</v>
      </c>
      <c r="F2273" s="186" t="s">
        <v>725</v>
      </c>
      <c r="N2273" s="95"/>
      <c r="Q2273" s="100"/>
    </row>
    <row r="2274" spans="1:17" s="100" customFormat="1" ht="30" customHeight="1" x14ac:dyDescent="0.2">
      <c r="A2274" s="152">
        <v>2271</v>
      </c>
      <c r="B2274" s="103" t="s">
        <v>1898</v>
      </c>
      <c r="C2274" s="112">
        <v>17177.363299351251</v>
      </c>
      <c r="D2274" s="112">
        <v>5241</v>
      </c>
      <c r="E2274" s="111">
        <v>37596</v>
      </c>
      <c r="F2274" s="187" t="s">
        <v>1836</v>
      </c>
      <c r="H2274" s="94"/>
      <c r="I2274" s="94"/>
      <c r="J2274" s="94"/>
      <c r="K2274" s="94"/>
      <c r="L2274" s="94"/>
      <c r="M2274" s="94"/>
      <c r="N2274" s="95"/>
      <c r="O2274" s="94"/>
      <c r="P2274" s="94"/>
    </row>
    <row r="2275" spans="1:17" s="100" customFormat="1" ht="30" customHeight="1" x14ac:dyDescent="0.2">
      <c r="A2275" s="152">
        <v>2272</v>
      </c>
      <c r="B2275" s="96" t="s">
        <v>152</v>
      </c>
      <c r="C2275" s="177">
        <v>17174.611909175164</v>
      </c>
      <c r="D2275" s="177">
        <v>4877</v>
      </c>
      <c r="E2275" s="98">
        <v>40963</v>
      </c>
      <c r="F2275" s="186" t="s">
        <v>2988</v>
      </c>
      <c r="G2275" s="94"/>
      <c r="N2275" s="101"/>
    </row>
    <row r="2276" spans="1:17" s="94" customFormat="1" ht="30" customHeight="1" x14ac:dyDescent="0.2">
      <c r="A2276" s="152">
        <v>2273</v>
      </c>
      <c r="B2276" s="103" t="s">
        <v>1488</v>
      </c>
      <c r="C2276" s="179">
        <v>17150.167979610749</v>
      </c>
      <c r="D2276" s="179">
        <v>5901</v>
      </c>
      <c r="E2276" s="111">
        <v>38338</v>
      </c>
      <c r="F2276" s="187" t="s">
        <v>696</v>
      </c>
      <c r="G2276" s="100"/>
      <c r="H2276" s="100"/>
      <c r="I2276" s="100"/>
      <c r="J2276" s="100"/>
      <c r="K2276" s="100"/>
      <c r="L2276" s="100"/>
      <c r="M2276" s="100"/>
      <c r="N2276" s="101"/>
      <c r="O2276" s="100"/>
      <c r="P2276" s="100"/>
    </row>
    <row r="2277" spans="1:17" s="100" customFormat="1" ht="30" customHeight="1" x14ac:dyDescent="0.2">
      <c r="A2277" s="152">
        <v>2274</v>
      </c>
      <c r="B2277" s="96" t="s">
        <v>3902</v>
      </c>
      <c r="C2277" s="97">
        <v>17135.3</v>
      </c>
      <c r="D2277" s="97">
        <v>3348</v>
      </c>
      <c r="E2277" s="102">
        <v>42797</v>
      </c>
      <c r="F2277" s="186" t="s">
        <v>725</v>
      </c>
      <c r="G2277" s="94"/>
      <c r="H2277" s="94"/>
      <c r="I2277" s="94"/>
      <c r="J2277" s="94"/>
      <c r="K2277" s="94"/>
      <c r="L2277" s="94"/>
      <c r="M2277" s="94"/>
      <c r="N2277" s="95"/>
      <c r="O2277" s="94"/>
      <c r="P2277" s="94"/>
      <c r="Q2277" s="94"/>
    </row>
    <row r="2278" spans="1:17" s="94" customFormat="1" ht="30" customHeight="1" x14ac:dyDescent="0.2">
      <c r="A2278" s="152">
        <v>2275</v>
      </c>
      <c r="B2278" s="96" t="s">
        <v>3600</v>
      </c>
      <c r="C2278" s="112">
        <v>17110.330000000002</v>
      </c>
      <c r="D2278" s="177">
        <v>3521</v>
      </c>
      <c r="E2278" s="123">
        <v>42524</v>
      </c>
      <c r="F2278" s="186" t="s">
        <v>3365</v>
      </c>
      <c r="G2278" s="100"/>
      <c r="H2278" s="100"/>
      <c r="I2278" s="100"/>
      <c r="J2278" s="100"/>
      <c r="K2278" s="100"/>
      <c r="L2278" s="100"/>
      <c r="M2278" s="100"/>
      <c r="N2278" s="101"/>
      <c r="O2278" s="100"/>
      <c r="P2278" s="100"/>
    </row>
    <row r="2279" spans="1:17" s="94" customFormat="1" ht="30" customHeight="1" x14ac:dyDescent="0.2">
      <c r="A2279" s="152">
        <v>2276</v>
      </c>
      <c r="B2279" s="96" t="s">
        <v>3982</v>
      </c>
      <c r="C2279" s="97">
        <v>17110.14</v>
      </c>
      <c r="D2279" s="97">
        <v>3955</v>
      </c>
      <c r="E2279" s="102">
        <v>43231</v>
      </c>
      <c r="F2279" s="186" t="s">
        <v>38</v>
      </c>
      <c r="G2279" s="100"/>
      <c r="N2279" s="95"/>
      <c r="Q2279" s="100"/>
    </row>
    <row r="2280" spans="1:17" s="100" customFormat="1" ht="30" customHeight="1" x14ac:dyDescent="0.2">
      <c r="A2280" s="152">
        <v>2277</v>
      </c>
      <c r="B2280" s="96" t="s">
        <v>3565</v>
      </c>
      <c r="C2280" s="112">
        <v>17099</v>
      </c>
      <c r="D2280" s="177">
        <v>3636</v>
      </c>
      <c r="E2280" s="98">
        <v>42601</v>
      </c>
      <c r="F2280" s="186" t="s">
        <v>2033</v>
      </c>
      <c r="G2280" s="94"/>
      <c r="N2280" s="101"/>
    </row>
    <row r="2281" spans="1:17" s="100" customFormat="1" ht="30" customHeight="1" x14ac:dyDescent="0.2">
      <c r="A2281" s="152">
        <v>2278</v>
      </c>
      <c r="B2281" s="96" t="s">
        <v>4024</v>
      </c>
      <c r="C2281" s="97">
        <v>17092.55</v>
      </c>
      <c r="D2281" s="97">
        <v>3776</v>
      </c>
      <c r="E2281" s="102">
        <v>43189</v>
      </c>
      <c r="F2281" s="186" t="s">
        <v>2319</v>
      </c>
      <c r="N2281" s="101"/>
      <c r="Q2281" s="94"/>
    </row>
    <row r="2282" spans="1:17" s="94" customFormat="1" ht="30" customHeight="1" x14ac:dyDescent="0.2">
      <c r="A2282" s="152">
        <v>2279</v>
      </c>
      <c r="B2282" s="107" t="s">
        <v>899</v>
      </c>
      <c r="C2282" s="97">
        <v>17088.739573679333</v>
      </c>
      <c r="D2282" s="97">
        <v>10160</v>
      </c>
      <c r="E2282" s="98">
        <v>35804</v>
      </c>
      <c r="F2282" s="187" t="s">
        <v>2265</v>
      </c>
      <c r="G2282" s="100"/>
      <c r="N2282" s="95"/>
    </row>
    <row r="2283" spans="1:17" s="100" customFormat="1" ht="30" customHeight="1" x14ac:dyDescent="0.2">
      <c r="A2283" s="152">
        <v>2280</v>
      </c>
      <c r="B2283" s="103" t="s">
        <v>2177</v>
      </c>
      <c r="C2283" s="179">
        <v>17043.558850787766</v>
      </c>
      <c r="D2283" s="179">
        <v>4976</v>
      </c>
      <c r="E2283" s="111">
        <v>39885</v>
      </c>
      <c r="F2283" s="187" t="s">
        <v>2642</v>
      </c>
      <c r="G2283" s="94"/>
      <c r="N2283" s="101"/>
    </row>
    <row r="2284" spans="1:17" s="94" customFormat="1" ht="30" customHeight="1" x14ac:dyDescent="0.2">
      <c r="A2284" s="152">
        <v>2281</v>
      </c>
      <c r="B2284" s="96" t="s">
        <v>4047</v>
      </c>
      <c r="C2284" s="97">
        <v>17037</v>
      </c>
      <c r="D2284" s="97">
        <v>3070</v>
      </c>
      <c r="E2284" s="102">
        <v>43168</v>
      </c>
      <c r="F2284" s="186" t="s">
        <v>545</v>
      </c>
      <c r="N2284" s="95"/>
      <c r="Q2284" s="100"/>
    </row>
    <row r="2285" spans="1:17" s="94" customFormat="1" ht="30" customHeight="1" x14ac:dyDescent="0.2">
      <c r="A2285" s="152">
        <v>2282</v>
      </c>
      <c r="B2285" s="96" t="s">
        <v>3256</v>
      </c>
      <c r="C2285" s="177">
        <v>17010.791999999998</v>
      </c>
      <c r="D2285" s="177">
        <v>3953</v>
      </c>
      <c r="E2285" s="98">
        <v>42020</v>
      </c>
      <c r="F2285" s="186" t="s">
        <v>74</v>
      </c>
      <c r="G2285" s="100"/>
      <c r="N2285" s="95"/>
    </row>
    <row r="2286" spans="1:17" s="94" customFormat="1" ht="30" customHeight="1" x14ac:dyDescent="0.2">
      <c r="A2286" s="152">
        <v>2283</v>
      </c>
      <c r="B2286" s="103" t="s">
        <v>2243</v>
      </c>
      <c r="C2286" s="176">
        <v>17005.329008341057</v>
      </c>
      <c r="D2286" s="176">
        <v>6643</v>
      </c>
      <c r="E2286" s="111">
        <v>37260</v>
      </c>
      <c r="F2286" s="187" t="s">
        <v>1987</v>
      </c>
      <c r="G2286" s="100"/>
      <c r="H2286" s="100"/>
      <c r="I2286" s="100"/>
      <c r="J2286" s="100"/>
      <c r="K2286" s="100"/>
      <c r="L2286" s="100"/>
      <c r="M2286" s="100"/>
      <c r="N2286" s="101"/>
      <c r="O2286" s="100"/>
      <c r="P2286" s="100"/>
    </row>
    <row r="2287" spans="1:17" s="100" customFormat="1" ht="30" customHeight="1" x14ac:dyDescent="0.2">
      <c r="A2287" s="152">
        <v>2284</v>
      </c>
      <c r="B2287" s="96" t="s">
        <v>2367</v>
      </c>
      <c r="C2287" s="179">
        <v>16989.689527340131</v>
      </c>
      <c r="D2287" s="179">
        <v>4801</v>
      </c>
      <c r="E2287" s="111">
        <v>40459</v>
      </c>
      <c r="F2287" s="187" t="s">
        <v>2033</v>
      </c>
      <c r="N2287" s="101"/>
    </row>
    <row r="2288" spans="1:17" s="100" customFormat="1" ht="30" customHeight="1" x14ac:dyDescent="0.2">
      <c r="A2288" s="152">
        <v>2285</v>
      </c>
      <c r="B2288" s="103" t="s">
        <v>1511</v>
      </c>
      <c r="C2288" s="176">
        <v>16951.401760889716</v>
      </c>
      <c r="D2288" s="176">
        <v>5962</v>
      </c>
      <c r="E2288" s="111">
        <v>38961</v>
      </c>
      <c r="F2288" s="187" t="s">
        <v>1908</v>
      </c>
      <c r="G2288" s="94"/>
      <c r="N2288" s="101"/>
    </row>
    <row r="2289" spans="1:17" s="100" customFormat="1" ht="30" customHeight="1" x14ac:dyDescent="0.2">
      <c r="A2289" s="152">
        <v>2286</v>
      </c>
      <c r="B2289" s="103" t="s">
        <v>2585</v>
      </c>
      <c r="C2289" s="176">
        <v>16943.35032437442</v>
      </c>
      <c r="D2289" s="176">
        <v>5344</v>
      </c>
      <c r="E2289" s="111">
        <v>37463</v>
      </c>
      <c r="F2289" s="187" t="s">
        <v>243</v>
      </c>
      <c r="H2289" s="94"/>
      <c r="I2289" s="94"/>
      <c r="J2289" s="94"/>
      <c r="K2289" s="94"/>
      <c r="L2289" s="94"/>
      <c r="M2289" s="94"/>
      <c r="N2289" s="95"/>
      <c r="O2289" s="94"/>
      <c r="P2289" s="94"/>
    </row>
    <row r="2290" spans="1:17" s="100" customFormat="1" ht="30" customHeight="1" x14ac:dyDescent="0.2">
      <c r="A2290" s="152">
        <v>2287</v>
      </c>
      <c r="B2290" s="96" t="s">
        <v>867</v>
      </c>
      <c r="C2290" s="179">
        <v>16939.730074142724</v>
      </c>
      <c r="D2290" s="179">
        <v>4478</v>
      </c>
      <c r="E2290" s="111">
        <v>40291</v>
      </c>
      <c r="F2290" s="187" t="s">
        <v>1312</v>
      </c>
      <c r="N2290" s="101"/>
      <c r="Q2290" s="94"/>
    </row>
    <row r="2291" spans="1:17" s="94" customFormat="1" ht="30" customHeight="1" x14ac:dyDescent="0.2">
      <c r="A2291" s="152">
        <v>2288</v>
      </c>
      <c r="B2291" s="96" t="s">
        <v>3112</v>
      </c>
      <c r="C2291" s="177">
        <v>16934.08248378128</v>
      </c>
      <c r="D2291" s="177">
        <v>4054</v>
      </c>
      <c r="E2291" s="98">
        <v>41866</v>
      </c>
      <c r="F2291" s="186" t="s">
        <v>545</v>
      </c>
      <c r="G2291" s="100"/>
      <c r="H2291" s="100"/>
      <c r="I2291" s="100"/>
      <c r="J2291" s="100"/>
      <c r="K2291" s="100"/>
      <c r="L2291" s="100"/>
      <c r="M2291" s="100"/>
      <c r="N2291" s="101"/>
      <c r="O2291" s="100"/>
      <c r="P2291" s="100"/>
      <c r="Q2291" s="100"/>
    </row>
    <row r="2292" spans="1:17" s="100" customFormat="1" ht="30" customHeight="1" x14ac:dyDescent="0.2">
      <c r="A2292" s="152">
        <v>2289</v>
      </c>
      <c r="B2292" s="107" t="s">
        <v>1188</v>
      </c>
      <c r="C2292" s="179">
        <v>16932.344763670066</v>
      </c>
      <c r="D2292" s="179">
        <v>10453</v>
      </c>
      <c r="E2292" s="119">
        <v>35720</v>
      </c>
      <c r="F2292" s="187" t="s">
        <v>1987</v>
      </c>
      <c r="N2292" s="101"/>
    </row>
    <row r="2293" spans="1:17" s="94" customFormat="1" ht="30" customHeight="1" x14ac:dyDescent="0.2">
      <c r="A2293" s="152">
        <v>2290</v>
      </c>
      <c r="B2293" s="96" t="s">
        <v>2513</v>
      </c>
      <c r="C2293" s="179">
        <v>16904.54034406858</v>
      </c>
      <c r="D2293" s="179">
        <v>5036</v>
      </c>
      <c r="E2293" s="98">
        <v>40788</v>
      </c>
      <c r="F2293" s="186" t="s">
        <v>2988</v>
      </c>
      <c r="G2293" s="100"/>
      <c r="N2293" s="95"/>
    </row>
    <row r="2294" spans="1:17" s="100" customFormat="1" ht="30" customHeight="1" x14ac:dyDescent="0.2">
      <c r="A2294" s="152">
        <v>2291</v>
      </c>
      <c r="B2294" s="103" t="s">
        <v>1036</v>
      </c>
      <c r="C2294" s="176">
        <v>16874.42075996293</v>
      </c>
      <c r="D2294" s="176">
        <v>5568</v>
      </c>
      <c r="E2294" s="111">
        <v>37841</v>
      </c>
      <c r="F2294" s="187" t="s">
        <v>1908</v>
      </c>
      <c r="G2294" s="94"/>
      <c r="H2294" s="94"/>
      <c r="I2294" s="94"/>
      <c r="J2294" s="94"/>
      <c r="K2294" s="94"/>
      <c r="L2294" s="94"/>
      <c r="M2294" s="94"/>
      <c r="N2294" s="95"/>
      <c r="O2294" s="94"/>
      <c r="P2294" s="94"/>
    </row>
    <row r="2295" spans="1:17" s="94" customFormat="1" ht="30" customHeight="1" x14ac:dyDescent="0.2">
      <c r="A2295" s="152">
        <v>2292</v>
      </c>
      <c r="B2295" s="107" t="s">
        <v>2087</v>
      </c>
      <c r="C2295" s="97">
        <v>16870.076459684893</v>
      </c>
      <c r="D2295" s="97">
        <v>10643</v>
      </c>
      <c r="E2295" s="98">
        <v>35881</v>
      </c>
      <c r="F2295" s="187" t="s">
        <v>2265</v>
      </c>
      <c r="N2295" s="95"/>
      <c r="Q2295" s="100"/>
    </row>
    <row r="2296" spans="1:17" s="94" customFormat="1" ht="30" customHeight="1" x14ac:dyDescent="0.2">
      <c r="A2296" s="152">
        <v>2293</v>
      </c>
      <c r="B2296" s="96" t="s">
        <v>3637</v>
      </c>
      <c r="C2296" s="112">
        <v>16806.310000000001</v>
      </c>
      <c r="D2296" s="177">
        <v>3393</v>
      </c>
      <c r="E2296" s="123">
        <v>42454</v>
      </c>
      <c r="F2296" s="186" t="s">
        <v>725</v>
      </c>
      <c r="G2296" s="100"/>
      <c r="H2296" s="100"/>
      <c r="I2296" s="100"/>
      <c r="J2296" s="100"/>
      <c r="K2296" s="100"/>
      <c r="L2296" s="100"/>
      <c r="M2296" s="100"/>
      <c r="N2296" s="101"/>
      <c r="O2296" s="100"/>
      <c r="P2296" s="100"/>
      <c r="Q2296" s="100"/>
    </row>
    <row r="2297" spans="1:17" s="94" customFormat="1" ht="30" customHeight="1" x14ac:dyDescent="0.2">
      <c r="A2297" s="152">
        <v>2294</v>
      </c>
      <c r="B2297" s="103" t="s">
        <v>1721</v>
      </c>
      <c r="C2297" s="112">
        <v>16795.064874884152</v>
      </c>
      <c r="D2297" s="112">
        <v>5323</v>
      </c>
      <c r="E2297" s="111">
        <v>38205</v>
      </c>
      <c r="F2297" s="187" t="s">
        <v>1610</v>
      </c>
      <c r="H2297" s="100"/>
      <c r="I2297" s="100"/>
      <c r="J2297" s="100"/>
      <c r="K2297" s="100"/>
      <c r="L2297" s="100"/>
      <c r="M2297" s="100"/>
      <c r="N2297" s="101"/>
      <c r="O2297" s="100"/>
      <c r="P2297" s="100"/>
    </row>
    <row r="2298" spans="1:17" s="94" customFormat="1" ht="30" customHeight="1" x14ac:dyDescent="0.2">
      <c r="A2298" s="152">
        <v>2295</v>
      </c>
      <c r="B2298" s="96" t="s">
        <v>3985</v>
      </c>
      <c r="C2298" s="97">
        <v>16762.560000000001</v>
      </c>
      <c r="D2298" s="97">
        <v>3950</v>
      </c>
      <c r="E2298" s="102">
        <v>43224</v>
      </c>
      <c r="F2298" s="186" t="s">
        <v>38</v>
      </c>
      <c r="G2298" s="100"/>
      <c r="N2298" s="95"/>
      <c r="Q2298" s="100"/>
    </row>
    <row r="2299" spans="1:17" s="100" customFormat="1" ht="30" customHeight="1" x14ac:dyDescent="0.2">
      <c r="A2299" s="152">
        <v>2296</v>
      </c>
      <c r="B2299" s="96" t="s">
        <v>3801</v>
      </c>
      <c r="C2299" s="97">
        <v>16761</v>
      </c>
      <c r="D2299" s="97">
        <v>2957</v>
      </c>
      <c r="E2299" s="102">
        <v>42972</v>
      </c>
      <c r="F2299" s="186" t="s">
        <v>545</v>
      </c>
      <c r="G2299" s="94"/>
      <c r="N2299" s="101"/>
    </row>
    <row r="2300" spans="1:17" s="94" customFormat="1" ht="30" customHeight="1" x14ac:dyDescent="0.2">
      <c r="A2300" s="152">
        <v>2297</v>
      </c>
      <c r="B2300" s="96" t="s">
        <v>1651</v>
      </c>
      <c r="C2300" s="176">
        <v>16746.263901760889</v>
      </c>
      <c r="D2300" s="176">
        <v>4500</v>
      </c>
      <c r="E2300" s="106">
        <v>39445</v>
      </c>
      <c r="F2300" s="186" t="s">
        <v>1908</v>
      </c>
      <c r="G2300" s="100"/>
      <c r="H2300" s="100"/>
      <c r="I2300" s="100"/>
      <c r="J2300" s="100"/>
      <c r="K2300" s="100"/>
      <c r="L2300" s="100"/>
      <c r="M2300" s="100"/>
      <c r="N2300" s="101"/>
      <c r="O2300" s="100"/>
      <c r="P2300" s="100"/>
    </row>
    <row r="2301" spans="1:17" s="100" customFormat="1" ht="30" customHeight="1" x14ac:dyDescent="0.2">
      <c r="A2301" s="152">
        <v>2298</v>
      </c>
      <c r="B2301" s="107" t="s">
        <v>1458</v>
      </c>
      <c r="C2301" s="97">
        <v>16746.119091751621</v>
      </c>
      <c r="D2301" s="97">
        <v>7228</v>
      </c>
      <c r="E2301" s="98">
        <v>35881</v>
      </c>
      <c r="F2301" s="187" t="s">
        <v>1818</v>
      </c>
      <c r="N2301" s="101"/>
    </row>
    <row r="2302" spans="1:17" s="94" customFormat="1" ht="30" customHeight="1" x14ac:dyDescent="0.2">
      <c r="A2302" s="152">
        <v>2299</v>
      </c>
      <c r="B2302" s="96" t="s">
        <v>1917</v>
      </c>
      <c r="C2302" s="180">
        <v>16727.83248378128</v>
      </c>
      <c r="D2302" s="180">
        <v>3864</v>
      </c>
      <c r="E2302" s="111" t="s">
        <v>1712</v>
      </c>
      <c r="F2302" s="187" t="s">
        <v>1158</v>
      </c>
      <c r="G2302" s="100"/>
      <c r="N2302" s="95"/>
    </row>
    <row r="2303" spans="1:17" s="100" customFormat="1" ht="30" customHeight="1" x14ac:dyDescent="0.2">
      <c r="A2303" s="152">
        <v>2300</v>
      </c>
      <c r="B2303" s="96" t="s">
        <v>2143</v>
      </c>
      <c r="C2303" s="179">
        <v>16662.882298424469</v>
      </c>
      <c r="D2303" s="179">
        <v>6157</v>
      </c>
      <c r="E2303" s="106">
        <v>39206</v>
      </c>
      <c r="F2303" s="186" t="s">
        <v>211</v>
      </c>
      <c r="N2303" s="101"/>
      <c r="Q2303" s="94"/>
    </row>
    <row r="2304" spans="1:17" s="100" customFormat="1" ht="30" customHeight="1" x14ac:dyDescent="0.2">
      <c r="A2304" s="152">
        <v>2301</v>
      </c>
      <c r="B2304" s="96" t="s">
        <v>3617</v>
      </c>
      <c r="C2304" s="112">
        <v>16651.05</v>
      </c>
      <c r="D2304" s="177">
        <v>3750</v>
      </c>
      <c r="E2304" s="98">
        <v>42489</v>
      </c>
      <c r="F2304" s="190" t="s">
        <v>3460</v>
      </c>
      <c r="H2304" s="94"/>
      <c r="I2304" s="94"/>
      <c r="J2304" s="94"/>
      <c r="K2304" s="94"/>
      <c r="L2304" s="94"/>
      <c r="M2304" s="94"/>
      <c r="N2304" s="95"/>
      <c r="O2304" s="94"/>
      <c r="P2304" s="94"/>
    </row>
    <row r="2305" spans="1:17" s="100" customFormat="1" ht="30" customHeight="1" x14ac:dyDescent="0.2">
      <c r="A2305" s="152">
        <v>2302</v>
      </c>
      <c r="B2305" s="96" t="s">
        <v>26</v>
      </c>
      <c r="C2305" s="112">
        <v>16649.530815569971</v>
      </c>
      <c r="D2305" s="112">
        <v>4201</v>
      </c>
      <c r="E2305" s="98">
        <v>41236</v>
      </c>
      <c r="F2305" s="186" t="s">
        <v>908</v>
      </c>
      <c r="H2305" s="94"/>
      <c r="I2305" s="94"/>
      <c r="J2305" s="94"/>
      <c r="K2305" s="94"/>
      <c r="L2305" s="94"/>
      <c r="M2305" s="94"/>
      <c r="N2305" s="95"/>
      <c r="O2305" s="94"/>
      <c r="P2305" s="94"/>
      <c r="Q2305" s="94"/>
    </row>
    <row r="2306" spans="1:17" s="94" customFormat="1" ht="30" customHeight="1" x14ac:dyDescent="0.2">
      <c r="A2306" s="152">
        <v>2303</v>
      </c>
      <c r="B2306" s="103" t="s">
        <v>346</v>
      </c>
      <c r="C2306" s="176">
        <v>16633.746524559778</v>
      </c>
      <c r="D2306" s="176">
        <v>5929</v>
      </c>
      <c r="E2306" s="161">
        <v>37029</v>
      </c>
      <c r="F2306" s="187" t="s">
        <v>306</v>
      </c>
      <c r="N2306" s="95"/>
    </row>
    <row r="2307" spans="1:17" s="100" customFormat="1" ht="30" customHeight="1" x14ac:dyDescent="0.2">
      <c r="A2307" s="152">
        <v>2304</v>
      </c>
      <c r="B2307" s="107" t="s">
        <v>1668</v>
      </c>
      <c r="C2307" s="97">
        <v>16630.27108433735</v>
      </c>
      <c r="D2307" s="97">
        <v>10644</v>
      </c>
      <c r="E2307" s="158">
        <v>35790</v>
      </c>
      <c r="F2307" s="187" t="s">
        <v>1910</v>
      </c>
      <c r="N2307" s="101"/>
    </row>
    <row r="2308" spans="1:17" s="94" customFormat="1" ht="30" customHeight="1" x14ac:dyDescent="0.2">
      <c r="A2308" s="152">
        <v>2305</v>
      </c>
      <c r="B2308" s="103" t="s">
        <v>2373</v>
      </c>
      <c r="C2308" s="176">
        <v>16627.635542168675</v>
      </c>
      <c r="D2308" s="176">
        <v>4949</v>
      </c>
      <c r="E2308" s="111">
        <v>39948</v>
      </c>
      <c r="F2308" s="187" t="s">
        <v>1908</v>
      </c>
      <c r="N2308" s="95"/>
    </row>
    <row r="2309" spans="1:17" s="100" customFormat="1" ht="30" customHeight="1" x14ac:dyDescent="0.2">
      <c r="A2309" s="152">
        <v>2306</v>
      </c>
      <c r="B2309" s="103" t="s">
        <v>1635</v>
      </c>
      <c r="C2309" s="112">
        <v>16625.347544022243</v>
      </c>
      <c r="D2309" s="112">
        <v>5994</v>
      </c>
      <c r="E2309" s="111">
        <v>37561</v>
      </c>
      <c r="F2309" s="187" t="s">
        <v>1910</v>
      </c>
      <c r="G2309" s="94"/>
      <c r="H2309" s="94"/>
      <c r="I2309" s="94"/>
      <c r="J2309" s="94"/>
      <c r="K2309" s="94"/>
      <c r="L2309" s="94"/>
      <c r="M2309" s="94"/>
      <c r="N2309" s="95"/>
      <c r="O2309" s="94"/>
      <c r="P2309" s="94"/>
    </row>
    <row r="2310" spans="1:17" s="94" customFormat="1" ht="30" customHeight="1" x14ac:dyDescent="0.2">
      <c r="A2310" s="152">
        <v>2307</v>
      </c>
      <c r="B2310" s="107" t="s">
        <v>1599</v>
      </c>
      <c r="C2310" s="179">
        <v>16624.189063948099</v>
      </c>
      <c r="D2310" s="179">
        <v>7415</v>
      </c>
      <c r="E2310" s="119">
        <v>36329</v>
      </c>
      <c r="F2310" s="187" t="s">
        <v>1872</v>
      </c>
      <c r="H2310" s="100"/>
      <c r="I2310" s="100"/>
      <c r="J2310" s="100"/>
      <c r="K2310" s="100"/>
      <c r="L2310" s="100"/>
      <c r="M2310" s="100"/>
      <c r="N2310" s="101"/>
      <c r="O2310" s="100"/>
      <c r="P2310" s="100"/>
      <c r="Q2310" s="100"/>
    </row>
    <row r="2311" spans="1:17" s="94" customFormat="1" ht="30" customHeight="1" x14ac:dyDescent="0.2">
      <c r="A2311" s="152">
        <v>2308</v>
      </c>
      <c r="B2311" s="103" t="s">
        <v>2372</v>
      </c>
      <c r="C2311" s="179">
        <v>16616.079703429103</v>
      </c>
      <c r="D2311" s="179">
        <v>4931</v>
      </c>
      <c r="E2311" s="161">
        <v>39556</v>
      </c>
      <c r="F2311" s="187" t="s">
        <v>559</v>
      </c>
      <c r="N2311" s="95"/>
      <c r="Q2311" s="100"/>
    </row>
    <row r="2312" spans="1:17" s="100" customFormat="1" ht="30" customHeight="1" x14ac:dyDescent="0.2">
      <c r="A2312" s="152">
        <v>2309</v>
      </c>
      <c r="B2312" s="103" t="s">
        <v>2292</v>
      </c>
      <c r="C2312" s="112">
        <v>16555.838739573679</v>
      </c>
      <c r="D2312" s="112">
        <v>6126</v>
      </c>
      <c r="E2312" s="111">
        <v>37722</v>
      </c>
      <c r="F2312" s="187" t="s">
        <v>1433</v>
      </c>
      <c r="N2312" s="101"/>
    </row>
    <row r="2313" spans="1:17" s="100" customFormat="1" ht="30" customHeight="1" x14ac:dyDescent="0.2">
      <c r="A2313" s="152">
        <v>2310</v>
      </c>
      <c r="B2313" s="107" t="s">
        <v>1169</v>
      </c>
      <c r="C2313" s="179">
        <v>16552.652919369786</v>
      </c>
      <c r="D2313" s="179">
        <v>7581</v>
      </c>
      <c r="E2313" s="119">
        <v>36462</v>
      </c>
      <c r="F2313" s="187" t="s">
        <v>1433</v>
      </c>
      <c r="N2313" s="101"/>
      <c r="Q2313" s="94"/>
    </row>
    <row r="2314" spans="1:17" s="100" customFormat="1" ht="30" customHeight="1" x14ac:dyDescent="0.2">
      <c r="A2314" s="152">
        <v>2311</v>
      </c>
      <c r="B2314" s="96" t="s">
        <v>4334</v>
      </c>
      <c r="C2314" s="97">
        <v>16543.560000000001</v>
      </c>
      <c r="D2314" s="97">
        <v>2810</v>
      </c>
      <c r="E2314" s="102" t="s">
        <v>4562</v>
      </c>
      <c r="F2314" s="186" t="s">
        <v>4119</v>
      </c>
      <c r="H2314" s="94"/>
      <c r="I2314" s="94"/>
      <c r="J2314" s="94"/>
      <c r="K2314" s="94"/>
      <c r="L2314" s="94"/>
      <c r="M2314" s="94"/>
      <c r="N2314" s="95"/>
      <c r="O2314" s="94"/>
      <c r="P2314" s="94"/>
      <c r="Q2314" s="94"/>
    </row>
    <row r="2315" spans="1:17" s="100" customFormat="1" ht="30" customHeight="1" x14ac:dyDescent="0.2">
      <c r="A2315" s="152">
        <v>2312</v>
      </c>
      <c r="B2315" s="96" t="s">
        <v>4498</v>
      </c>
      <c r="C2315" s="97">
        <v>16530</v>
      </c>
      <c r="D2315" s="97">
        <v>3137</v>
      </c>
      <c r="E2315" s="102" t="s">
        <v>4600</v>
      </c>
      <c r="F2315" s="186" t="s">
        <v>545</v>
      </c>
      <c r="G2315" s="94"/>
      <c r="H2315" s="94"/>
      <c r="I2315" s="94"/>
      <c r="J2315" s="94"/>
      <c r="K2315" s="94"/>
      <c r="L2315" s="94"/>
      <c r="M2315" s="94"/>
      <c r="N2315" s="95"/>
      <c r="O2315" s="94"/>
      <c r="P2315" s="94"/>
    </row>
    <row r="2316" spans="1:17" s="100" customFormat="1" ht="30" customHeight="1" x14ac:dyDescent="0.2">
      <c r="A2316" s="152">
        <v>2313</v>
      </c>
      <c r="B2316" s="96" t="s">
        <v>3257</v>
      </c>
      <c r="C2316" s="177">
        <v>16493.829999999998</v>
      </c>
      <c r="D2316" s="177">
        <v>3657</v>
      </c>
      <c r="E2316" s="98">
        <v>42076</v>
      </c>
      <c r="F2316" s="186" t="s">
        <v>725</v>
      </c>
      <c r="N2316" s="101"/>
    </row>
    <row r="2317" spans="1:17" s="100" customFormat="1" ht="30" customHeight="1" x14ac:dyDescent="0.2">
      <c r="A2317" s="152">
        <v>2314</v>
      </c>
      <c r="B2317" s="103" t="s">
        <v>965</v>
      </c>
      <c r="C2317" s="97">
        <v>16474.455514365152</v>
      </c>
      <c r="D2317" s="97">
        <v>7632</v>
      </c>
      <c r="E2317" s="111">
        <v>37855</v>
      </c>
      <c r="F2317" s="187" t="s">
        <v>1683</v>
      </c>
      <c r="N2317" s="101"/>
      <c r="Q2317" s="94"/>
    </row>
    <row r="2318" spans="1:17" s="100" customFormat="1" ht="30" customHeight="1" x14ac:dyDescent="0.2">
      <c r="A2318" s="152">
        <v>2315</v>
      </c>
      <c r="B2318" s="96" t="s">
        <v>3113</v>
      </c>
      <c r="C2318" s="177">
        <v>16444.885310472662</v>
      </c>
      <c r="D2318" s="177">
        <v>3750</v>
      </c>
      <c r="E2318" s="98">
        <v>41817</v>
      </c>
      <c r="F2318" s="186" t="s">
        <v>3188</v>
      </c>
      <c r="G2318" s="94"/>
      <c r="N2318" s="101"/>
      <c r="Q2318" s="94"/>
    </row>
    <row r="2319" spans="1:17" s="100" customFormat="1" ht="30" customHeight="1" x14ac:dyDescent="0.2">
      <c r="A2319" s="152">
        <v>2316</v>
      </c>
      <c r="B2319" s="107" t="s">
        <v>1060</v>
      </c>
      <c r="C2319" s="97">
        <v>16345.864226135311</v>
      </c>
      <c r="D2319" s="97">
        <v>11145</v>
      </c>
      <c r="E2319" s="98">
        <v>36071</v>
      </c>
      <c r="F2319" s="187" t="s">
        <v>2265</v>
      </c>
      <c r="G2319" s="94"/>
      <c r="H2319" s="94"/>
      <c r="I2319" s="94"/>
      <c r="J2319" s="94"/>
      <c r="K2319" s="94"/>
      <c r="L2319" s="94"/>
      <c r="M2319" s="94"/>
      <c r="N2319" s="95"/>
      <c r="O2319" s="94"/>
      <c r="P2319" s="94"/>
    </row>
    <row r="2320" spans="1:17" s="100" customFormat="1" ht="30" customHeight="1" x14ac:dyDescent="0.2">
      <c r="A2320" s="152">
        <v>2317</v>
      </c>
      <c r="B2320" s="103" t="s">
        <v>1952</v>
      </c>
      <c r="C2320" s="176">
        <v>16327.907784986099</v>
      </c>
      <c r="D2320" s="176">
        <v>5397</v>
      </c>
      <c r="E2320" s="111">
        <v>37806</v>
      </c>
      <c r="F2320" s="187" t="s">
        <v>1908</v>
      </c>
      <c r="N2320" s="101"/>
      <c r="Q2320" s="94"/>
    </row>
    <row r="2321" spans="1:17" s="94" customFormat="1" ht="30" customHeight="1" x14ac:dyDescent="0.2">
      <c r="A2321" s="152">
        <v>2318</v>
      </c>
      <c r="B2321" s="96" t="s">
        <v>3855</v>
      </c>
      <c r="C2321" s="97">
        <v>16307.23</v>
      </c>
      <c r="D2321" s="97">
        <v>4455</v>
      </c>
      <c r="E2321" s="102">
        <v>42853</v>
      </c>
      <c r="F2321" s="186" t="s">
        <v>3720</v>
      </c>
      <c r="N2321" s="95"/>
      <c r="Q2321" s="100"/>
    </row>
    <row r="2322" spans="1:17" s="100" customFormat="1" ht="30" customHeight="1" x14ac:dyDescent="0.2">
      <c r="A2322" s="152">
        <v>2319</v>
      </c>
      <c r="B2322" s="103" t="s">
        <v>1215</v>
      </c>
      <c r="C2322" s="176">
        <v>16280.207367933273</v>
      </c>
      <c r="D2322" s="176">
        <v>5404</v>
      </c>
      <c r="E2322" s="111">
        <v>38338</v>
      </c>
      <c r="F2322" s="187" t="s">
        <v>423</v>
      </c>
      <c r="G2322" s="94"/>
      <c r="H2322" s="94"/>
      <c r="I2322" s="94"/>
      <c r="J2322" s="94"/>
      <c r="K2322" s="94"/>
      <c r="L2322" s="94"/>
      <c r="M2322" s="94"/>
      <c r="N2322" s="95"/>
      <c r="O2322" s="94"/>
      <c r="P2322" s="94"/>
      <c r="Q2322" s="94"/>
    </row>
    <row r="2323" spans="1:17" s="100" customFormat="1" ht="30" customHeight="1" x14ac:dyDescent="0.2">
      <c r="A2323" s="152">
        <v>2320</v>
      </c>
      <c r="B2323" s="96" t="s">
        <v>3114</v>
      </c>
      <c r="C2323" s="177">
        <v>16269.549351251158</v>
      </c>
      <c r="D2323" s="177">
        <v>4260</v>
      </c>
      <c r="E2323" s="98">
        <v>41716</v>
      </c>
      <c r="F2323" s="186" t="s">
        <v>3187</v>
      </c>
      <c r="G2323" s="94"/>
      <c r="N2323" s="101"/>
    </row>
    <row r="2324" spans="1:17" s="100" customFormat="1" ht="30" customHeight="1" x14ac:dyDescent="0.2">
      <c r="A2324" s="152">
        <v>2321</v>
      </c>
      <c r="B2324" s="107" t="s">
        <v>928</v>
      </c>
      <c r="C2324" s="97">
        <v>16228.56811862836</v>
      </c>
      <c r="D2324" s="97">
        <v>45084</v>
      </c>
      <c r="E2324" s="98">
        <v>34222</v>
      </c>
      <c r="F2324" s="187" t="s">
        <v>2265</v>
      </c>
      <c r="G2324" s="94"/>
      <c r="N2324" s="101"/>
    </row>
    <row r="2325" spans="1:17" s="100" customFormat="1" ht="30" customHeight="1" x14ac:dyDescent="0.2">
      <c r="A2325" s="152">
        <v>2322</v>
      </c>
      <c r="B2325" s="103" t="s">
        <v>2552</v>
      </c>
      <c r="C2325" s="176">
        <v>16225.671918443004</v>
      </c>
      <c r="D2325" s="176">
        <v>6911</v>
      </c>
      <c r="E2325" s="161">
        <v>36931</v>
      </c>
      <c r="F2325" s="187" t="s">
        <v>1597</v>
      </c>
      <c r="G2325" s="94"/>
      <c r="H2325" s="94"/>
      <c r="I2325" s="94"/>
      <c r="J2325" s="94"/>
      <c r="K2325" s="94"/>
      <c r="L2325" s="94"/>
      <c r="M2325" s="94"/>
      <c r="N2325" s="95"/>
      <c r="O2325" s="94"/>
      <c r="P2325" s="94"/>
      <c r="Q2325" s="94"/>
    </row>
    <row r="2326" spans="1:17" s="100" customFormat="1" ht="30" customHeight="1" x14ac:dyDescent="0.2">
      <c r="A2326" s="152">
        <v>2323</v>
      </c>
      <c r="B2326" s="107" t="s">
        <v>1912</v>
      </c>
      <c r="C2326" s="179">
        <v>16222.196478220576</v>
      </c>
      <c r="D2326" s="179">
        <v>9582</v>
      </c>
      <c r="E2326" s="119">
        <v>36406</v>
      </c>
      <c r="F2326" s="187" t="s">
        <v>1818</v>
      </c>
      <c r="G2326" s="94"/>
      <c r="N2326" s="101"/>
      <c r="Q2326" s="94"/>
    </row>
    <row r="2327" spans="1:17" s="94" customFormat="1" ht="30" customHeight="1" x14ac:dyDescent="0.2">
      <c r="A2327" s="152">
        <v>2324</v>
      </c>
      <c r="B2327" s="103" t="s">
        <v>2192</v>
      </c>
      <c r="C2327" s="179">
        <v>16189.469416126043</v>
      </c>
      <c r="D2327" s="179">
        <v>4734</v>
      </c>
      <c r="E2327" s="111">
        <v>38128</v>
      </c>
      <c r="F2327" s="187" t="s">
        <v>1023</v>
      </c>
      <c r="N2327" s="95"/>
    </row>
    <row r="2328" spans="1:17" s="94" customFormat="1" ht="30" customHeight="1" x14ac:dyDescent="0.2">
      <c r="A2328" s="152">
        <v>2325</v>
      </c>
      <c r="B2328" s="107" t="s">
        <v>694</v>
      </c>
      <c r="C2328" s="179">
        <v>16156.452734012975</v>
      </c>
      <c r="D2328" s="179">
        <v>7115</v>
      </c>
      <c r="E2328" s="111">
        <v>38079</v>
      </c>
      <c r="F2328" s="187" t="s">
        <v>696</v>
      </c>
      <c r="G2328" s="100"/>
      <c r="H2328" s="100"/>
      <c r="I2328" s="100"/>
      <c r="J2328" s="100"/>
      <c r="K2328" s="100"/>
      <c r="L2328" s="100"/>
      <c r="M2328" s="100"/>
      <c r="N2328" s="101"/>
      <c r="O2328" s="100"/>
      <c r="P2328" s="100"/>
      <c r="Q2328" s="100"/>
    </row>
    <row r="2329" spans="1:17" s="100" customFormat="1" ht="30" customHeight="1" x14ac:dyDescent="0.2">
      <c r="A2329" s="152">
        <v>2326</v>
      </c>
      <c r="B2329" s="103" t="s">
        <v>2182</v>
      </c>
      <c r="C2329" s="112">
        <v>16139.799582947175</v>
      </c>
      <c r="D2329" s="112">
        <v>4146</v>
      </c>
      <c r="E2329" s="111">
        <v>39955</v>
      </c>
      <c r="F2329" s="187" t="s">
        <v>1871</v>
      </c>
      <c r="G2329" s="94"/>
      <c r="N2329" s="101"/>
    </row>
    <row r="2330" spans="1:17" s="94" customFormat="1" ht="30" customHeight="1" x14ac:dyDescent="0.2">
      <c r="A2330" s="152">
        <v>2327</v>
      </c>
      <c r="B2330" s="96" t="s">
        <v>4248</v>
      </c>
      <c r="C2330" s="97">
        <v>16139</v>
      </c>
      <c r="D2330" s="97">
        <v>3250</v>
      </c>
      <c r="E2330" s="102">
        <v>43335</v>
      </c>
      <c r="F2330" s="186" t="s">
        <v>4196</v>
      </c>
      <c r="H2330" s="100"/>
      <c r="I2330" s="100"/>
      <c r="J2330" s="100"/>
      <c r="K2330" s="100"/>
      <c r="L2330" s="100"/>
      <c r="M2330" s="100"/>
      <c r="N2330" s="101"/>
      <c r="O2330" s="100"/>
      <c r="P2330" s="100"/>
    </row>
    <row r="2331" spans="1:17" s="100" customFormat="1" ht="30" customHeight="1" x14ac:dyDescent="0.2">
      <c r="A2331" s="152">
        <v>2328</v>
      </c>
      <c r="B2331" s="96" t="s">
        <v>2468</v>
      </c>
      <c r="C2331" s="177">
        <v>16108.810240963856</v>
      </c>
      <c r="D2331" s="177">
        <v>4122</v>
      </c>
      <c r="E2331" s="98">
        <v>41131</v>
      </c>
      <c r="F2331" s="186" t="s">
        <v>353</v>
      </c>
      <c r="N2331" s="101"/>
    </row>
    <row r="2332" spans="1:17" s="94" customFormat="1" ht="30" customHeight="1" x14ac:dyDescent="0.2">
      <c r="A2332" s="152">
        <v>2329</v>
      </c>
      <c r="B2332" s="107" t="s">
        <v>1457</v>
      </c>
      <c r="C2332" s="97">
        <v>16105.18999073216</v>
      </c>
      <c r="D2332" s="97">
        <v>6950</v>
      </c>
      <c r="E2332" s="98">
        <v>35832</v>
      </c>
      <c r="F2332" s="187" t="s">
        <v>1818</v>
      </c>
      <c r="H2332" s="100"/>
      <c r="I2332" s="100"/>
      <c r="J2332" s="100"/>
      <c r="K2332" s="100"/>
      <c r="L2332" s="100"/>
      <c r="M2332" s="100"/>
      <c r="N2332" s="101"/>
      <c r="O2332" s="100"/>
      <c r="P2332" s="100"/>
    </row>
    <row r="2333" spans="1:17" s="100" customFormat="1" ht="30" customHeight="1" x14ac:dyDescent="0.2">
      <c r="A2333" s="152">
        <v>2330</v>
      </c>
      <c r="B2333" s="96" t="s">
        <v>45</v>
      </c>
      <c r="C2333" s="177">
        <v>16084.482159406858</v>
      </c>
      <c r="D2333" s="177">
        <v>3807</v>
      </c>
      <c r="E2333" s="98">
        <v>41614</v>
      </c>
      <c r="F2333" s="186" t="s">
        <v>2473</v>
      </c>
      <c r="N2333" s="101"/>
      <c r="Q2333" s="94"/>
    </row>
    <row r="2334" spans="1:17" s="94" customFormat="1" ht="30" customHeight="1" x14ac:dyDescent="0.2">
      <c r="A2334" s="152">
        <v>2331</v>
      </c>
      <c r="B2334" s="96" t="s">
        <v>3115</v>
      </c>
      <c r="C2334" s="177">
        <v>16032.350556070436</v>
      </c>
      <c r="D2334" s="177">
        <v>2483</v>
      </c>
      <c r="E2334" s="98">
        <v>41641</v>
      </c>
      <c r="F2334" s="186" t="s">
        <v>2033</v>
      </c>
      <c r="G2334" s="100"/>
      <c r="H2334" s="100"/>
      <c r="I2334" s="100"/>
      <c r="J2334" s="100"/>
      <c r="K2334" s="100"/>
      <c r="L2334" s="100"/>
      <c r="M2334" s="100"/>
      <c r="N2334" s="101"/>
      <c r="O2334" s="100"/>
      <c r="P2334" s="100"/>
      <c r="Q2334" s="100"/>
    </row>
    <row r="2335" spans="1:17" s="94" customFormat="1" ht="30" customHeight="1" x14ac:dyDescent="0.2">
      <c r="A2335" s="152">
        <v>2332</v>
      </c>
      <c r="B2335" s="103" t="s">
        <v>2632</v>
      </c>
      <c r="C2335" s="176">
        <v>15995.481927710844</v>
      </c>
      <c r="D2335" s="176">
        <v>4654</v>
      </c>
      <c r="E2335" s="111">
        <v>38317</v>
      </c>
      <c r="F2335" s="187" t="s">
        <v>544</v>
      </c>
      <c r="H2335" s="100"/>
      <c r="I2335" s="100"/>
      <c r="J2335" s="100"/>
      <c r="K2335" s="100"/>
      <c r="L2335" s="100"/>
      <c r="M2335" s="100"/>
      <c r="N2335" s="101"/>
      <c r="O2335" s="100"/>
      <c r="P2335" s="100"/>
      <c r="Q2335" s="100"/>
    </row>
    <row r="2336" spans="1:17" s="100" customFormat="1" ht="30" customHeight="1" x14ac:dyDescent="0.2">
      <c r="A2336" s="152">
        <v>2333</v>
      </c>
      <c r="B2336" s="103" t="s">
        <v>1195</v>
      </c>
      <c r="C2336" s="176">
        <v>15956.614921223356</v>
      </c>
      <c r="D2336" s="176">
        <v>5769</v>
      </c>
      <c r="E2336" s="111">
        <v>38919</v>
      </c>
      <c r="F2336" s="187" t="s">
        <v>1908</v>
      </c>
      <c r="G2336" s="94"/>
      <c r="N2336" s="101"/>
      <c r="Q2336" s="94"/>
    </row>
    <row r="2337" spans="1:17" s="94" customFormat="1" ht="30" customHeight="1" x14ac:dyDescent="0.2">
      <c r="A2337" s="152">
        <v>2334</v>
      </c>
      <c r="B2337" s="107" t="s">
        <v>894</v>
      </c>
      <c r="C2337" s="179">
        <v>15954.587581093605</v>
      </c>
      <c r="D2337" s="179">
        <v>8034</v>
      </c>
      <c r="E2337" s="119">
        <v>36399</v>
      </c>
      <c r="F2337" s="187" t="s">
        <v>1433</v>
      </c>
      <c r="H2337" s="100"/>
      <c r="I2337" s="100"/>
      <c r="J2337" s="100"/>
      <c r="K2337" s="100"/>
      <c r="L2337" s="100"/>
      <c r="M2337" s="100"/>
      <c r="N2337" s="101"/>
      <c r="O2337" s="100"/>
      <c r="P2337" s="100"/>
      <c r="Q2337" s="100"/>
    </row>
    <row r="2338" spans="1:17" s="100" customFormat="1" ht="30" customHeight="1" x14ac:dyDescent="0.2">
      <c r="A2338" s="152">
        <v>2335</v>
      </c>
      <c r="B2338" s="96" t="s">
        <v>1518</v>
      </c>
      <c r="C2338" s="179">
        <v>15943.08966635774</v>
      </c>
      <c r="D2338" s="179">
        <v>4508</v>
      </c>
      <c r="E2338" s="111" t="s">
        <v>1327</v>
      </c>
      <c r="F2338" s="187" t="s">
        <v>405</v>
      </c>
      <c r="G2338" s="94"/>
      <c r="N2338" s="101"/>
    </row>
    <row r="2339" spans="1:17" s="94" customFormat="1" ht="30" customHeight="1" x14ac:dyDescent="0.2">
      <c r="A2339" s="152">
        <v>2336</v>
      </c>
      <c r="B2339" s="96" t="s">
        <v>3258</v>
      </c>
      <c r="C2339" s="177">
        <v>15916</v>
      </c>
      <c r="D2339" s="177">
        <v>3478</v>
      </c>
      <c r="E2339" s="98">
        <v>42111</v>
      </c>
      <c r="F2339" s="186" t="s">
        <v>725</v>
      </c>
      <c r="G2339" s="100"/>
      <c r="H2339" s="100"/>
      <c r="I2339" s="100"/>
      <c r="J2339" s="100"/>
      <c r="K2339" s="100"/>
      <c r="L2339" s="100"/>
      <c r="M2339" s="100"/>
      <c r="N2339" s="101"/>
      <c r="O2339" s="100"/>
      <c r="P2339" s="100"/>
    </row>
    <row r="2340" spans="1:17" s="100" customFormat="1" ht="30" customHeight="1" x14ac:dyDescent="0.2">
      <c r="A2340" s="152">
        <v>2337</v>
      </c>
      <c r="B2340" s="107" t="s">
        <v>729</v>
      </c>
      <c r="C2340" s="97">
        <v>15910.275718257646</v>
      </c>
      <c r="D2340" s="97">
        <v>9336</v>
      </c>
      <c r="E2340" s="98">
        <v>35937</v>
      </c>
      <c r="F2340" s="187" t="s">
        <v>1987</v>
      </c>
      <c r="G2340" s="94"/>
      <c r="H2340" s="94"/>
      <c r="I2340" s="94"/>
      <c r="J2340" s="94"/>
      <c r="K2340" s="94"/>
      <c r="L2340" s="94"/>
      <c r="M2340" s="94"/>
      <c r="N2340" s="95"/>
      <c r="O2340" s="94"/>
      <c r="P2340" s="94"/>
    </row>
    <row r="2341" spans="1:17" s="100" customFormat="1" ht="30" customHeight="1" x14ac:dyDescent="0.2">
      <c r="A2341" s="152">
        <v>2338</v>
      </c>
      <c r="B2341" s="96" t="s">
        <v>4273</v>
      </c>
      <c r="C2341" s="97">
        <v>15908</v>
      </c>
      <c r="D2341" s="97">
        <v>3191</v>
      </c>
      <c r="E2341" s="155" t="s">
        <v>4562</v>
      </c>
      <c r="F2341" s="186" t="s">
        <v>4563</v>
      </c>
      <c r="G2341" s="94"/>
      <c r="H2341" s="94"/>
      <c r="I2341" s="94"/>
      <c r="J2341" s="94"/>
      <c r="K2341" s="94"/>
      <c r="L2341" s="94"/>
      <c r="M2341" s="94"/>
      <c r="N2341" s="95"/>
      <c r="O2341" s="94"/>
      <c r="P2341" s="94"/>
      <c r="Q2341" s="94"/>
    </row>
    <row r="2342" spans="1:17" s="100" customFormat="1" ht="30" customHeight="1" x14ac:dyDescent="0.2">
      <c r="A2342" s="152">
        <v>2339</v>
      </c>
      <c r="B2342" s="96" t="s">
        <v>4391</v>
      </c>
      <c r="C2342" s="97">
        <v>15866</v>
      </c>
      <c r="D2342" s="97">
        <v>2909</v>
      </c>
      <c r="E2342" s="155" t="s">
        <v>4578</v>
      </c>
      <c r="F2342" s="186" t="s">
        <v>4119</v>
      </c>
      <c r="G2342" s="94"/>
      <c r="H2342" s="94"/>
      <c r="I2342" s="94"/>
      <c r="J2342" s="94"/>
      <c r="K2342" s="94"/>
      <c r="L2342" s="94"/>
      <c r="M2342" s="94"/>
      <c r="N2342" s="95"/>
      <c r="O2342" s="94"/>
      <c r="P2342" s="94"/>
    </row>
    <row r="2343" spans="1:17" s="100" customFormat="1" ht="30" customHeight="1" x14ac:dyDescent="0.2">
      <c r="A2343" s="152">
        <v>2340</v>
      </c>
      <c r="B2343" s="107" t="s">
        <v>2416</v>
      </c>
      <c r="C2343" s="97">
        <v>15863.646895273401</v>
      </c>
      <c r="D2343" s="97">
        <v>8785</v>
      </c>
      <c r="E2343" s="98">
        <v>35979</v>
      </c>
      <c r="F2343" s="187" t="s">
        <v>1910</v>
      </c>
      <c r="G2343" s="94"/>
      <c r="N2343" s="101"/>
      <c r="Q2343" s="94"/>
    </row>
    <row r="2344" spans="1:17" s="94" customFormat="1" ht="30" customHeight="1" x14ac:dyDescent="0.2">
      <c r="A2344" s="152">
        <v>2341</v>
      </c>
      <c r="B2344" s="96" t="s">
        <v>2273</v>
      </c>
      <c r="C2344" s="112">
        <v>15850.034754402224</v>
      </c>
      <c r="D2344" s="112">
        <v>4132</v>
      </c>
      <c r="E2344" s="106">
        <v>39143</v>
      </c>
      <c r="F2344" s="186" t="s">
        <v>1642</v>
      </c>
      <c r="G2344" s="100"/>
      <c r="N2344" s="95"/>
    </row>
    <row r="2345" spans="1:17" s="94" customFormat="1" ht="30" customHeight="1" x14ac:dyDescent="0.2">
      <c r="A2345" s="152">
        <v>2342</v>
      </c>
      <c r="B2345" s="96" t="s">
        <v>1187</v>
      </c>
      <c r="C2345" s="176">
        <v>15844.531974050047</v>
      </c>
      <c r="D2345" s="176">
        <v>4290</v>
      </c>
      <c r="E2345" s="111">
        <v>40214</v>
      </c>
      <c r="F2345" s="187" t="s">
        <v>405</v>
      </c>
      <c r="G2345" s="100"/>
      <c r="N2345" s="95"/>
      <c r="Q2345" s="100"/>
    </row>
    <row r="2346" spans="1:17" s="94" customFormat="1" ht="30" customHeight="1" x14ac:dyDescent="0.2">
      <c r="A2346" s="152">
        <v>2343</v>
      </c>
      <c r="B2346" s="103" t="s">
        <v>611</v>
      </c>
      <c r="C2346" s="179">
        <v>15841.925393883226</v>
      </c>
      <c r="D2346" s="179">
        <v>6115</v>
      </c>
      <c r="E2346" s="111">
        <v>37792</v>
      </c>
      <c r="F2346" s="187" t="s">
        <v>1987</v>
      </c>
      <c r="G2346" s="100"/>
      <c r="N2346" s="95"/>
      <c r="Q2346" s="100"/>
    </row>
    <row r="2347" spans="1:17" s="100" customFormat="1" ht="30" customHeight="1" x14ac:dyDescent="0.2">
      <c r="A2347" s="152">
        <v>2344</v>
      </c>
      <c r="B2347" s="103" t="s">
        <v>1586</v>
      </c>
      <c r="C2347" s="176">
        <v>15810.646431881372</v>
      </c>
      <c r="D2347" s="176">
        <v>5592</v>
      </c>
      <c r="E2347" s="111">
        <v>37197</v>
      </c>
      <c r="F2347" s="187" t="s">
        <v>1987</v>
      </c>
      <c r="N2347" s="101"/>
    </row>
    <row r="2348" spans="1:17" s="100" customFormat="1" ht="30" customHeight="1" x14ac:dyDescent="0.2">
      <c r="A2348" s="152">
        <v>2345</v>
      </c>
      <c r="B2348" s="103" t="s">
        <v>2163</v>
      </c>
      <c r="C2348" s="112">
        <v>15776.471269694162</v>
      </c>
      <c r="D2348" s="112">
        <v>4746</v>
      </c>
      <c r="E2348" s="111">
        <v>38128</v>
      </c>
      <c r="F2348" s="187" t="s">
        <v>558</v>
      </c>
      <c r="N2348" s="101"/>
      <c r="Q2348" s="94"/>
    </row>
    <row r="2349" spans="1:17" s="94" customFormat="1" ht="30" customHeight="1" x14ac:dyDescent="0.2">
      <c r="A2349" s="152">
        <v>2346</v>
      </c>
      <c r="B2349" s="96" t="s">
        <v>273</v>
      </c>
      <c r="C2349" s="177">
        <v>15758.659638554218</v>
      </c>
      <c r="D2349" s="177">
        <v>3914</v>
      </c>
      <c r="E2349" s="98">
        <v>41467</v>
      </c>
      <c r="F2349" s="186" t="s">
        <v>2473</v>
      </c>
      <c r="N2349" s="95"/>
      <c r="Q2349" s="100"/>
    </row>
    <row r="2350" spans="1:17" s="94" customFormat="1" ht="30" customHeight="1" x14ac:dyDescent="0.2">
      <c r="A2350" s="152">
        <v>2347</v>
      </c>
      <c r="B2350" s="107" t="s">
        <v>2379</v>
      </c>
      <c r="C2350" s="97">
        <v>15746.930027803523</v>
      </c>
      <c r="D2350" s="97">
        <v>10925</v>
      </c>
      <c r="E2350" s="98">
        <v>35566</v>
      </c>
      <c r="F2350" s="187" t="s">
        <v>1987</v>
      </c>
      <c r="G2350" s="100"/>
      <c r="H2350" s="100"/>
      <c r="I2350" s="100"/>
      <c r="J2350" s="100"/>
      <c r="K2350" s="100"/>
      <c r="L2350" s="100"/>
      <c r="M2350" s="100"/>
      <c r="N2350" s="101"/>
      <c r="O2350" s="100"/>
      <c r="P2350" s="100"/>
      <c r="Q2350" s="100"/>
    </row>
    <row r="2351" spans="1:17" s="100" customFormat="1" ht="30" customHeight="1" x14ac:dyDescent="0.2">
      <c r="A2351" s="152">
        <v>2348</v>
      </c>
      <c r="B2351" s="107" t="s">
        <v>1562</v>
      </c>
      <c r="C2351" s="179">
        <v>15723.470806302132</v>
      </c>
      <c r="D2351" s="179">
        <v>8011</v>
      </c>
      <c r="E2351" s="119">
        <v>36301</v>
      </c>
      <c r="F2351" s="187" t="s">
        <v>1910</v>
      </c>
      <c r="G2351" s="94"/>
      <c r="H2351" s="94"/>
      <c r="I2351" s="94"/>
      <c r="J2351" s="94"/>
      <c r="K2351" s="94"/>
      <c r="L2351" s="94"/>
      <c r="M2351" s="94"/>
      <c r="N2351" s="95"/>
      <c r="O2351" s="94"/>
      <c r="P2351" s="94"/>
    </row>
    <row r="2352" spans="1:17" s="100" customFormat="1" ht="30" customHeight="1" x14ac:dyDescent="0.2">
      <c r="A2352" s="152">
        <v>2349</v>
      </c>
      <c r="B2352" s="96" t="s">
        <v>4321</v>
      </c>
      <c r="C2352" s="97">
        <v>15717.1</v>
      </c>
      <c r="D2352" s="97">
        <v>2639</v>
      </c>
      <c r="E2352" s="102" t="s">
        <v>4557</v>
      </c>
      <c r="F2352" s="186" t="s">
        <v>725</v>
      </c>
      <c r="H2352" s="94"/>
      <c r="I2352" s="94"/>
      <c r="J2352" s="94"/>
      <c r="K2352" s="94"/>
      <c r="L2352" s="94"/>
      <c r="M2352" s="94"/>
      <c r="N2352" s="95"/>
      <c r="O2352" s="94"/>
      <c r="P2352" s="94"/>
      <c r="Q2352" s="94"/>
    </row>
    <row r="2353" spans="1:17" s="94" customFormat="1" ht="30" customHeight="1" x14ac:dyDescent="0.2">
      <c r="A2353" s="152">
        <v>2350</v>
      </c>
      <c r="B2353" s="103" t="s">
        <v>1331</v>
      </c>
      <c r="C2353" s="176">
        <v>15708.120945319741</v>
      </c>
      <c r="D2353" s="176">
        <v>5121</v>
      </c>
      <c r="E2353" s="111">
        <v>37225</v>
      </c>
      <c r="F2353" s="187" t="s">
        <v>1987</v>
      </c>
      <c r="G2353" s="100"/>
      <c r="H2353" s="100"/>
      <c r="I2353" s="100"/>
      <c r="J2353" s="100"/>
      <c r="K2353" s="100"/>
      <c r="L2353" s="100"/>
      <c r="M2353" s="100"/>
      <c r="N2353" s="101"/>
      <c r="O2353" s="100"/>
      <c r="P2353" s="100"/>
      <c r="Q2353" s="100"/>
    </row>
    <row r="2354" spans="1:17" s="94" customFormat="1" ht="30" customHeight="1" x14ac:dyDescent="0.2">
      <c r="A2354" s="152">
        <v>2351</v>
      </c>
      <c r="B2354" s="96" t="s">
        <v>2371</v>
      </c>
      <c r="C2354" s="112">
        <v>15701.749304911957</v>
      </c>
      <c r="D2354" s="112">
        <v>4464</v>
      </c>
      <c r="E2354" s="111">
        <v>39766</v>
      </c>
      <c r="F2354" s="187" t="s">
        <v>608</v>
      </c>
      <c r="H2354" s="100"/>
      <c r="I2354" s="100"/>
      <c r="J2354" s="100"/>
      <c r="K2354" s="100"/>
      <c r="L2354" s="100"/>
      <c r="M2354" s="100"/>
      <c r="N2354" s="101"/>
      <c r="O2354" s="100"/>
      <c r="P2354" s="100"/>
      <c r="Q2354" s="100"/>
    </row>
    <row r="2355" spans="1:17" s="100" customFormat="1" ht="30" customHeight="1" x14ac:dyDescent="0.2">
      <c r="A2355" s="152">
        <v>2352</v>
      </c>
      <c r="B2355" s="107" t="s">
        <v>2316</v>
      </c>
      <c r="C2355" s="97">
        <v>15648.748841519926</v>
      </c>
      <c r="D2355" s="97">
        <v>9650</v>
      </c>
      <c r="E2355" s="98">
        <v>35909</v>
      </c>
      <c r="F2355" s="187" t="s">
        <v>2265</v>
      </c>
      <c r="H2355" s="94"/>
      <c r="I2355" s="94"/>
      <c r="J2355" s="94"/>
      <c r="K2355" s="94"/>
      <c r="L2355" s="94"/>
      <c r="M2355" s="94"/>
      <c r="N2355" s="95"/>
      <c r="O2355" s="94"/>
      <c r="P2355" s="94"/>
      <c r="Q2355" s="94"/>
    </row>
    <row r="2356" spans="1:17" s="100" customFormat="1" ht="30" customHeight="1" x14ac:dyDescent="0.2">
      <c r="A2356" s="152">
        <v>2353</v>
      </c>
      <c r="B2356" s="96" t="s">
        <v>1547</v>
      </c>
      <c r="C2356" s="179">
        <v>15613.87859128823</v>
      </c>
      <c r="D2356" s="179">
        <v>4513</v>
      </c>
      <c r="E2356" s="106">
        <v>39024</v>
      </c>
      <c r="F2356" s="186" t="s">
        <v>639</v>
      </c>
      <c r="N2356" s="101"/>
    </row>
    <row r="2357" spans="1:17" s="100" customFormat="1" ht="30" customHeight="1" x14ac:dyDescent="0.2">
      <c r="A2357" s="152">
        <v>2354</v>
      </c>
      <c r="B2357" s="96" t="s">
        <v>3915</v>
      </c>
      <c r="C2357" s="97">
        <v>15536.6</v>
      </c>
      <c r="D2357" s="97">
        <v>3742</v>
      </c>
      <c r="E2357" s="102">
        <v>42776</v>
      </c>
      <c r="F2357" s="186" t="s">
        <v>3455</v>
      </c>
      <c r="N2357" s="101"/>
    </row>
    <row r="2358" spans="1:17" s="94" customFormat="1" ht="30" customHeight="1" x14ac:dyDescent="0.2">
      <c r="A2358" s="152">
        <v>2355</v>
      </c>
      <c r="B2358" s="96" t="s">
        <v>4252</v>
      </c>
      <c r="C2358" s="97">
        <v>15533</v>
      </c>
      <c r="D2358" s="97">
        <v>3157</v>
      </c>
      <c r="E2358" s="102">
        <v>43329</v>
      </c>
      <c r="F2358" s="186" t="s">
        <v>545</v>
      </c>
      <c r="G2358" s="100"/>
      <c r="N2358" s="95"/>
      <c r="Q2358" s="100"/>
    </row>
    <row r="2359" spans="1:17" s="100" customFormat="1" ht="30" customHeight="1" x14ac:dyDescent="0.2">
      <c r="A2359" s="152">
        <v>2356</v>
      </c>
      <c r="B2359" s="103" t="s">
        <v>877</v>
      </c>
      <c r="C2359" s="176">
        <v>15517.840593141798</v>
      </c>
      <c r="D2359" s="176">
        <v>4441</v>
      </c>
      <c r="E2359" s="111">
        <v>38359</v>
      </c>
      <c r="F2359" s="187" t="s">
        <v>1335</v>
      </c>
      <c r="G2359" s="94"/>
      <c r="N2359" s="101"/>
      <c r="Q2359" s="94"/>
    </row>
    <row r="2360" spans="1:17" s="100" customFormat="1" ht="30" customHeight="1" x14ac:dyDescent="0.2">
      <c r="A2360" s="152">
        <v>2357</v>
      </c>
      <c r="B2360" s="103" t="s">
        <v>518</v>
      </c>
      <c r="C2360" s="176">
        <v>15472.659870250232</v>
      </c>
      <c r="D2360" s="176">
        <v>5793</v>
      </c>
      <c r="E2360" s="111">
        <v>37015</v>
      </c>
      <c r="F2360" s="187" t="s">
        <v>1872</v>
      </c>
      <c r="G2360" s="94"/>
      <c r="N2360" s="101"/>
      <c r="Q2360" s="94"/>
    </row>
    <row r="2361" spans="1:17" s="94" customFormat="1" ht="30" customHeight="1" x14ac:dyDescent="0.2">
      <c r="A2361" s="152">
        <v>2358</v>
      </c>
      <c r="B2361" s="96" t="s">
        <v>3831</v>
      </c>
      <c r="C2361" s="97">
        <v>15464</v>
      </c>
      <c r="D2361" s="97">
        <v>3578</v>
      </c>
      <c r="E2361" s="102">
        <v>42902</v>
      </c>
      <c r="F2361" s="186" t="s">
        <v>38</v>
      </c>
      <c r="H2361" s="100"/>
      <c r="I2361" s="100"/>
      <c r="J2361" s="100"/>
      <c r="K2361" s="100"/>
      <c r="L2361" s="100"/>
      <c r="M2361" s="100"/>
      <c r="N2361" s="101"/>
      <c r="O2361" s="100"/>
      <c r="P2361" s="100"/>
    </row>
    <row r="2362" spans="1:17" s="100" customFormat="1" ht="30" customHeight="1" x14ac:dyDescent="0.2">
      <c r="A2362" s="152">
        <v>2359</v>
      </c>
      <c r="B2362" s="96" t="s">
        <v>2120</v>
      </c>
      <c r="C2362" s="164">
        <v>15432.257877664504</v>
      </c>
      <c r="D2362" s="164">
        <v>4662</v>
      </c>
      <c r="E2362" s="111">
        <v>40494</v>
      </c>
      <c r="F2362" s="187" t="s">
        <v>608</v>
      </c>
      <c r="N2362" s="101"/>
    </row>
    <row r="2363" spans="1:17" s="100" customFormat="1" ht="30" customHeight="1" x14ac:dyDescent="0.2">
      <c r="A2363" s="152">
        <v>2360</v>
      </c>
      <c r="B2363" s="96" t="s">
        <v>2358</v>
      </c>
      <c r="C2363" s="179">
        <v>15431.24420759963</v>
      </c>
      <c r="D2363" s="179">
        <v>5616</v>
      </c>
      <c r="E2363" s="111">
        <v>40347</v>
      </c>
      <c r="F2363" s="187" t="s">
        <v>405</v>
      </c>
      <c r="G2363" s="94"/>
      <c r="H2363" s="94"/>
      <c r="I2363" s="94"/>
      <c r="J2363" s="94"/>
      <c r="K2363" s="94"/>
      <c r="L2363" s="94"/>
      <c r="M2363" s="94"/>
      <c r="N2363" s="95"/>
      <c r="O2363" s="94"/>
      <c r="P2363" s="94"/>
      <c r="Q2363" s="94"/>
    </row>
    <row r="2364" spans="1:17" s="100" customFormat="1" ht="30" customHeight="1" x14ac:dyDescent="0.2">
      <c r="A2364" s="152">
        <v>2361</v>
      </c>
      <c r="B2364" s="96" t="s">
        <v>274</v>
      </c>
      <c r="C2364" s="177">
        <v>15421.686746987953</v>
      </c>
      <c r="D2364" s="177">
        <v>4436</v>
      </c>
      <c r="E2364" s="98">
        <v>41502</v>
      </c>
      <c r="F2364" s="186" t="s">
        <v>257</v>
      </c>
      <c r="H2364" s="94"/>
      <c r="I2364" s="94"/>
      <c r="J2364" s="94"/>
      <c r="K2364" s="94"/>
      <c r="L2364" s="94"/>
      <c r="M2364" s="94"/>
      <c r="N2364" s="95"/>
      <c r="O2364" s="94"/>
      <c r="P2364" s="94"/>
    </row>
    <row r="2365" spans="1:17" s="94" customFormat="1" ht="30" customHeight="1" x14ac:dyDescent="0.2">
      <c r="A2365" s="152">
        <v>2362</v>
      </c>
      <c r="B2365" s="133" t="s">
        <v>1229</v>
      </c>
      <c r="C2365" s="194">
        <v>15363.47312326228</v>
      </c>
      <c r="D2365" s="194">
        <v>5860</v>
      </c>
      <c r="E2365" s="134">
        <v>37134</v>
      </c>
      <c r="F2365" s="195" t="s">
        <v>1069</v>
      </c>
      <c r="G2365" s="100"/>
      <c r="H2365" s="100"/>
      <c r="I2365" s="100"/>
      <c r="J2365" s="100"/>
      <c r="K2365" s="100"/>
      <c r="L2365" s="100"/>
      <c r="M2365" s="100"/>
      <c r="N2365" s="101"/>
      <c r="O2365" s="100"/>
      <c r="P2365" s="100"/>
      <c r="Q2365" s="100"/>
    </row>
    <row r="2366" spans="1:17" s="100" customFormat="1" ht="30" customHeight="1" x14ac:dyDescent="0.2">
      <c r="A2366" s="152">
        <v>2363</v>
      </c>
      <c r="B2366" s="107" t="s">
        <v>1983</v>
      </c>
      <c r="C2366" s="97">
        <v>15358.83920296571</v>
      </c>
      <c r="D2366" s="97">
        <v>21278</v>
      </c>
      <c r="E2366" s="98">
        <v>34642</v>
      </c>
      <c r="F2366" s="187" t="s">
        <v>1987</v>
      </c>
      <c r="N2366" s="101"/>
      <c r="Q2366" s="94"/>
    </row>
    <row r="2367" spans="1:17" s="100" customFormat="1" ht="30" customHeight="1" x14ac:dyDescent="0.2">
      <c r="A2367" s="152">
        <v>2364</v>
      </c>
      <c r="B2367" s="96" t="s">
        <v>643</v>
      </c>
      <c r="C2367" s="178">
        <v>15305.838739573679</v>
      </c>
      <c r="D2367" s="178">
        <v>4161</v>
      </c>
      <c r="E2367" s="98">
        <v>41005</v>
      </c>
      <c r="F2367" s="186" t="s">
        <v>644</v>
      </c>
      <c r="H2367" s="94"/>
      <c r="I2367" s="94"/>
      <c r="J2367" s="94"/>
      <c r="K2367" s="94"/>
      <c r="L2367" s="94"/>
      <c r="M2367" s="94"/>
      <c r="N2367" s="95"/>
      <c r="O2367" s="94"/>
      <c r="P2367" s="94"/>
    </row>
    <row r="2368" spans="1:17" s="94" customFormat="1" ht="30" customHeight="1" x14ac:dyDescent="0.2">
      <c r="A2368" s="152">
        <v>2365</v>
      </c>
      <c r="B2368" s="103" t="s">
        <v>1905</v>
      </c>
      <c r="C2368" s="179">
        <v>15305.838739573679</v>
      </c>
      <c r="D2368" s="179">
        <v>5375</v>
      </c>
      <c r="E2368" s="111">
        <v>39556</v>
      </c>
      <c r="F2368" s="187" t="s">
        <v>823</v>
      </c>
      <c r="G2368" s="100"/>
      <c r="H2368" s="100"/>
      <c r="I2368" s="100"/>
      <c r="J2368" s="100"/>
      <c r="K2368" s="100"/>
      <c r="L2368" s="100"/>
      <c r="M2368" s="100"/>
      <c r="N2368" s="101"/>
      <c r="O2368" s="100"/>
      <c r="P2368" s="100"/>
      <c r="Q2368" s="100"/>
    </row>
    <row r="2369" spans="1:17" s="100" customFormat="1" ht="30" customHeight="1" x14ac:dyDescent="0.2">
      <c r="A2369" s="152">
        <v>2366</v>
      </c>
      <c r="B2369" s="96" t="s">
        <v>3131</v>
      </c>
      <c r="C2369" s="177">
        <f>15126+'[4]2016'!$E$280</f>
        <v>15293</v>
      </c>
      <c r="D2369" s="177">
        <f>4666+'[4]2016'!$F$280</f>
        <v>4712</v>
      </c>
      <c r="E2369" s="98">
        <v>41936</v>
      </c>
      <c r="F2369" s="186" t="s">
        <v>2815</v>
      </c>
      <c r="H2369" s="94"/>
      <c r="I2369" s="94"/>
      <c r="J2369" s="94"/>
      <c r="K2369" s="94"/>
      <c r="L2369" s="94"/>
      <c r="M2369" s="94"/>
      <c r="N2369" s="95"/>
      <c r="O2369" s="94"/>
      <c r="P2369" s="94"/>
      <c r="Q2369" s="94"/>
    </row>
    <row r="2370" spans="1:17" s="94" customFormat="1" ht="30" customHeight="1" x14ac:dyDescent="0.2">
      <c r="A2370" s="152">
        <v>2367</v>
      </c>
      <c r="B2370" s="107" t="s">
        <v>2799</v>
      </c>
      <c r="C2370" s="179">
        <v>15260.078776645043</v>
      </c>
      <c r="D2370" s="179">
        <v>7282</v>
      </c>
      <c r="E2370" s="119">
        <v>36266</v>
      </c>
      <c r="F2370" s="187" t="s">
        <v>1433</v>
      </c>
      <c r="G2370" s="100"/>
      <c r="H2370" s="100"/>
      <c r="I2370" s="100"/>
      <c r="J2370" s="100"/>
      <c r="K2370" s="100"/>
      <c r="L2370" s="100"/>
      <c r="M2370" s="100"/>
      <c r="N2370" s="101"/>
      <c r="O2370" s="100"/>
      <c r="P2370" s="100"/>
    </row>
    <row r="2371" spans="1:17" s="94" customFormat="1" ht="30" customHeight="1" x14ac:dyDescent="0.2">
      <c r="A2371" s="152">
        <v>2368</v>
      </c>
      <c r="B2371" s="107" t="s">
        <v>2962</v>
      </c>
      <c r="C2371" s="179">
        <v>15247.625115848008</v>
      </c>
      <c r="D2371" s="179">
        <v>6630</v>
      </c>
      <c r="E2371" s="119">
        <v>36322</v>
      </c>
      <c r="F2371" s="187" t="s">
        <v>708</v>
      </c>
      <c r="G2371" s="100"/>
      <c r="H2371" s="100"/>
      <c r="I2371" s="100"/>
      <c r="J2371" s="100"/>
      <c r="K2371" s="100"/>
      <c r="L2371" s="100"/>
      <c r="M2371" s="100"/>
      <c r="N2371" s="101"/>
      <c r="O2371" s="100"/>
      <c r="P2371" s="100"/>
    </row>
    <row r="2372" spans="1:17" s="100" customFormat="1" ht="30" customHeight="1" x14ac:dyDescent="0.2">
      <c r="A2372" s="152">
        <v>2369</v>
      </c>
      <c r="B2372" s="96" t="s">
        <v>53</v>
      </c>
      <c r="C2372" s="177">
        <v>15232.13044485635</v>
      </c>
      <c r="D2372" s="177">
        <v>3599</v>
      </c>
      <c r="E2372" s="98">
        <v>41586</v>
      </c>
      <c r="F2372" s="186" t="s">
        <v>54</v>
      </c>
      <c r="N2372" s="101"/>
    </row>
    <row r="2373" spans="1:17" s="94" customFormat="1" ht="30" customHeight="1" x14ac:dyDescent="0.2">
      <c r="A2373" s="152">
        <v>2370</v>
      </c>
      <c r="B2373" s="96" t="s">
        <v>3260</v>
      </c>
      <c r="C2373" s="177">
        <v>15230.470000000001</v>
      </c>
      <c r="D2373" s="177">
        <v>3634</v>
      </c>
      <c r="E2373" s="98">
        <v>42118</v>
      </c>
      <c r="F2373" s="186" t="s">
        <v>3181</v>
      </c>
      <c r="H2373" s="100"/>
      <c r="I2373" s="100"/>
      <c r="J2373" s="100"/>
      <c r="K2373" s="100"/>
      <c r="L2373" s="100"/>
      <c r="M2373" s="100"/>
      <c r="N2373" s="101"/>
      <c r="O2373" s="100"/>
      <c r="P2373" s="100"/>
      <c r="Q2373" s="100"/>
    </row>
    <row r="2374" spans="1:17" s="94" customFormat="1" ht="30" customHeight="1" x14ac:dyDescent="0.2">
      <c r="A2374" s="152">
        <v>2371</v>
      </c>
      <c r="B2374" s="103" t="s">
        <v>807</v>
      </c>
      <c r="C2374" s="176">
        <v>15220.690454124189</v>
      </c>
      <c r="D2374" s="176">
        <v>6508</v>
      </c>
      <c r="E2374" s="104">
        <v>36756</v>
      </c>
      <c r="F2374" s="187" t="s">
        <v>798</v>
      </c>
      <c r="G2374" s="100"/>
      <c r="H2374" s="100"/>
      <c r="I2374" s="100"/>
      <c r="J2374" s="100"/>
      <c r="K2374" s="100"/>
      <c r="L2374" s="100"/>
      <c r="M2374" s="100"/>
      <c r="N2374" s="101"/>
      <c r="O2374" s="100"/>
      <c r="P2374" s="100"/>
      <c r="Q2374" s="100"/>
    </row>
    <row r="2375" spans="1:17" s="100" customFormat="1" ht="30" customHeight="1" x14ac:dyDescent="0.2">
      <c r="A2375" s="152">
        <v>2372</v>
      </c>
      <c r="B2375" s="103" t="s">
        <v>1200</v>
      </c>
      <c r="C2375" s="176">
        <v>15181.881371640407</v>
      </c>
      <c r="D2375" s="176">
        <v>5241</v>
      </c>
      <c r="E2375" s="111">
        <v>38345</v>
      </c>
      <c r="F2375" s="187" t="s">
        <v>1908</v>
      </c>
      <c r="H2375" s="94"/>
      <c r="I2375" s="94"/>
      <c r="J2375" s="94"/>
      <c r="K2375" s="94"/>
      <c r="L2375" s="94"/>
      <c r="M2375" s="94"/>
      <c r="N2375" s="95"/>
      <c r="O2375" s="94"/>
      <c r="P2375" s="94"/>
    </row>
    <row r="2376" spans="1:17" s="94" customFormat="1" ht="30" customHeight="1" x14ac:dyDescent="0.2">
      <c r="A2376" s="152">
        <v>2373</v>
      </c>
      <c r="B2376" s="103" t="s">
        <v>1304</v>
      </c>
      <c r="C2376" s="179">
        <v>15174.901529193699</v>
      </c>
      <c r="D2376" s="179">
        <v>5093</v>
      </c>
      <c r="E2376" s="111">
        <v>38590</v>
      </c>
      <c r="F2376" s="187" t="s">
        <v>383</v>
      </c>
      <c r="G2376" s="100"/>
      <c r="N2376" s="95"/>
      <c r="Q2376" s="100"/>
    </row>
    <row r="2377" spans="1:17" s="100" customFormat="1" ht="30" customHeight="1" x14ac:dyDescent="0.2">
      <c r="A2377" s="152">
        <v>2374</v>
      </c>
      <c r="B2377" s="107" t="s">
        <v>2012</v>
      </c>
      <c r="C2377" s="179">
        <v>15137.859128822985</v>
      </c>
      <c r="D2377" s="179">
        <v>6657</v>
      </c>
      <c r="E2377" s="119">
        <v>36448</v>
      </c>
      <c r="F2377" s="187" t="s">
        <v>424</v>
      </c>
      <c r="N2377" s="101"/>
    </row>
    <row r="2378" spans="1:17" s="100" customFormat="1" ht="30" customHeight="1" x14ac:dyDescent="0.2">
      <c r="A2378" s="152">
        <v>2375</v>
      </c>
      <c r="B2378" s="96" t="s">
        <v>4521</v>
      </c>
      <c r="C2378" s="97">
        <v>15134.02</v>
      </c>
      <c r="D2378" s="97">
        <v>3041</v>
      </c>
      <c r="E2378" s="102" t="s">
        <v>4602</v>
      </c>
      <c r="F2378" s="186" t="s">
        <v>3709</v>
      </c>
      <c r="N2378" s="101"/>
    </row>
    <row r="2379" spans="1:17" s="100" customFormat="1" ht="30" customHeight="1" x14ac:dyDescent="0.2">
      <c r="A2379" s="152">
        <v>2376</v>
      </c>
      <c r="B2379" s="107" t="s">
        <v>1221</v>
      </c>
      <c r="C2379" s="179">
        <v>15120.481927710844</v>
      </c>
      <c r="D2379" s="179">
        <v>34485</v>
      </c>
      <c r="E2379" s="119">
        <v>34390</v>
      </c>
      <c r="F2379" s="187" t="s">
        <v>2265</v>
      </c>
      <c r="N2379" s="101"/>
    </row>
    <row r="2380" spans="1:17" s="100" customFormat="1" ht="30" customHeight="1" x14ac:dyDescent="0.2">
      <c r="A2380" s="152">
        <v>2377</v>
      </c>
      <c r="B2380" s="96" t="s">
        <v>4200</v>
      </c>
      <c r="C2380" s="97">
        <v>15073.68</v>
      </c>
      <c r="D2380" s="97">
        <v>4634</v>
      </c>
      <c r="E2380" s="102">
        <v>43392</v>
      </c>
      <c r="F2380" s="186" t="s">
        <v>38</v>
      </c>
      <c r="H2380" s="94"/>
      <c r="I2380" s="94"/>
      <c r="J2380" s="94"/>
      <c r="K2380" s="94"/>
      <c r="L2380" s="94"/>
      <c r="M2380" s="94"/>
      <c r="N2380" s="95"/>
      <c r="O2380" s="94"/>
      <c r="P2380" s="94"/>
      <c r="Q2380" s="94"/>
    </row>
    <row r="2381" spans="1:17" s="94" customFormat="1" ht="30" customHeight="1" x14ac:dyDescent="0.2">
      <c r="A2381" s="152">
        <v>2378</v>
      </c>
      <c r="B2381" s="103" t="s">
        <v>2779</v>
      </c>
      <c r="C2381" s="176">
        <v>15064.006024096387</v>
      </c>
      <c r="D2381" s="176">
        <v>5589</v>
      </c>
      <c r="E2381" s="111">
        <v>37197</v>
      </c>
      <c r="F2381" s="187" t="s">
        <v>1910</v>
      </c>
      <c r="G2381" s="100"/>
      <c r="H2381" s="100"/>
      <c r="I2381" s="100"/>
      <c r="J2381" s="100"/>
      <c r="K2381" s="100"/>
      <c r="L2381" s="100"/>
      <c r="M2381" s="100"/>
      <c r="N2381" s="101"/>
      <c r="O2381" s="100"/>
      <c r="P2381" s="100"/>
      <c r="Q2381" s="100"/>
    </row>
    <row r="2382" spans="1:17" s="94" customFormat="1" ht="30" customHeight="1" x14ac:dyDescent="0.2">
      <c r="A2382" s="152">
        <v>2379</v>
      </c>
      <c r="B2382" s="103" t="s">
        <v>1148</v>
      </c>
      <c r="C2382" s="176">
        <v>15062.268303985173</v>
      </c>
      <c r="D2382" s="176">
        <v>7258</v>
      </c>
      <c r="E2382" s="104">
        <v>36693</v>
      </c>
      <c r="F2382" s="187" t="s">
        <v>1910</v>
      </c>
      <c r="G2382" s="100"/>
      <c r="H2382" s="100"/>
      <c r="I2382" s="100"/>
      <c r="J2382" s="100"/>
      <c r="K2382" s="100"/>
      <c r="L2382" s="100"/>
      <c r="M2382" s="100"/>
      <c r="N2382" s="101"/>
      <c r="O2382" s="100"/>
      <c r="P2382" s="100"/>
      <c r="Q2382" s="100"/>
    </row>
    <row r="2383" spans="1:17" s="100" customFormat="1" ht="30" customHeight="1" x14ac:dyDescent="0.2">
      <c r="A2383" s="152">
        <v>2380</v>
      </c>
      <c r="B2383" s="103" t="s">
        <v>756</v>
      </c>
      <c r="C2383" s="112">
        <v>15051.841983317887</v>
      </c>
      <c r="D2383" s="112">
        <v>4858</v>
      </c>
      <c r="E2383" s="111">
        <v>38100</v>
      </c>
      <c r="F2383" s="187" t="s">
        <v>2934</v>
      </c>
      <c r="N2383" s="101"/>
    </row>
    <row r="2384" spans="1:17" s="100" customFormat="1" ht="30" customHeight="1" x14ac:dyDescent="0.2">
      <c r="A2384" s="152">
        <v>2381</v>
      </c>
      <c r="B2384" s="103" t="s">
        <v>1763</v>
      </c>
      <c r="C2384" s="176">
        <v>15045.180722891568</v>
      </c>
      <c r="D2384" s="176">
        <v>7436</v>
      </c>
      <c r="E2384" s="104">
        <v>36742</v>
      </c>
      <c r="F2384" s="187" t="s">
        <v>1910</v>
      </c>
      <c r="N2384" s="101"/>
    </row>
    <row r="2385" spans="1:17" s="94" customFormat="1" ht="30" customHeight="1" x14ac:dyDescent="0.2">
      <c r="A2385" s="152">
        <v>2382</v>
      </c>
      <c r="B2385" s="96" t="s">
        <v>275</v>
      </c>
      <c r="C2385" s="177">
        <v>15045.093836886006</v>
      </c>
      <c r="D2385" s="177">
        <v>3740</v>
      </c>
      <c r="E2385" s="98">
        <v>41390</v>
      </c>
      <c r="F2385" s="186" t="s">
        <v>105</v>
      </c>
      <c r="H2385" s="100"/>
      <c r="I2385" s="100"/>
      <c r="J2385" s="100"/>
      <c r="K2385" s="100"/>
      <c r="L2385" s="100"/>
      <c r="M2385" s="100"/>
      <c r="N2385" s="101"/>
      <c r="O2385" s="100"/>
      <c r="P2385" s="100"/>
      <c r="Q2385" s="100"/>
    </row>
    <row r="2386" spans="1:17" s="94" customFormat="1" ht="30" customHeight="1" x14ac:dyDescent="0.2">
      <c r="A2386" s="152">
        <v>2383</v>
      </c>
      <c r="B2386" s="96" t="s">
        <v>1415</v>
      </c>
      <c r="C2386" s="179">
        <v>15000.144810009268</v>
      </c>
      <c r="D2386" s="179">
        <v>3725</v>
      </c>
      <c r="E2386" s="111">
        <v>40306</v>
      </c>
      <c r="F2386" s="187" t="s">
        <v>1321</v>
      </c>
      <c r="G2386" s="100"/>
      <c r="N2386" s="95"/>
    </row>
    <row r="2387" spans="1:17" s="100" customFormat="1" ht="30" customHeight="1" x14ac:dyDescent="0.2">
      <c r="A2387" s="152">
        <v>2384</v>
      </c>
      <c r="B2387" s="107" t="s">
        <v>663</v>
      </c>
      <c r="C2387" s="179">
        <v>14966.693697868397</v>
      </c>
      <c r="D2387" s="179">
        <v>9411</v>
      </c>
      <c r="E2387" s="119">
        <v>35692</v>
      </c>
      <c r="F2387" s="187" t="s">
        <v>1987</v>
      </c>
      <c r="G2387" s="94"/>
      <c r="H2387" s="94"/>
      <c r="I2387" s="94"/>
      <c r="J2387" s="94"/>
      <c r="K2387" s="94"/>
      <c r="L2387" s="94"/>
      <c r="M2387" s="94"/>
      <c r="N2387" s="95"/>
      <c r="O2387" s="94"/>
      <c r="P2387" s="94"/>
    </row>
    <row r="2388" spans="1:17" s="94" customFormat="1" ht="30" customHeight="1" x14ac:dyDescent="0.2">
      <c r="A2388" s="152">
        <v>2385</v>
      </c>
      <c r="B2388" s="107" t="s">
        <v>985</v>
      </c>
      <c r="C2388" s="179">
        <v>14952.791936978685</v>
      </c>
      <c r="D2388" s="179">
        <v>9354</v>
      </c>
      <c r="E2388" s="119">
        <v>35734</v>
      </c>
      <c r="F2388" s="187" t="s">
        <v>1910</v>
      </c>
      <c r="H2388" s="100"/>
      <c r="I2388" s="100"/>
      <c r="J2388" s="100"/>
      <c r="K2388" s="100"/>
      <c r="L2388" s="100"/>
      <c r="M2388" s="100"/>
      <c r="N2388" s="101"/>
      <c r="O2388" s="100"/>
      <c r="P2388" s="100"/>
      <c r="Q2388" s="100"/>
    </row>
    <row r="2389" spans="1:17" s="100" customFormat="1" ht="30" customHeight="1" x14ac:dyDescent="0.2">
      <c r="A2389" s="152">
        <v>2386</v>
      </c>
      <c r="B2389" s="103" t="s">
        <v>1133</v>
      </c>
      <c r="C2389" s="112">
        <v>14949.02687673772</v>
      </c>
      <c r="D2389" s="112">
        <v>4814</v>
      </c>
      <c r="E2389" s="111">
        <v>37939</v>
      </c>
      <c r="F2389" s="187" t="s">
        <v>1908</v>
      </c>
      <c r="H2389" s="94"/>
      <c r="I2389" s="94"/>
      <c r="J2389" s="94"/>
      <c r="K2389" s="94"/>
      <c r="L2389" s="94"/>
      <c r="M2389" s="94"/>
      <c r="N2389" s="95"/>
      <c r="O2389" s="94"/>
      <c r="P2389" s="94"/>
    </row>
    <row r="2390" spans="1:17" s="94" customFormat="1" ht="30" customHeight="1" x14ac:dyDescent="0.2">
      <c r="A2390" s="152">
        <v>2387</v>
      </c>
      <c r="B2390" s="96" t="s">
        <v>173</v>
      </c>
      <c r="C2390" s="177">
        <v>14946.565106580167</v>
      </c>
      <c r="D2390" s="177">
        <v>3308</v>
      </c>
      <c r="E2390" s="98">
        <v>41341</v>
      </c>
      <c r="F2390" s="186" t="s">
        <v>2473</v>
      </c>
      <c r="G2390" s="100"/>
      <c r="H2390" s="100"/>
      <c r="I2390" s="100"/>
      <c r="J2390" s="100"/>
      <c r="K2390" s="100"/>
      <c r="L2390" s="100"/>
      <c r="M2390" s="100"/>
      <c r="N2390" s="101"/>
      <c r="O2390" s="100"/>
      <c r="P2390" s="100"/>
      <c r="Q2390" s="100"/>
    </row>
    <row r="2391" spans="1:17" s="100" customFormat="1" ht="30" customHeight="1" x14ac:dyDescent="0.2">
      <c r="A2391" s="152">
        <v>2388</v>
      </c>
      <c r="B2391" s="103" t="s">
        <v>1123</v>
      </c>
      <c r="C2391" s="112">
        <v>14939.787998146432</v>
      </c>
      <c r="D2391" s="112">
        <v>4826</v>
      </c>
      <c r="E2391" s="111">
        <v>38814</v>
      </c>
      <c r="F2391" s="187" t="s">
        <v>193</v>
      </c>
      <c r="H2391" s="94"/>
      <c r="I2391" s="94"/>
      <c r="J2391" s="94"/>
      <c r="K2391" s="94"/>
      <c r="L2391" s="94"/>
      <c r="M2391" s="94"/>
      <c r="N2391" s="95"/>
      <c r="O2391" s="94"/>
      <c r="P2391" s="94"/>
      <c r="Q2391" s="94"/>
    </row>
    <row r="2392" spans="1:17" s="100" customFormat="1" ht="30" customHeight="1" x14ac:dyDescent="0.2">
      <c r="A2392" s="152">
        <v>2389</v>
      </c>
      <c r="B2392" s="103" t="s">
        <v>2470</v>
      </c>
      <c r="C2392" s="179">
        <v>14922.381835032438</v>
      </c>
      <c r="D2392" s="179">
        <v>4810</v>
      </c>
      <c r="E2392" s="111">
        <v>38625</v>
      </c>
      <c r="F2392" s="187" t="s">
        <v>558</v>
      </c>
      <c r="N2392" s="101"/>
    </row>
    <row r="2393" spans="1:17" s="94" customFormat="1" ht="30" customHeight="1" x14ac:dyDescent="0.2">
      <c r="A2393" s="152">
        <v>2390</v>
      </c>
      <c r="B2393" s="107" t="s">
        <v>2057</v>
      </c>
      <c r="C2393" s="112">
        <v>14904.425393883226</v>
      </c>
      <c r="D2393" s="112">
        <v>4706</v>
      </c>
      <c r="E2393" s="111">
        <v>38002</v>
      </c>
      <c r="F2393" s="187" t="s">
        <v>1910</v>
      </c>
      <c r="H2393" s="100"/>
      <c r="I2393" s="100"/>
      <c r="J2393" s="100"/>
      <c r="K2393" s="100"/>
      <c r="L2393" s="100"/>
      <c r="M2393" s="100"/>
      <c r="N2393" s="101"/>
      <c r="O2393" s="100"/>
      <c r="P2393" s="100"/>
      <c r="Q2393" s="100"/>
    </row>
    <row r="2394" spans="1:17" s="94" customFormat="1" ht="30" customHeight="1" x14ac:dyDescent="0.2">
      <c r="A2394" s="152">
        <v>2391</v>
      </c>
      <c r="B2394" s="96" t="s">
        <v>3684</v>
      </c>
      <c r="C2394" s="112">
        <v>14892.3</v>
      </c>
      <c r="D2394" s="177">
        <v>3070</v>
      </c>
      <c r="E2394" s="123">
        <v>42384</v>
      </c>
      <c r="F2394" s="189" t="s">
        <v>725</v>
      </c>
      <c r="G2394" s="100"/>
      <c r="H2394" s="100"/>
      <c r="I2394" s="100"/>
      <c r="J2394" s="100"/>
      <c r="K2394" s="100"/>
      <c r="L2394" s="100"/>
      <c r="M2394" s="100"/>
      <c r="N2394" s="101"/>
      <c r="O2394" s="100"/>
      <c r="P2394" s="100"/>
      <c r="Q2394" s="100"/>
    </row>
    <row r="2395" spans="1:17" s="94" customFormat="1" ht="30" customHeight="1" x14ac:dyDescent="0.2">
      <c r="A2395" s="152">
        <v>2392</v>
      </c>
      <c r="B2395" s="96" t="s">
        <v>2925</v>
      </c>
      <c r="C2395" s="177">
        <v>14874.455514365152</v>
      </c>
      <c r="D2395" s="177">
        <v>4703</v>
      </c>
      <c r="E2395" s="98">
        <v>40788</v>
      </c>
      <c r="F2395" s="186" t="s">
        <v>2934</v>
      </c>
      <c r="G2395" s="100"/>
      <c r="H2395" s="100"/>
      <c r="I2395" s="100"/>
      <c r="J2395" s="100"/>
      <c r="K2395" s="100"/>
      <c r="L2395" s="100"/>
      <c r="M2395" s="100"/>
      <c r="N2395" s="101"/>
      <c r="O2395" s="100"/>
      <c r="P2395" s="100"/>
    </row>
    <row r="2396" spans="1:17" s="100" customFormat="1" ht="30" customHeight="1" x14ac:dyDescent="0.2">
      <c r="A2396" s="152">
        <v>2393</v>
      </c>
      <c r="B2396" s="96" t="s">
        <v>176</v>
      </c>
      <c r="C2396" s="112">
        <v>14867.209221501391</v>
      </c>
      <c r="D2396" s="177">
        <v>3629</v>
      </c>
      <c r="E2396" s="98">
        <v>41488</v>
      </c>
      <c r="F2396" s="186" t="s">
        <v>177</v>
      </c>
      <c r="G2396" s="94"/>
      <c r="N2396" s="101"/>
    </row>
    <row r="2397" spans="1:17" s="100" customFormat="1" ht="30" customHeight="1" x14ac:dyDescent="0.2">
      <c r="A2397" s="152">
        <v>2394</v>
      </c>
      <c r="B2397" s="103" t="s">
        <v>447</v>
      </c>
      <c r="C2397" s="112">
        <v>14859.505329008342</v>
      </c>
      <c r="D2397" s="112">
        <v>6205</v>
      </c>
      <c r="E2397" s="111">
        <v>38583</v>
      </c>
      <c r="F2397" s="187" t="s">
        <v>1023</v>
      </c>
      <c r="G2397" s="94"/>
      <c r="N2397" s="101"/>
    </row>
    <row r="2398" spans="1:17" s="94" customFormat="1" ht="30" customHeight="1" x14ac:dyDescent="0.2">
      <c r="A2398" s="152">
        <v>2395</v>
      </c>
      <c r="B2398" s="103" t="s">
        <v>1856</v>
      </c>
      <c r="C2398" s="176">
        <v>14854.900370713623</v>
      </c>
      <c r="D2398" s="176">
        <v>5184</v>
      </c>
      <c r="E2398" s="111">
        <v>36896</v>
      </c>
      <c r="F2398" s="187" t="s">
        <v>1908</v>
      </c>
      <c r="N2398" s="95"/>
      <c r="Q2398" s="100"/>
    </row>
    <row r="2399" spans="1:17" s="100" customFormat="1" ht="30" customHeight="1" x14ac:dyDescent="0.2">
      <c r="A2399" s="152">
        <v>2396</v>
      </c>
      <c r="B2399" s="96" t="s">
        <v>4189</v>
      </c>
      <c r="C2399" s="97">
        <v>14853.66</v>
      </c>
      <c r="D2399" s="97">
        <v>2587</v>
      </c>
      <c r="E2399" s="102">
        <v>43406</v>
      </c>
      <c r="F2399" s="186" t="s">
        <v>725</v>
      </c>
      <c r="G2399" s="94"/>
      <c r="N2399" s="101"/>
    </row>
    <row r="2400" spans="1:17" s="94" customFormat="1" ht="30" customHeight="1" x14ac:dyDescent="0.2">
      <c r="A2400" s="152">
        <v>2397</v>
      </c>
      <c r="B2400" s="96" t="s">
        <v>2429</v>
      </c>
      <c r="C2400" s="178">
        <v>14849.397590361446</v>
      </c>
      <c r="D2400" s="178">
        <v>4730</v>
      </c>
      <c r="E2400" s="111">
        <v>40074</v>
      </c>
      <c r="F2400" s="187" t="s">
        <v>326</v>
      </c>
      <c r="G2400" s="100"/>
      <c r="N2400" s="95"/>
      <c r="Q2400" s="100"/>
    </row>
    <row r="2401" spans="1:17" s="94" customFormat="1" ht="30" customHeight="1" x14ac:dyDescent="0.2">
      <c r="A2401" s="152">
        <v>2398</v>
      </c>
      <c r="B2401" s="103" t="s">
        <v>1799</v>
      </c>
      <c r="C2401" s="176">
        <v>14827.096848934199</v>
      </c>
      <c r="D2401" s="176">
        <v>4894</v>
      </c>
      <c r="E2401" s="111">
        <v>37323</v>
      </c>
      <c r="F2401" s="187" t="s">
        <v>1433</v>
      </c>
      <c r="G2401" s="100"/>
      <c r="N2401" s="95"/>
      <c r="Q2401" s="100"/>
    </row>
    <row r="2402" spans="1:17" s="100" customFormat="1" ht="30" customHeight="1" x14ac:dyDescent="0.2">
      <c r="A2402" s="152">
        <v>2399</v>
      </c>
      <c r="B2402" s="103" t="s">
        <v>2252</v>
      </c>
      <c r="C2402" s="112">
        <v>14784.233086190918</v>
      </c>
      <c r="D2402" s="112">
        <v>5814</v>
      </c>
      <c r="E2402" s="111">
        <v>37946</v>
      </c>
      <c r="F2402" s="187" t="s">
        <v>1910</v>
      </c>
      <c r="G2402" s="94"/>
      <c r="H2402" s="94"/>
      <c r="I2402" s="94"/>
      <c r="J2402" s="94"/>
      <c r="K2402" s="94"/>
      <c r="L2402" s="94"/>
      <c r="M2402" s="94"/>
      <c r="N2402" s="95"/>
      <c r="O2402" s="94"/>
      <c r="P2402" s="94"/>
    </row>
    <row r="2403" spans="1:17" s="100" customFormat="1" ht="30" customHeight="1" x14ac:dyDescent="0.2">
      <c r="A2403" s="152">
        <v>2400</v>
      </c>
      <c r="B2403" s="103" t="s">
        <v>745</v>
      </c>
      <c r="C2403" s="179">
        <v>14772.706209453198</v>
      </c>
      <c r="D2403" s="179">
        <v>4289</v>
      </c>
      <c r="E2403" s="111">
        <v>38471</v>
      </c>
      <c r="F2403" s="187" t="s">
        <v>2934</v>
      </c>
      <c r="H2403" s="94"/>
      <c r="I2403" s="94"/>
      <c r="J2403" s="94"/>
      <c r="K2403" s="94"/>
      <c r="L2403" s="94"/>
      <c r="M2403" s="94"/>
      <c r="N2403" s="95"/>
      <c r="O2403" s="94"/>
      <c r="P2403" s="94"/>
    </row>
    <row r="2404" spans="1:17" s="94" customFormat="1" ht="30" customHeight="1" x14ac:dyDescent="0.2">
      <c r="A2404" s="152">
        <v>2401</v>
      </c>
      <c r="B2404" s="96" t="s">
        <v>1730</v>
      </c>
      <c r="C2404" s="179">
        <v>14765.118164967564</v>
      </c>
      <c r="D2404" s="179">
        <v>3960</v>
      </c>
      <c r="E2404" s="111">
        <v>40144</v>
      </c>
      <c r="F2404" s="187" t="s">
        <v>405</v>
      </c>
      <c r="G2404" s="100"/>
      <c r="H2404" s="100"/>
      <c r="I2404" s="100"/>
      <c r="J2404" s="100"/>
      <c r="K2404" s="100"/>
      <c r="L2404" s="100"/>
      <c r="M2404" s="100"/>
      <c r="N2404" s="101"/>
      <c r="O2404" s="100"/>
      <c r="P2404" s="100"/>
      <c r="Q2404" s="100"/>
    </row>
    <row r="2405" spans="1:17" s="100" customFormat="1" ht="30" customHeight="1" x14ac:dyDescent="0.2">
      <c r="A2405" s="152">
        <v>2402</v>
      </c>
      <c r="B2405" s="103" t="s">
        <v>1686</v>
      </c>
      <c r="C2405" s="176">
        <v>14762.221964782206</v>
      </c>
      <c r="D2405" s="176">
        <v>6291</v>
      </c>
      <c r="E2405" s="111">
        <v>37022</v>
      </c>
      <c r="F2405" s="187" t="s">
        <v>1913</v>
      </c>
      <c r="N2405" s="101"/>
      <c r="Q2405" s="94"/>
    </row>
    <row r="2406" spans="1:17" s="100" customFormat="1" ht="30" customHeight="1" x14ac:dyDescent="0.2">
      <c r="A2406" s="152">
        <v>2403</v>
      </c>
      <c r="B2406" s="96" t="s">
        <v>1812</v>
      </c>
      <c r="C2406" s="179">
        <v>14725.266450417053</v>
      </c>
      <c r="D2406" s="179">
        <v>4328</v>
      </c>
      <c r="E2406" s="106">
        <v>39255</v>
      </c>
      <c r="F2406" s="186" t="s">
        <v>728</v>
      </c>
      <c r="N2406" s="101"/>
    </row>
    <row r="2407" spans="1:17" s="94" customFormat="1" ht="30" customHeight="1" x14ac:dyDescent="0.2">
      <c r="A2407" s="152">
        <v>2404</v>
      </c>
      <c r="B2407" s="107" t="s">
        <v>1884</v>
      </c>
      <c r="C2407" s="179">
        <v>14720.227062094533</v>
      </c>
      <c r="D2407" s="179">
        <v>6922</v>
      </c>
      <c r="E2407" s="119">
        <v>36399</v>
      </c>
      <c r="F2407" s="187" t="s">
        <v>1069</v>
      </c>
      <c r="H2407" s="100"/>
      <c r="I2407" s="100"/>
      <c r="J2407" s="100"/>
      <c r="K2407" s="100"/>
      <c r="L2407" s="100"/>
      <c r="M2407" s="100"/>
      <c r="N2407" s="101"/>
      <c r="O2407" s="100"/>
      <c r="P2407" s="100"/>
      <c r="Q2407" s="100"/>
    </row>
    <row r="2408" spans="1:17" s="100" customFormat="1" ht="30" customHeight="1" x14ac:dyDescent="0.2">
      <c r="A2408" s="152">
        <v>2405</v>
      </c>
      <c r="B2408" s="103" t="s">
        <v>934</v>
      </c>
      <c r="C2408" s="176">
        <v>14688.948100092679</v>
      </c>
      <c r="D2408" s="176">
        <v>8471</v>
      </c>
      <c r="E2408" s="111">
        <v>37071</v>
      </c>
      <c r="F2408" s="187" t="s">
        <v>1872</v>
      </c>
      <c r="G2408" s="94"/>
      <c r="H2408" s="94"/>
      <c r="I2408" s="94"/>
      <c r="J2408" s="94"/>
      <c r="K2408" s="94"/>
      <c r="L2408" s="94"/>
      <c r="M2408" s="94"/>
      <c r="N2408" s="95"/>
      <c r="O2408" s="94"/>
      <c r="P2408" s="94"/>
      <c r="Q2408" s="94"/>
    </row>
    <row r="2409" spans="1:17" s="94" customFormat="1" ht="30" customHeight="1" x14ac:dyDescent="0.2">
      <c r="A2409" s="152">
        <v>2406</v>
      </c>
      <c r="B2409" s="103" t="s">
        <v>1212</v>
      </c>
      <c r="C2409" s="179">
        <v>14667.979610750695</v>
      </c>
      <c r="D2409" s="179">
        <v>4434</v>
      </c>
      <c r="E2409" s="111">
        <v>38870</v>
      </c>
      <c r="F2409" s="187" t="s">
        <v>511</v>
      </c>
      <c r="H2409" s="100"/>
      <c r="I2409" s="100"/>
      <c r="J2409" s="100"/>
      <c r="K2409" s="100"/>
      <c r="L2409" s="100"/>
      <c r="M2409" s="100"/>
      <c r="N2409" s="101"/>
      <c r="O2409" s="100"/>
      <c r="P2409" s="100"/>
      <c r="Q2409" s="100"/>
    </row>
    <row r="2410" spans="1:17" s="100" customFormat="1" ht="30" customHeight="1" x14ac:dyDescent="0.2">
      <c r="A2410" s="152">
        <v>2407</v>
      </c>
      <c r="B2410" s="103" t="s">
        <v>2330</v>
      </c>
      <c r="C2410" s="112">
        <v>14661.028730305839</v>
      </c>
      <c r="D2410" s="112">
        <v>4409</v>
      </c>
      <c r="E2410" s="111">
        <v>38695</v>
      </c>
      <c r="F2410" s="187" t="s">
        <v>557</v>
      </c>
      <c r="N2410" s="101"/>
      <c r="Q2410" s="94"/>
    </row>
    <row r="2411" spans="1:17" s="94" customFormat="1" ht="30" customHeight="1" x14ac:dyDescent="0.2">
      <c r="A2411" s="152">
        <v>2408</v>
      </c>
      <c r="B2411" s="96" t="s">
        <v>4184</v>
      </c>
      <c r="C2411" s="97">
        <v>14658.57</v>
      </c>
      <c r="D2411" s="97">
        <v>2585</v>
      </c>
      <c r="E2411" s="102">
        <v>43413</v>
      </c>
      <c r="F2411" s="186" t="s">
        <v>3718</v>
      </c>
      <c r="G2411" s="100"/>
      <c r="N2411" s="95"/>
    </row>
    <row r="2412" spans="1:17" s="94" customFormat="1" ht="30" customHeight="1" x14ac:dyDescent="0.2">
      <c r="A2412" s="152">
        <v>2409</v>
      </c>
      <c r="B2412" s="103" t="s">
        <v>1749</v>
      </c>
      <c r="C2412" s="176">
        <v>14652.455977757183</v>
      </c>
      <c r="D2412" s="176">
        <v>5401</v>
      </c>
      <c r="E2412" s="111">
        <v>37435</v>
      </c>
      <c r="F2412" s="187" t="s">
        <v>1910</v>
      </c>
      <c r="H2412" s="100"/>
      <c r="I2412" s="100"/>
      <c r="J2412" s="100"/>
      <c r="K2412" s="100"/>
      <c r="L2412" s="100"/>
      <c r="M2412" s="100"/>
      <c r="N2412" s="101"/>
      <c r="O2412" s="100"/>
      <c r="P2412" s="100"/>
      <c r="Q2412" s="100"/>
    </row>
    <row r="2413" spans="1:17" s="100" customFormat="1" ht="30" customHeight="1" x14ac:dyDescent="0.2">
      <c r="A2413" s="152">
        <v>2410</v>
      </c>
      <c r="B2413" s="96" t="s">
        <v>2407</v>
      </c>
      <c r="C2413" s="180">
        <v>14628.707136237257</v>
      </c>
      <c r="D2413" s="180">
        <v>7611</v>
      </c>
      <c r="E2413" s="106" t="s">
        <v>1478</v>
      </c>
      <c r="F2413" s="186" t="s">
        <v>1871</v>
      </c>
      <c r="G2413" s="94"/>
      <c r="H2413" s="94"/>
      <c r="I2413" s="94"/>
      <c r="J2413" s="94"/>
      <c r="K2413" s="94"/>
      <c r="L2413" s="94"/>
      <c r="M2413" s="94"/>
      <c r="N2413" s="95"/>
      <c r="O2413" s="94"/>
      <c r="P2413" s="94"/>
    </row>
    <row r="2414" spans="1:17" s="100" customFormat="1" ht="30" customHeight="1" x14ac:dyDescent="0.2">
      <c r="A2414" s="152">
        <v>2411</v>
      </c>
      <c r="B2414" s="96" t="s">
        <v>4470</v>
      </c>
      <c r="C2414" s="97">
        <v>14621.470000000001</v>
      </c>
      <c r="D2414" s="97">
        <v>3028</v>
      </c>
      <c r="E2414" s="155" t="s">
        <v>4615</v>
      </c>
      <c r="F2414" s="186" t="s">
        <v>4119</v>
      </c>
      <c r="H2414" s="94"/>
      <c r="I2414" s="94"/>
      <c r="J2414" s="94"/>
      <c r="K2414" s="94"/>
      <c r="L2414" s="94"/>
      <c r="M2414" s="94"/>
      <c r="N2414" s="95"/>
      <c r="O2414" s="94"/>
      <c r="P2414" s="94"/>
      <c r="Q2414" s="94"/>
    </row>
    <row r="2415" spans="1:17" s="100" customFormat="1" ht="30" customHeight="1" x14ac:dyDescent="0.2">
      <c r="A2415" s="152">
        <v>2412</v>
      </c>
      <c r="B2415" s="96" t="s">
        <v>3556</v>
      </c>
      <c r="C2415" s="112">
        <v>14601.17</v>
      </c>
      <c r="D2415" s="177">
        <v>3922</v>
      </c>
      <c r="E2415" s="123">
        <v>42615</v>
      </c>
      <c r="F2415" s="186" t="s">
        <v>3473</v>
      </c>
      <c r="H2415" s="94"/>
      <c r="I2415" s="94"/>
      <c r="J2415" s="94"/>
      <c r="K2415" s="94"/>
      <c r="L2415" s="94"/>
      <c r="M2415" s="94"/>
      <c r="N2415" s="95"/>
      <c r="O2415" s="94"/>
      <c r="P2415" s="94"/>
      <c r="Q2415" s="94"/>
    </row>
    <row r="2416" spans="1:17" s="94" customFormat="1" ht="30" customHeight="1" x14ac:dyDescent="0.2">
      <c r="A2416" s="152">
        <v>2413</v>
      </c>
      <c r="B2416" s="96" t="s">
        <v>3116</v>
      </c>
      <c r="C2416" s="177">
        <v>14600.144810009268</v>
      </c>
      <c r="D2416" s="177">
        <v>3358</v>
      </c>
      <c r="E2416" s="98">
        <v>41852</v>
      </c>
      <c r="F2416" s="186" t="s">
        <v>725</v>
      </c>
      <c r="N2416" s="95"/>
      <c r="Q2416" s="100"/>
    </row>
    <row r="2417" spans="1:17" s="100" customFormat="1" ht="30" customHeight="1" x14ac:dyDescent="0.2">
      <c r="A2417" s="152">
        <v>2414</v>
      </c>
      <c r="B2417" s="103" t="s">
        <v>1038</v>
      </c>
      <c r="C2417" s="176">
        <v>14598.007414272475</v>
      </c>
      <c r="D2417" s="176">
        <v>5980</v>
      </c>
      <c r="E2417" s="111">
        <v>37085</v>
      </c>
      <c r="F2417" s="187" t="s">
        <v>1741</v>
      </c>
      <c r="H2417" s="94"/>
      <c r="I2417" s="94"/>
      <c r="J2417" s="94"/>
      <c r="K2417" s="94"/>
      <c r="L2417" s="94"/>
      <c r="M2417" s="94"/>
      <c r="N2417" s="95"/>
      <c r="O2417" s="94"/>
      <c r="P2417" s="94"/>
    </row>
    <row r="2418" spans="1:17" s="100" customFormat="1" ht="30" customHeight="1" x14ac:dyDescent="0.2">
      <c r="A2418" s="152">
        <v>2415</v>
      </c>
      <c r="B2418" s="96" t="s">
        <v>4072</v>
      </c>
      <c r="C2418" s="97">
        <v>14594</v>
      </c>
      <c r="D2418" s="97">
        <v>3277</v>
      </c>
      <c r="E2418" s="102">
        <v>43126</v>
      </c>
      <c r="F2418" s="186" t="s">
        <v>3455</v>
      </c>
      <c r="N2418" s="101"/>
    </row>
    <row r="2419" spans="1:17" s="100" customFormat="1" ht="30" customHeight="1" x14ac:dyDescent="0.2">
      <c r="A2419" s="152">
        <v>2416</v>
      </c>
      <c r="B2419" s="96" t="s">
        <v>3998</v>
      </c>
      <c r="C2419" s="97">
        <v>14582.18</v>
      </c>
      <c r="D2419" s="97">
        <v>3476</v>
      </c>
      <c r="E2419" s="102">
        <v>43210</v>
      </c>
      <c r="F2419" s="186" t="s">
        <v>3944</v>
      </c>
      <c r="G2419" s="94"/>
      <c r="H2419" s="94"/>
      <c r="I2419" s="94"/>
      <c r="J2419" s="94"/>
      <c r="K2419" s="94"/>
      <c r="L2419" s="94"/>
      <c r="M2419" s="94"/>
      <c r="N2419" s="95"/>
      <c r="O2419" s="94"/>
      <c r="P2419" s="94"/>
      <c r="Q2419" s="94"/>
    </row>
    <row r="2420" spans="1:17" s="94" customFormat="1" ht="30" customHeight="1" x14ac:dyDescent="0.2">
      <c r="A2420" s="152">
        <v>2417</v>
      </c>
      <c r="B2420" s="96" t="s">
        <v>4430</v>
      </c>
      <c r="C2420" s="97">
        <v>14578.65</v>
      </c>
      <c r="D2420" s="97">
        <v>2938</v>
      </c>
      <c r="E2420" s="102" t="s">
        <v>4594</v>
      </c>
      <c r="F2420" s="186" t="s">
        <v>3464</v>
      </c>
      <c r="N2420" s="95"/>
      <c r="Q2420" s="100"/>
    </row>
    <row r="2421" spans="1:17" s="100" customFormat="1" ht="30" customHeight="1" x14ac:dyDescent="0.2">
      <c r="A2421" s="152">
        <v>2418</v>
      </c>
      <c r="B2421" s="103" t="s">
        <v>1218</v>
      </c>
      <c r="C2421" s="112">
        <v>14559.777571825765</v>
      </c>
      <c r="D2421" s="179">
        <v>4250</v>
      </c>
      <c r="E2421" s="161">
        <v>38219</v>
      </c>
      <c r="F2421" s="187" t="s">
        <v>1559</v>
      </c>
      <c r="N2421" s="101"/>
    </row>
    <row r="2422" spans="1:17" s="100" customFormat="1" ht="30" customHeight="1" x14ac:dyDescent="0.2">
      <c r="A2422" s="152">
        <v>2419</v>
      </c>
      <c r="B2422" s="103" t="s">
        <v>2333</v>
      </c>
      <c r="C2422" s="176">
        <v>14542.979610750695</v>
      </c>
      <c r="D2422" s="176">
        <v>6029</v>
      </c>
      <c r="E2422" s="161">
        <v>37008</v>
      </c>
      <c r="F2422" s="187" t="s">
        <v>2734</v>
      </c>
      <c r="H2422" s="94"/>
      <c r="I2422" s="94"/>
      <c r="J2422" s="94"/>
      <c r="K2422" s="94"/>
      <c r="L2422" s="94"/>
      <c r="M2422" s="94"/>
      <c r="N2422" s="95"/>
      <c r="O2422" s="94"/>
      <c r="P2422" s="94"/>
      <c r="Q2422" s="94"/>
    </row>
    <row r="2423" spans="1:17" s="94" customFormat="1" ht="30" customHeight="1" x14ac:dyDescent="0.2">
      <c r="A2423" s="152">
        <v>2420</v>
      </c>
      <c r="B2423" s="103" t="s">
        <v>864</v>
      </c>
      <c r="C2423" s="176">
        <v>14542.110750695088</v>
      </c>
      <c r="D2423" s="176">
        <v>5912</v>
      </c>
      <c r="E2423" s="161">
        <v>37176</v>
      </c>
      <c r="F2423" s="187" t="s">
        <v>1818</v>
      </c>
      <c r="H2423" s="100"/>
      <c r="I2423" s="100"/>
      <c r="J2423" s="100"/>
      <c r="K2423" s="100"/>
      <c r="L2423" s="100"/>
      <c r="M2423" s="100"/>
      <c r="N2423" s="101"/>
      <c r="O2423" s="100"/>
      <c r="P2423" s="100"/>
    </row>
    <row r="2424" spans="1:17" s="100" customFormat="1" ht="30" customHeight="1" x14ac:dyDescent="0.2">
      <c r="A2424" s="152">
        <v>2421</v>
      </c>
      <c r="B2424" s="103" t="s">
        <v>2068</v>
      </c>
      <c r="C2424" s="112">
        <v>14535.159870250232</v>
      </c>
      <c r="D2424" s="112">
        <v>4980</v>
      </c>
      <c r="E2424" s="161">
        <v>38072</v>
      </c>
      <c r="F2424" s="187" t="s">
        <v>193</v>
      </c>
      <c r="G2424" s="94"/>
      <c r="N2424" s="101"/>
      <c r="Q2424" s="94"/>
    </row>
    <row r="2425" spans="1:17" s="100" customFormat="1" ht="30" customHeight="1" x14ac:dyDescent="0.2">
      <c r="A2425" s="152">
        <v>2422</v>
      </c>
      <c r="B2425" s="96" t="s">
        <v>905</v>
      </c>
      <c r="C2425" s="179">
        <v>14531.597544022243</v>
      </c>
      <c r="D2425" s="179">
        <v>4295</v>
      </c>
      <c r="E2425" s="161">
        <v>40235</v>
      </c>
      <c r="F2425" s="187" t="s">
        <v>1908</v>
      </c>
      <c r="H2425" s="94"/>
      <c r="I2425" s="94"/>
      <c r="J2425" s="94"/>
      <c r="K2425" s="94"/>
      <c r="L2425" s="94"/>
      <c r="M2425" s="94"/>
      <c r="N2425" s="95"/>
      <c r="O2425" s="94"/>
      <c r="P2425" s="94"/>
    </row>
    <row r="2426" spans="1:17" s="100" customFormat="1" ht="30" customHeight="1" x14ac:dyDescent="0.2">
      <c r="A2426" s="152">
        <v>2423</v>
      </c>
      <c r="B2426" s="103" t="s">
        <v>2574</v>
      </c>
      <c r="C2426" s="179">
        <v>14531.394810009268</v>
      </c>
      <c r="D2426" s="179">
        <v>5264</v>
      </c>
      <c r="E2426" s="111">
        <v>37218</v>
      </c>
      <c r="F2426" s="187" t="s">
        <v>1069</v>
      </c>
      <c r="G2426" s="94"/>
      <c r="H2426" s="94"/>
      <c r="I2426" s="94"/>
      <c r="J2426" s="94"/>
      <c r="K2426" s="94"/>
      <c r="L2426" s="94"/>
      <c r="M2426" s="94"/>
      <c r="N2426" s="95"/>
      <c r="O2426" s="94"/>
      <c r="P2426" s="94"/>
    </row>
    <row r="2427" spans="1:17" s="94" customFormat="1" ht="30" customHeight="1" x14ac:dyDescent="0.2">
      <c r="A2427" s="152">
        <v>2424</v>
      </c>
      <c r="B2427" s="103" t="s">
        <v>1428</v>
      </c>
      <c r="C2427" s="179">
        <v>14514.94439295644</v>
      </c>
      <c r="D2427" s="179">
        <v>5174</v>
      </c>
      <c r="E2427" s="111">
        <v>38485</v>
      </c>
      <c r="F2427" s="187" t="s">
        <v>505</v>
      </c>
      <c r="G2427" s="100"/>
      <c r="N2427" s="95"/>
      <c r="Q2427" s="100"/>
    </row>
    <row r="2428" spans="1:17" s="94" customFormat="1" ht="30" customHeight="1" x14ac:dyDescent="0.2">
      <c r="A2428" s="152">
        <v>2425</v>
      </c>
      <c r="B2428" s="107" t="s">
        <v>1640</v>
      </c>
      <c r="C2428" s="179">
        <v>14496.061167747916</v>
      </c>
      <c r="D2428" s="179">
        <v>6183</v>
      </c>
      <c r="E2428" s="119">
        <v>36441</v>
      </c>
      <c r="F2428" s="187" t="s">
        <v>536</v>
      </c>
      <c r="H2428" s="100"/>
      <c r="I2428" s="100"/>
      <c r="J2428" s="100"/>
      <c r="K2428" s="100"/>
      <c r="L2428" s="100"/>
      <c r="M2428" s="100"/>
      <c r="N2428" s="101"/>
      <c r="O2428" s="100"/>
      <c r="P2428" s="100"/>
      <c r="Q2428" s="100"/>
    </row>
    <row r="2429" spans="1:17" s="94" customFormat="1" ht="30" customHeight="1" x14ac:dyDescent="0.2">
      <c r="A2429" s="152">
        <v>2426</v>
      </c>
      <c r="B2429" s="96" t="s">
        <v>2079</v>
      </c>
      <c r="C2429" s="179">
        <v>14493.02015755329</v>
      </c>
      <c r="D2429" s="179">
        <v>5223</v>
      </c>
      <c r="E2429" s="111">
        <v>40445</v>
      </c>
      <c r="F2429" s="187" t="s">
        <v>2033</v>
      </c>
      <c r="G2429" s="100"/>
      <c r="N2429" s="95"/>
      <c r="Q2429" s="100"/>
    </row>
    <row r="2430" spans="1:17" s="100" customFormat="1" ht="30" customHeight="1" x14ac:dyDescent="0.2">
      <c r="A2430" s="152">
        <v>2427</v>
      </c>
      <c r="B2430" s="96" t="s">
        <v>4185</v>
      </c>
      <c r="C2430" s="97">
        <v>14490.81</v>
      </c>
      <c r="D2430" s="97">
        <v>2517</v>
      </c>
      <c r="E2430" s="102">
        <v>43413</v>
      </c>
      <c r="F2430" s="186" t="s">
        <v>3365</v>
      </c>
      <c r="G2430" s="94"/>
      <c r="H2430" s="94"/>
      <c r="I2430" s="94"/>
      <c r="J2430" s="94"/>
      <c r="K2430" s="94"/>
      <c r="L2430" s="94"/>
      <c r="M2430" s="94"/>
      <c r="N2430" s="95"/>
      <c r="O2430" s="94"/>
      <c r="P2430" s="94"/>
      <c r="Q2430" s="94"/>
    </row>
    <row r="2431" spans="1:17" s="94" customFormat="1" ht="30" customHeight="1" x14ac:dyDescent="0.2">
      <c r="A2431" s="152">
        <v>2428</v>
      </c>
      <c r="B2431" s="107" t="s">
        <v>1083</v>
      </c>
      <c r="C2431" s="97">
        <v>14430.607043558852</v>
      </c>
      <c r="D2431" s="97">
        <v>10006</v>
      </c>
      <c r="E2431" s="98">
        <v>35636</v>
      </c>
      <c r="F2431" s="187" t="s">
        <v>1910</v>
      </c>
      <c r="G2431" s="100"/>
      <c r="N2431" s="95"/>
    </row>
    <row r="2432" spans="1:17" s="100" customFormat="1" ht="30" customHeight="1" x14ac:dyDescent="0.2">
      <c r="A2432" s="152">
        <v>2429</v>
      </c>
      <c r="B2432" s="103" t="s">
        <v>2822</v>
      </c>
      <c r="C2432" s="176">
        <v>14426.262743280817</v>
      </c>
      <c r="D2432" s="176">
        <v>4554</v>
      </c>
      <c r="E2432" s="111">
        <v>37386</v>
      </c>
      <c r="F2432" s="187" t="s">
        <v>645</v>
      </c>
      <c r="N2432" s="101"/>
      <c r="Q2432" s="94"/>
    </row>
    <row r="2433" spans="1:17" s="100" customFormat="1" ht="30" customHeight="1" x14ac:dyDescent="0.2">
      <c r="A2433" s="152">
        <v>2430</v>
      </c>
      <c r="B2433" s="96" t="s">
        <v>2423</v>
      </c>
      <c r="C2433" s="179">
        <v>14414.098702502317</v>
      </c>
      <c r="D2433" s="179">
        <v>4486</v>
      </c>
      <c r="E2433" s="98">
        <v>40690</v>
      </c>
      <c r="F2433" s="186" t="s">
        <v>353</v>
      </c>
      <c r="N2433" s="101"/>
    </row>
    <row r="2434" spans="1:17" s="94" customFormat="1" ht="30" customHeight="1" x14ac:dyDescent="0.2">
      <c r="A2434" s="152">
        <v>2431</v>
      </c>
      <c r="B2434" s="96" t="s">
        <v>4263</v>
      </c>
      <c r="C2434" s="97">
        <v>14407.84</v>
      </c>
      <c r="D2434" s="97">
        <v>2664</v>
      </c>
      <c r="E2434" s="102">
        <v>43308</v>
      </c>
      <c r="F2434" s="186" t="s">
        <v>3187</v>
      </c>
      <c r="H2434" s="100"/>
      <c r="I2434" s="100"/>
      <c r="J2434" s="100"/>
      <c r="K2434" s="100"/>
      <c r="L2434" s="100"/>
      <c r="M2434" s="100"/>
      <c r="N2434" s="101"/>
      <c r="O2434" s="100"/>
      <c r="P2434" s="100"/>
      <c r="Q2434" s="100"/>
    </row>
    <row r="2435" spans="1:17" s="100" customFormat="1" ht="30" customHeight="1" x14ac:dyDescent="0.2">
      <c r="A2435" s="152">
        <v>2432</v>
      </c>
      <c r="B2435" s="103" t="s">
        <v>1779</v>
      </c>
      <c r="C2435" s="176">
        <v>14404.54124189064</v>
      </c>
      <c r="D2435" s="176">
        <v>4073</v>
      </c>
      <c r="E2435" s="111">
        <v>37477</v>
      </c>
      <c r="F2435" s="187" t="s">
        <v>640</v>
      </c>
      <c r="N2435" s="101"/>
    </row>
    <row r="2436" spans="1:17" s="100" customFormat="1" ht="30" customHeight="1" x14ac:dyDescent="0.2">
      <c r="A2436" s="152">
        <v>2433</v>
      </c>
      <c r="B2436" s="96" t="s">
        <v>3552</v>
      </c>
      <c r="C2436" s="112">
        <v>14390</v>
      </c>
      <c r="D2436" s="177">
        <v>2766</v>
      </c>
      <c r="E2436" s="98">
        <v>42622</v>
      </c>
      <c r="F2436" s="186" t="s">
        <v>545</v>
      </c>
      <c r="G2436" s="94"/>
      <c r="N2436" s="101"/>
    </row>
    <row r="2437" spans="1:17" s="94" customFormat="1" ht="30" customHeight="1" x14ac:dyDescent="0.2">
      <c r="A2437" s="152">
        <v>2434</v>
      </c>
      <c r="B2437" s="103" t="s">
        <v>533</v>
      </c>
      <c r="C2437" s="179">
        <v>14388.090824837813</v>
      </c>
      <c r="D2437" s="179">
        <v>5801</v>
      </c>
      <c r="E2437" s="111">
        <v>38975</v>
      </c>
      <c r="F2437" s="187" t="s">
        <v>2934</v>
      </c>
      <c r="G2437" s="100"/>
      <c r="N2437" s="95"/>
      <c r="Q2437" s="100"/>
    </row>
    <row r="2438" spans="1:17" s="94" customFormat="1" ht="30" customHeight="1" x14ac:dyDescent="0.2">
      <c r="A2438" s="152">
        <v>2435</v>
      </c>
      <c r="B2438" s="96" t="s">
        <v>4117</v>
      </c>
      <c r="C2438" s="97">
        <v>14384.23</v>
      </c>
      <c r="D2438" s="97">
        <v>2655</v>
      </c>
      <c r="E2438" s="102" t="s">
        <v>4116</v>
      </c>
      <c r="F2438" s="186" t="s">
        <v>3187</v>
      </c>
      <c r="H2438" s="100"/>
      <c r="I2438" s="100"/>
      <c r="J2438" s="100"/>
      <c r="K2438" s="100"/>
      <c r="L2438" s="100"/>
      <c r="M2438" s="100"/>
      <c r="N2438" s="101"/>
      <c r="O2438" s="100"/>
      <c r="P2438" s="100"/>
    </row>
    <row r="2439" spans="1:17" s="94" customFormat="1" ht="30" customHeight="1" x14ac:dyDescent="0.2">
      <c r="A2439" s="152">
        <v>2436</v>
      </c>
      <c r="B2439" s="96" t="s">
        <v>3432</v>
      </c>
      <c r="C2439" s="112">
        <v>14376.310000000001</v>
      </c>
      <c r="D2439" s="177">
        <v>3657</v>
      </c>
      <c r="E2439" s="98">
        <v>42244</v>
      </c>
      <c r="F2439" s="186" t="s">
        <v>725</v>
      </c>
      <c r="N2439" s="95"/>
      <c r="Q2439" s="100"/>
    </row>
    <row r="2440" spans="1:17" s="100" customFormat="1" ht="30" customHeight="1" x14ac:dyDescent="0.2">
      <c r="A2440" s="152">
        <v>2437</v>
      </c>
      <c r="B2440" s="96" t="s">
        <v>3782</v>
      </c>
      <c r="C2440" s="97">
        <v>14373</v>
      </c>
      <c r="D2440" s="97">
        <v>2800</v>
      </c>
      <c r="E2440" s="102">
        <v>43007</v>
      </c>
      <c r="F2440" s="186" t="s">
        <v>545</v>
      </c>
      <c r="G2440" s="94"/>
      <c r="N2440" s="101"/>
      <c r="Q2440" s="94"/>
    </row>
    <row r="2441" spans="1:17" s="100" customFormat="1" ht="30" customHeight="1" x14ac:dyDescent="0.2">
      <c r="A2441" s="152">
        <v>2438</v>
      </c>
      <c r="B2441" s="107" t="s">
        <v>2090</v>
      </c>
      <c r="C2441" s="97">
        <v>14355.885078776646</v>
      </c>
      <c r="D2441" s="97">
        <v>6465</v>
      </c>
      <c r="E2441" s="98">
        <v>35811</v>
      </c>
      <c r="F2441" s="187" t="s">
        <v>1818</v>
      </c>
      <c r="N2441" s="101"/>
    </row>
    <row r="2442" spans="1:17" s="100" customFormat="1" ht="30" customHeight="1" x14ac:dyDescent="0.2">
      <c r="A2442" s="152">
        <v>2439</v>
      </c>
      <c r="B2442" s="107" t="s">
        <v>341</v>
      </c>
      <c r="C2442" s="179">
        <v>14347.196478220576</v>
      </c>
      <c r="D2442" s="179">
        <v>16532</v>
      </c>
      <c r="E2442" s="119">
        <v>34726</v>
      </c>
      <c r="F2442" s="187" t="s">
        <v>2265</v>
      </c>
      <c r="H2442" s="94"/>
      <c r="I2442" s="94"/>
      <c r="J2442" s="94"/>
      <c r="K2442" s="94"/>
      <c r="L2442" s="94"/>
      <c r="M2442" s="94"/>
      <c r="N2442" s="95"/>
      <c r="O2442" s="94"/>
      <c r="P2442" s="94"/>
      <c r="Q2442" s="94"/>
    </row>
    <row r="2443" spans="1:17" s="100" customFormat="1" ht="30" customHeight="1" x14ac:dyDescent="0.2">
      <c r="A2443" s="152">
        <v>2440</v>
      </c>
      <c r="B2443" s="96" t="s">
        <v>174</v>
      </c>
      <c r="C2443" s="177">
        <v>14344.87951807229</v>
      </c>
      <c r="D2443" s="177">
        <v>3596</v>
      </c>
      <c r="E2443" s="98">
        <v>41453</v>
      </c>
      <c r="F2443" s="186" t="s">
        <v>175</v>
      </c>
      <c r="G2443" s="94"/>
      <c r="N2443" s="101"/>
      <c r="Q2443" s="130"/>
    </row>
    <row r="2444" spans="1:17" s="100" customFormat="1" ht="30" customHeight="1" x14ac:dyDescent="0.2">
      <c r="A2444" s="152">
        <v>2441</v>
      </c>
      <c r="B2444" s="96" t="s">
        <v>3689</v>
      </c>
      <c r="C2444" s="112">
        <v>14342</v>
      </c>
      <c r="D2444" s="177">
        <v>4934</v>
      </c>
      <c r="E2444" s="158">
        <v>42377</v>
      </c>
      <c r="F2444" s="186" t="s">
        <v>3478</v>
      </c>
      <c r="G2444" s="94"/>
      <c r="N2444" s="101"/>
    </row>
    <row r="2445" spans="1:17" s="100" customFormat="1" ht="30" customHeight="1" x14ac:dyDescent="0.2">
      <c r="A2445" s="152">
        <v>2442</v>
      </c>
      <c r="B2445" s="96" t="s">
        <v>812</v>
      </c>
      <c r="C2445" s="112">
        <v>14332.425857275255</v>
      </c>
      <c r="D2445" s="112">
        <v>4771</v>
      </c>
      <c r="E2445" s="106">
        <v>39038</v>
      </c>
      <c r="F2445" s="186" t="s">
        <v>426</v>
      </c>
      <c r="G2445" s="94"/>
      <c r="N2445" s="101"/>
    </row>
    <row r="2446" spans="1:17" s="100" customFormat="1" ht="30" customHeight="1" x14ac:dyDescent="0.2">
      <c r="A2446" s="152">
        <v>2443</v>
      </c>
      <c r="B2446" s="96" t="s">
        <v>1920</v>
      </c>
      <c r="C2446" s="176">
        <v>14287.534754402224</v>
      </c>
      <c r="D2446" s="176">
        <v>5254</v>
      </c>
      <c r="E2446" s="111">
        <v>40417</v>
      </c>
      <c r="F2446" s="187" t="s">
        <v>1424</v>
      </c>
      <c r="N2446" s="101"/>
    </row>
    <row r="2447" spans="1:17" s="100" customFormat="1" ht="30" customHeight="1" x14ac:dyDescent="0.2">
      <c r="A2447" s="152">
        <v>2444</v>
      </c>
      <c r="B2447" s="107" t="s">
        <v>1440</v>
      </c>
      <c r="C2447" s="97">
        <v>14260.020852641335</v>
      </c>
      <c r="D2447" s="97">
        <v>6565</v>
      </c>
      <c r="E2447" s="98">
        <v>36133</v>
      </c>
      <c r="F2447" s="187" t="s">
        <v>1818</v>
      </c>
      <c r="H2447" s="94"/>
      <c r="I2447" s="94"/>
      <c r="J2447" s="94"/>
      <c r="K2447" s="94"/>
      <c r="L2447" s="94"/>
      <c r="M2447" s="94"/>
      <c r="N2447" s="95"/>
      <c r="O2447" s="94"/>
      <c r="P2447" s="94"/>
    </row>
    <row r="2448" spans="1:17" s="94" customFormat="1" ht="30" customHeight="1" x14ac:dyDescent="0.2">
      <c r="A2448" s="152">
        <v>2445</v>
      </c>
      <c r="B2448" s="96" t="s">
        <v>2009</v>
      </c>
      <c r="C2448" s="112">
        <v>14258.572752548656</v>
      </c>
      <c r="D2448" s="112">
        <v>4777</v>
      </c>
      <c r="E2448" s="111">
        <v>39766</v>
      </c>
      <c r="F2448" s="187" t="s">
        <v>1084</v>
      </c>
      <c r="N2448" s="95"/>
    </row>
    <row r="2449" spans="1:17" s="100" customFormat="1" ht="30" customHeight="1" x14ac:dyDescent="0.2">
      <c r="A2449" s="152">
        <v>2446</v>
      </c>
      <c r="B2449" s="96" t="s">
        <v>2313</v>
      </c>
      <c r="C2449" s="176">
        <v>14245.829471733086</v>
      </c>
      <c r="D2449" s="176">
        <v>4219</v>
      </c>
      <c r="E2449" s="106">
        <v>39150</v>
      </c>
      <c r="F2449" s="186" t="s">
        <v>1908</v>
      </c>
      <c r="H2449" s="94"/>
      <c r="I2449" s="94"/>
      <c r="J2449" s="94"/>
      <c r="K2449" s="94"/>
      <c r="L2449" s="94"/>
      <c r="M2449" s="94"/>
      <c r="N2449" s="95"/>
      <c r="O2449" s="94"/>
      <c r="P2449" s="94"/>
      <c r="Q2449" s="94"/>
    </row>
    <row r="2450" spans="1:17" s="100" customFormat="1" ht="30" customHeight="1" x14ac:dyDescent="0.2">
      <c r="A2450" s="152">
        <v>2447</v>
      </c>
      <c r="B2450" s="96" t="s">
        <v>3583</v>
      </c>
      <c r="C2450" s="112">
        <v>14237.41</v>
      </c>
      <c r="D2450" s="177">
        <v>3210</v>
      </c>
      <c r="E2450" s="175">
        <v>42566</v>
      </c>
      <c r="F2450" s="189" t="s">
        <v>3460</v>
      </c>
      <c r="N2450" s="101"/>
    </row>
    <row r="2451" spans="1:17" s="100" customFormat="1" ht="30" customHeight="1" x14ac:dyDescent="0.2">
      <c r="A2451" s="152">
        <v>2448</v>
      </c>
      <c r="B2451" s="96" t="s">
        <v>305</v>
      </c>
      <c r="C2451" s="178">
        <v>14237.285681186284</v>
      </c>
      <c r="D2451" s="178">
        <v>3458</v>
      </c>
      <c r="E2451" s="98">
        <v>41250</v>
      </c>
      <c r="F2451" s="186" t="s">
        <v>2828</v>
      </c>
      <c r="G2451" s="94"/>
      <c r="H2451" s="94"/>
      <c r="I2451" s="94"/>
      <c r="J2451" s="94"/>
      <c r="K2451" s="94"/>
      <c r="L2451" s="94"/>
      <c r="M2451" s="94"/>
      <c r="N2451" s="95"/>
      <c r="O2451" s="94"/>
      <c r="P2451" s="94"/>
    </row>
    <row r="2452" spans="1:17" s="100" customFormat="1" ht="30" customHeight="1" x14ac:dyDescent="0.2">
      <c r="A2452" s="152">
        <v>2449</v>
      </c>
      <c r="B2452" s="96" t="s">
        <v>4499</v>
      </c>
      <c r="C2452" s="97">
        <v>14230.379999999997</v>
      </c>
      <c r="D2452" s="97">
        <v>2914</v>
      </c>
      <c r="E2452" s="102" t="s">
        <v>4600</v>
      </c>
      <c r="F2452" s="186" t="s">
        <v>2319</v>
      </c>
      <c r="G2452" s="94"/>
      <c r="N2452" s="101"/>
      <c r="Q2452" s="94"/>
    </row>
    <row r="2453" spans="1:17" s="100" customFormat="1" ht="30" customHeight="1" x14ac:dyDescent="0.2">
      <c r="A2453" s="152">
        <v>2450</v>
      </c>
      <c r="B2453" s="103" t="s">
        <v>386</v>
      </c>
      <c r="C2453" s="179">
        <v>14209.626969416127</v>
      </c>
      <c r="D2453" s="179">
        <v>5054</v>
      </c>
      <c r="E2453" s="111">
        <v>37162</v>
      </c>
      <c r="F2453" s="187" t="s">
        <v>1069</v>
      </c>
      <c r="G2453" s="94"/>
      <c r="N2453" s="101"/>
      <c r="Q2453" s="94"/>
    </row>
    <row r="2454" spans="1:17" s="94" customFormat="1" ht="30" customHeight="1" x14ac:dyDescent="0.2">
      <c r="A2454" s="152">
        <v>2451</v>
      </c>
      <c r="B2454" s="96" t="s">
        <v>3566</v>
      </c>
      <c r="C2454" s="112">
        <v>14167.579999999998</v>
      </c>
      <c r="D2454" s="177">
        <v>3673</v>
      </c>
      <c r="E2454" s="123">
        <v>42601</v>
      </c>
      <c r="F2454" s="186" t="s">
        <v>1424</v>
      </c>
      <c r="G2454" s="100"/>
      <c r="H2454" s="100"/>
      <c r="I2454" s="100"/>
      <c r="J2454" s="100"/>
      <c r="K2454" s="100"/>
      <c r="L2454" s="100"/>
      <c r="M2454" s="100"/>
      <c r="N2454" s="101"/>
      <c r="O2454" s="100"/>
      <c r="P2454" s="100"/>
      <c r="Q2454" s="100"/>
    </row>
    <row r="2455" spans="1:17" s="100" customFormat="1" ht="30" customHeight="1" x14ac:dyDescent="0.2">
      <c r="A2455" s="152">
        <v>2452</v>
      </c>
      <c r="B2455" s="96" t="s">
        <v>3117</v>
      </c>
      <c r="C2455" s="177">
        <v>14166.473586654311</v>
      </c>
      <c r="D2455" s="177">
        <v>3596</v>
      </c>
      <c r="E2455" s="98">
        <v>41796</v>
      </c>
      <c r="F2455" s="186" t="s">
        <v>545</v>
      </c>
      <c r="G2455" s="94"/>
      <c r="N2455" s="101"/>
    </row>
    <row r="2456" spans="1:17" s="100" customFormat="1" ht="30" customHeight="1" x14ac:dyDescent="0.2">
      <c r="A2456" s="152">
        <v>2453</v>
      </c>
      <c r="B2456" s="96" t="s">
        <v>3118</v>
      </c>
      <c r="C2456" s="177">
        <v>14144.317655236331</v>
      </c>
      <c r="D2456" s="177">
        <v>3205</v>
      </c>
      <c r="E2456" s="98">
        <v>41817</v>
      </c>
      <c r="F2456" s="186" t="s">
        <v>725</v>
      </c>
      <c r="N2456" s="101"/>
    </row>
    <row r="2457" spans="1:17" s="100" customFormat="1" ht="30" customHeight="1" x14ac:dyDescent="0.2">
      <c r="A2457" s="152">
        <v>2454</v>
      </c>
      <c r="B2457" s="103" t="s">
        <v>792</v>
      </c>
      <c r="C2457" s="112">
        <v>14114.341983317887</v>
      </c>
      <c r="D2457" s="112">
        <v>4531</v>
      </c>
      <c r="E2457" s="111">
        <v>38716</v>
      </c>
      <c r="F2457" s="187" t="s">
        <v>427</v>
      </c>
      <c r="N2457" s="101"/>
    </row>
    <row r="2458" spans="1:17" s="100" customFormat="1" ht="30" customHeight="1" x14ac:dyDescent="0.2">
      <c r="A2458" s="152">
        <v>2455</v>
      </c>
      <c r="B2458" s="103" t="s">
        <v>1008</v>
      </c>
      <c r="C2458" s="112">
        <v>14113.762743280817</v>
      </c>
      <c r="D2458" s="112">
        <v>3882</v>
      </c>
      <c r="E2458" s="111">
        <v>37708</v>
      </c>
      <c r="F2458" s="187" t="s">
        <v>290</v>
      </c>
      <c r="G2458" s="94"/>
      <c r="N2458" s="101"/>
    </row>
    <row r="2459" spans="1:17" s="94" customFormat="1" ht="30" customHeight="1" x14ac:dyDescent="0.2">
      <c r="A2459" s="152">
        <v>2456</v>
      </c>
      <c r="B2459" s="103" t="s">
        <v>1542</v>
      </c>
      <c r="C2459" s="179">
        <v>14078.371177015757</v>
      </c>
      <c r="D2459" s="179">
        <v>5148</v>
      </c>
      <c r="E2459" s="111">
        <v>38646</v>
      </c>
      <c r="F2459" s="187" t="s">
        <v>326</v>
      </c>
      <c r="H2459" s="100"/>
      <c r="I2459" s="100"/>
      <c r="J2459" s="100"/>
      <c r="K2459" s="100"/>
      <c r="L2459" s="100"/>
      <c r="M2459" s="100"/>
      <c r="N2459" s="101"/>
      <c r="O2459" s="100"/>
      <c r="P2459" s="100"/>
      <c r="Q2459" s="100"/>
    </row>
    <row r="2460" spans="1:17" s="100" customFormat="1" ht="30" customHeight="1" x14ac:dyDescent="0.2">
      <c r="A2460" s="152">
        <v>2457</v>
      </c>
      <c r="B2460" s="103" t="s">
        <v>730</v>
      </c>
      <c r="C2460" s="176">
        <v>14063.368860055607</v>
      </c>
      <c r="D2460" s="176">
        <v>5868</v>
      </c>
      <c r="E2460" s="111">
        <v>36994</v>
      </c>
      <c r="F2460" s="187" t="s">
        <v>1987</v>
      </c>
      <c r="N2460" s="101"/>
      <c r="Q2460" s="94"/>
    </row>
    <row r="2461" spans="1:17" s="100" customFormat="1" ht="30" customHeight="1" x14ac:dyDescent="0.2">
      <c r="A2461" s="152">
        <v>2458</v>
      </c>
      <c r="B2461" s="103" t="s">
        <v>1650</v>
      </c>
      <c r="C2461" s="176">
        <v>14018.477757182576</v>
      </c>
      <c r="D2461" s="176">
        <v>6481</v>
      </c>
      <c r="E2461" s="104">
        <v>36763</v>
      </c>
      <c r="F2461" s="187" t="s">
        <v>1336</v>
      </c>
      <c r="H2461" s="94"/>
      <c r="I2461" s="94"/>
      <c r="J2461" s="94"/>
      <c r="K2461" s="94"/>
      <c r="L2461" s="94"/>
      <c r="M2461" s="94"/>
      <c r="N2461" s="95"/>
      <c r="O2461" s="94"/>
      <c r="P2461" s="94"/>
    </row>
    <row r="2462" spans="1:17" s="100" customFormat="1" ht="30" customHeight="1" x14ac:dyDescent="0.2">
      <c r="A2462" s="152">
        <v>2459</v>
      </c>
      <c r="B2462" s="107" t="s">
        <v>2101</v>
      </c>
      <c r="C2462" s="97">
        <v>14018.477757182576</v>
      </c>
      <c r="D2462" s="97">
        <v>7251</v>
      </c>
      <c r="E2462" s="98">
        <v>35916</v>
      </c>
      <c r="F2462" s="187" t="s">
        <v>2408</v>
      </c>
      <c r="N2462" s="101"/>
      <c r="Q2462" s="94"/>
    </row>
    <row r="2463" spans="1:17" s="94" customFormat="1" ht="30" customHeight="1" x14ac:dyDescent="0.2">
      <c r="A2463" s="152">
        <v>2460</v>
      </c>
      <c r="B2463" s="96" t="s">
        <v>4500</v>
      </c>
      <c r="C2463" s="97">
        <v>14015.7</v>
      </c>
      <c r="D2463" s="97">
        <v>4315</v>
      </c>
      <c r="E2463" s="102" t="s">
        <v>4600</v>
      </c>
      <c r="F2463" s="186" t="s">
        <v>4601</v>
      </c>
      <c r="G2463" s="100"/>
      <c r="H2463" s="100"/>
      <c r="I2463" s="100"/>
      <c r="J2463" s="100"/>
      <c r="K2463" s="100"/>
      <c r="L2463" s="100"/>
      <c r="M2463" s="100"/>
      <c r="N2463" s="101"/>
      <c r="O2463" s="100"/>
      <c r="P2463" s="100"/>
      <c r="Q2463" s="100"/>
    </row>
    <row r="2464" spans="1:17" s="100" customFormat="1" ht="30" customHeight="1" x14ac:dyDescent="0.2">
      <c r="A2464" s="152">
        <v>2461</v>
      </c>
      <c r="B2464" s="103" t="s">
        <v>814</v>
      </c>
      <c r="C2464" s="112">
        <v>14014.133456904541</v>
      </c>
      <c r="D2464" s="112">
        <v>4490</v>
      </c>
      <c r="E2464" s="111">
        <v>37925</v>
      </c>
      <c r="F2464" s="187" t="s">
        <v>751</v>
      </c>
      <c r="G2464" s="94"/>
      <c r="N2464" s="101"/>
      <c r="Q2464" s="94"/>
    </row>
    <row r="2465" spans="1:17" s="100" customFormat="1" ht="30" customHeight="1" x14ac:dyDescent="0.2">
      <c r="A2465" s="152">
        <v>2462</v>
      </c>
      <c r="B2465" s="96" t="s">
        <v>2424</v>
      </c>
      <c r="C2465" s="179">
        <v>14013.267493049121</v>
      </c>
      <c r="D2465" s="179">
        <v>3842</v>
      </c>
      <c r="E2465" s="111">
        <v>40627</v>
      </c>
      <c r="F2465" s="187" t="s">
        <v>2869</v>
      </c>
      <c r="G2465" s="94"/>
      <c r="N2465" s="101"/>
      <c r="Q2465" s="94"/>
    </row>
    <row r="2466" spans="1:17" s="100" customFormat="1" ht="30" customHeight="1" x14ac:dyDescent="0.2">
      <c r="A2466" s="152">
        <v>2463</v>
      </c>
      <c r="B2466" s="103" t="s">
        <v>2974</v>
      </c>
      <c r="C2466" s="112">
        <v>14011.874420759963</v>
      </c>
      <c r="D2466" s="112">
        <v>4419</v>
      </c>
      <c r="E2466" s="111">
        <v>38422</v>
      </c>
      <c r="F2466" s="187" t="s">
        <v>1610</v>
      </c>
      <c r="N2466" s="101"/>
    </row>
    <row r="2467" spans="1:17" s="100" customFormat="1" ht="30" customHeight="1" x14ac:dyDescent="0.2">
      <c r="A2467" s="152">
        <v>2464</v>
      </c>
      <c r="B2467" s="103" t="s">
        <v>1351</v>
      </c>
      <c r="C2467" s="176">
        <v>14004.083642261354</v>
      </c>
      <c r="D2467" s="176">
        <v>3797</v>
      </c>
      <c r="E2467" s="111">
        <v>38338</v>
      </c>
      <c r="F2467" s="187" t="s">
        <v>558</v>
      </c>
      <c r="G2467" s="94"/>
      <c r="N2467" s="101"/>
    </row>
    <row r="2468" spans="1:17" s="100" customFormat="1" ht="30" customHeight="1" x14ac:dyDescent="0.2">
      <c r="A2468" s="152">
        <v>2465</v>
      </c>
      <c r="B2468" s="103" t="s">
        <v>1919</v>
      </c>
      <c r="C2468" s="176">
        <v>13995.974281742356</v>
      </c>
      <c r="D2468" s="176">
        <v>4278</v>
      </c>
      <c r="E2468" s="111">
        <v>38464</v>
      </c>
      <c r="F2468" s="187" t="s">
        <v>1908</v>
      </c>
      <c r="N2468" s="101"/>
    </row>
    <row r="2469" spans="1:17" s="100" customFormat="1" ht="30" customHeight="1" x14ac:dyDescent="0.2">
      <c r="A2469" s="152">
        <v>2466</v>
      </c>
      <c r="B2469" s="96" t="s">
        <v>1515</v>
      </c>
      <c r="C2469" s="179">
        <v>13993.280815569973</v>
      </c>
      <c r="D2469" s="179">
        <v>3876</v>
      </c>
      <c r="E2469" s="106">
        <v>39395</v>
      </c>
      <c r="F2469" s="186" t="s">
        <v>1610</v>
      </c>
      <c r="N2469" s="101"/>
      <c r="Q2469" s="94"/>
    </row>
    <row r="2470" spans="1:17" s="100" customFormat="1" ht="30" customHeight="1" x14ac:dyDescent="0.2">
      <c r="A2470" s="152">
        <v>2467</v>
      </c>
      <c r="B2470" s="96" t="s">
        <v>293</v>
      </c>
      <c r="C2470" s="179">
        <v>13986.185125115848</v>
      </c>
      <c r="D2470" s="179">
        <v>4866</v>
      </c>
      <c r="E2470" s="111">
        <v>40284</v>
      </c>
      <c r="F2470" s="187" t="s">
        <v>368</v>
      </c>
      <c r="N2470" s="101"/>
    </row>
    <row r="2471" spans="1:17" s="100" customFormat="1" ht="30" customHeight="1" x14ac:dyDescent="0.2">
      <c r="A2471" s="152">
        <v>2468</v>
      </c>
      <c r="B2471" s="96" t="s">
        <v>4132</v>
      </c>
      <c r="C2471" s="97">
        <v>13980</v>
      </c>
      <c r="D2471" s="97">
        <v>4829</v>
      </c>
      <c r="E2471" s="102" t="s">
        <v>4133</v>
      </c>
      <c r="F2471" s="186" t="s">
        <v>3371</v>
      </c>
      <c r="N2471" s="101"/>
    </row>
    <row r="2472" spans="1:17" s="100" customFormat="1" ht="30" customHeight="1" x14ac:dyDescent="0.2">
      <c r="A2472" s="152">
        <v>2469</v>
      </c>
      <c r="B2472" s="103" t="s">
        <v>2193</v>
      </c>
      <c r="C2472" s="112">
        <v>13946.941612604263</v>
      </c>
      <c r="D2472" s="112">
        <v>5264</v>
      </c>
      <c r="E2472" s="111">
        <v>37666</v>
      </c>
      <c r="F2472" s="187" t="s">
        <v>530</v>
      </c>
      <c r="G2472" s="94"/>
      <c r="N2472" s="101"/>
    </row>
    <row r="2473" spans="1:17" s="94" customFormat="1" ht="30" customHeight="1" x14ac:dyDescent="0.2">
      <c r="A2473" s="152">
        <v>2470</v>
      </c>
      <c r="B2473" s="103" t="s">
        <v>2937</v>
      </c>
      <c r="C2473" s="112">
        <v>13935.356811862837</v>
      </c>
      <c r="D2473" s="176">
        <v>7082</v>
      </c>
      <c r="E2473" s="104">
        <v>36581</v>
      </c>
      <c r="F2473" s="187" t="s">
        <v>1872</v>
      </c>
      <c r="G2473" s="100"/>
      <c r="N2473" s="95"/>
    </row>
    <row r="2474" spans="1:17" s="100" customFormat="1" ht="30" customHeight="1" x14ac:dyDescent="0.2">
      <c r="A2474" s="152">
        <v>2471</v>
      </c>
      <c r="B2474" s="103" t="s">
        <v>2892</v>
      </c>
      <c r="C2474" s="112">
        <v>13931.302131603337</v>
      </c>
      <c r="D2474" s="112">
        <v>4770</v>
      </c>
      <c r="E2474" s="111">
        <v>37813</v>
      </c>
      <c r="F2474" s="187" t="s">
        <v>656</v>
      </c>
      <c r="G2474" s="94"/>
      <c r="N2474" s="101"/>
      <c r="Q2474" s="94"/>
    </row>
    <row r="2475" spans="1:17" s="100" customFormat="1" ht="30" customHeight="1" x14ac:dyDescent="0.2">
      <c r="A2475" s="152">
        <v>2472</v>
      </c>
      <c r="B2475" s="103" t="s">
        <v>1817</v>
      </c>
      <c r="C2475" s="176">
        <v>13892.493049119556</v>
      </c>
      <c r="D2475" s="176">
        <v>5583</v>
      </c>
      <c r="E2475" s="104">
        <v>36672</v>
      </c>
      <c r="F2475" s="187" t="s">
        <v>1433</v>
      </c>
      <c r="H2475" s="94"/>
      <c r="I2475" s="94"/>
      <c r="J2475" s="94"/>
      <c r="K2475" s="94"/>
      <c r="L2475" s="94"/>
      <c r="M2475" s="94"/>
      <c r="N2475" s="95"/>
      <c r="O2475" s="94"/>
      <c r="P2475" s="94"/>
    </row>
    <row r="2476" spans="1:17" s="94" customFormat="1" ht="30" customHeight="1" x14ac:dyDescent="0.2">
      <c r="A2476" s="152">
        <v>2473</v>
      </c>
      <c r="B2476" s="107" t="s">
        <v>939</v>
      </c>
      <c r="C2476" s="179">
        <v>13874.826227988879</v>
      </c>
      <c r="D2476" s="179">
        <v>3543</v>
      </c>
      <c r="E2476" s="119">
        <v>36126</v>
      </c>
      <c r="F2476" s="187" t="s">
        <v>1872</v>
      </c>
      <c r="N2476" s="95"/>
      <c r="Q2476" s="100"/>
    </row>
    <row r="2477" spans="1:17" s="100" customFormat="1" ht="30" customHeight="1" x14ac:dyDescent="0.2">
      <c r="A2477" s="152">
        <v>2474</v>
      </c>
      <c r="B2477" s="96" t="s">
        <v>178</v>
      </c>
      <c r="C2477" s="178">
        <v>13869.323447636702</v>
      </c>
      <c r="D2477" s="178">
        <v>3644</v>
      </c>
      <c r="E2477" s="98">
        <v>41369</v>
      </c>
      <c r="F2477" s="186" t="s">
        <v>177</v>
      </c>
      <c r="N2477" s="101"/>
      <c r="Q2477" s="94"/>
    </row>
    <row r="2478" spans="1:17" s="94" customFormat="1" ht="30" customHeight="1" x14ac:dyDescent="0.2">
      <c r="A2478" s="152">
        <v>2475</v>
      </c>
      <c r="B2478" s="96" t="s">
        <v>3119</v>
      </c>
      <c r="C2478" s="177">
        <v>13865.442539388323</v>
      </c>
      <c r="D2478" s="177">
        <v>3374</v>
      </c>
      <c r="E2478" s="98">
        <v>41740</v>
      </c>
      <c r="F2478" s="186" t="s">
        <v>725</v>
      </c>
      <c r="G2478" s="100"/>
      <c r="H2478" s="100"/>
      <c r="I2478" s="100"/>
      <c r="J2478" s="100"/>
      <c r="K2478" s="100"/>
      <c r="L2478" s="100"/>
      <c r="M2478" s="100"/>
      <c r="N2478" s="101"/>
      <c r="O2478" s="100"/>
      <c r="P2478" s="100"/>
    </row>
    <row r="2479" spans="1:17" s="94" customFormat="1" ht="30" customHeight="1" x14ac:dyDescent="0.2">
      <c r="A2479" s="152">
        <v>2476</v>
      </c>
      <c r="B2479" s="107" t="s">
        <v>2963</v>
      </c>
      <c r="C2479" s="179">
        <v>13849.629286376276</v>
      </c>
      <c r="D2479" s="179">
        <v>6370</v>
      </c>
      <c r="E2479" s="119">
        <v>36280</v>
      </c>
      <c r="F2479" s="187" t="s">
        <v>1433</v>
      </c>
      <c r="G2479" s="100"/>
      <c r="H2479" s="100"/>
      <c r="I2479" s="100"/>
      <c r="J2479" s="100"/>
      <c r="K2479" s="100"/>
      <c r="L2479" s="100"/>
      <c r="M2479" s="100"/>
      <c r="N2479" s="101"/>
      <c r="O2479" s="100"/>
      <c r="P2479" s="100"/>
      <c r="Q2479" s="100"/>
    </row>
    <row r="2480" spans="1:17" s="100" customFormat="1" ht="30" customHeight="1" x14ac:dyDescent="0.2">
      <c r="A2480" s="152">
        <v>2477</v>
      </c>
      <c r="B2480" s="103" t="s">
        <v>1438</v>
      </c>
      <c r="C2480" s="112">
        <v>13836.017145505099</v>
      </c>
      <c r="D2480" s="112">
        <v>4007</v>
      </c>
      <c r="E2480" s="111">
        <v>37652</v>
      </c>
      <c r="F2480" s="187" t="s">
        <v>2869</v>
      </c>
      <c r="N2480" s="101"/>
      <c r="Q2480" s="94"/>
    </row>
    <row r="2481" spans="1:17" s="100" customFormat="1" ht="30" customHeight="1" x14ac:dyDescent="0.2">
      <c r="A2481" s="152">
        <v>2478</v>
      </c>
      <c r="B2481" s="96" t="s">
        <v>4255</v>
      </c>
      <c r="C2481" s="97">
        <v>13835.7</v>
      </c>
      <c r="D2481" s="97">
        <v>2640</v>
      </c>
      <c r="E2481" s="102">
        <v>43322</v>
      </c>
      <c r="F2481" s="186" t="s">
        <v>38</v>
      </c>
      <c r="N2481" s="101"/>
      <c r="Q2481" s="94"/>
    </row>
    <row r="2482" spans="1:17" s="94" customFormat="1" ht="30" customHeight="1" x14ac:dyDescent="0.2">
      <c r="A2482" s="152">
        <v>2479</v>
      </c>
      <c r="B2482" s="103" t="s">
        <v>702</v>
      </c>
      <c r="C2482" s="176">
        <v>13828.197405004634</v>
      </c>
      <c r="D2482" s="176">
        <v>6219</v>
      </c>
      <c r="E2482" s="111">
        <v>37043</v>
      </c>
      <c r="F2482" s="187" t="s">
        <v>1433</v>
      </c>
      <c r="G2482" s="100"/>
      <c r="N2482" s="95"/>
      <c r="Q2482" s="100"/>
    </row>
    <row r="2483" spans="1:17" s="94" customFormat="1" ht="30" customHeight="1" x14ac:dyDescent="0.2">
      <c r="A2483" s="152">
        <v>2480</v>
      </c>
      <c r="B2483" s="121" t="s">
        <v>3753</v>
      </c>
      <c r="C2483" s="97">
        <v>13825</v>
      </c>
      <c r="D2483" s="97">
        <v>2621</v>
      </c>
      <c r="E2483" s="102">
        <v>43056</v>
      </c>
      <c r="F2483" s="186" t="s">
        <v>545</v>
      </c>
      <c r="H2483" s="100"/>
      <c r="I2483" s="100"/>
      <c r="J2483" s="100"/>
      <c r="K2483" s="100"/>
      <c r="L2483" s="100"/>
      <c r="M2483" s="100"/>
      <c r="N2483" s="101"/>
      <c r="O2483" s="100"/>
      <c r="P2483" s="100"/>
      <c r="Q2483" s="100"/>
    </row>
    <row r="2484" spans="1:17" s="100" customFormat="1" ht="30" customHeight="1" x14ac:dyDescent="0.2">
      <c r="A2484" s="152">
        <v>2481</v>
      </c>
      <c r="B2484" s="96" t="s">
        <v>3507</v>
      </c>
      <c r="C2484" s="112">
        <v>13815.09</v>
      </c>
      <c r="D2484" s="177">
        <v>2482</v>
      </c>
      <c r="E2484" s="98">
        <v>42699</v>
      </c>
      <c r="F2484" s="186" t="s">
        <v>3461</v>
      </c>
      <c r="N2484" s="101"/>
      <c r="Q2484" s="94"/>
    </row>
    <row r="2485" spans="1:17" s="100" customFormat="1" ht="30" customHeight="1" x14ac:dyDescent="0.2">
      <c r="A2485" s="152">
        <v>2482</v>
      </c>
      <c r="B2485" s="96" t="s">
        <v>4465</v>
      </c>
      <c r="C2485" s="97">
        <v>13808</v>
      </c>
      <c r="D2485" s="97">
        <v>2374</v>
      </c>
      <c r="E2485" s="102" t="s">
        <v>4104</v>
      </c>
      <c r="F2485" s="186" t="s">
        <v>38</v>
      </c>
      <c r="H2485" s="94"/>
      <c r="I2485" s="94"/>
      <c r="J2485" s="94"/>
      <c r="K2485" s="94"/>
      <c r="L2485" s="94"/>
      <c r="M2485" s="94"/>
      <c r="N2485" s="95"/>
      <c r="O2485" s="94"/>
      <c r="P2485" s="94"/>
    </row>
    <row r="2486" spans="1:17" s="100" customFormat="1" ht="30" customHeight="1" x14ac:dyDescent="0.2">
      <c r="A2486" s="152">
        <v>2483</v>
      </c>
      <c r="B2486" s="107" t="s">
        <v>2156</v>
      </c>
      <c r="C2486" s="179">
        <v>13803.000463392031</v>
      </c>
      <c r="D2486" s="179">
        <v>6100</v>
      </c>
      <c r="E2486" s="119">
        <v>36392</v>
      </c>
      <c r="F2486" s="187" t="s">
        <v>1684</v>
      </c>
      <c r="H2486" s="94"/>
      <c r="I2486" s="94"/>
      <c r="J2486" s="94"/>
      <c r="K2486" s="94"/>
      <c r="L2486" s="94"/>
      <c r="M2486" s="94"/>
      <c r="N2486" s="95"/>
      <c r="O2486" s="94"/>
      <c r="P2486" s="94"/>
    </row>
    <row r="2487" spans="1:17" s="94" customFormat="1" ht="30" customHeight="1" x14ac:dyDescent="0.2">
      <c r="A2487" s="152">
        <v>2484</v>
      </c>
      <c r="B2487" s="103" t="s">
        <v>1700</v>
      </c>
      <c r="C2487" s="112">
        <v>13777.650701003686</v>
      </c>
      <c r="D2487" s="112">
        <v>4104</v>
      </c>
      <c r="E2487" s="161">
        <v>38786</v>
      </c>
      <c r="F2487" s="187" t="s">
        <v>1701</v>
      </c>
      <c r="G2487" s="100"/>
      <c r="N2487" s="95"/>
    </row>
    <row r="2488" spans="1:17" s="100" customFormat="1" ht="30" customHeight="1" x14ac:dyDescent="0.2">
      <c r="A2488" s="152">
        <v>2485</v>
      </c>
      <c r="B2488" s="96" t="s">
        <v>2077</v>
      </c>
      <c r="C2488" s="179">
        <v>13772.879981464319</v>
      </c>
      <c r="D2488" s="179">
        <v>3367</v>
      </c>
      <c r="E2488" s="111">
        <v>40487</v>
      </c>
      <c r="F2488" s="187" t="s">
        <v>405</v>
      </c>
      <c r="G2488" s="94"/>
      <c r="H2488" s="94"/>
      <c r="I2488" s="94"/>
      <c r="J2488" s="94"/>
      <c r="K2488" s="94"/>
      <c r="L2488" s="94"/>
      <c r="M2488" s="94"/>
      <c r="N2488" s="95"/>
      <c r="O2488" s="94"/>
      <c r="P2488" s="94"/>
    </row>
    <row r="2489" spans="1:17" s="100" customFormat="1" ht="30" customHeight="1" x14ac:dyDescent="0.2">
      <c r="A2489" s="152">
        <v>2486</v>
      </c>
      <c r="B2489" s="103" t="s">
        <v>2778</v>
      </c>
      <c r="C2489" s="176">
        <v>13765.060240963856</v>
      </c>
      <c r="D2489" s="176">
        <v>5590</v>
      </c>
      <c r="E2489" s="111">
        <v>36854</v>
      </c>
      <c r="F2489" s="187" t="s">
        <v>640</v>
      </c>
      <c r="G2489" s="94"/>
      <c r="N2489" s="101"/>
    </row>
    <row r="2490" spans="1:17" s="94" customFormat="1" ht="30" customHeight="1" x14ac:dyDescent="0.2">
      <c r="A2490" s="152">
        <v>2487</v>
      </c>
      <c r="B2490" s="96" t="s">
        <v>4233</v>
      </c>
      <c r="C2490" s="97">
        <v>13759</v>
      </c>
      <c r="D2490" s="97">
        <v>3368</v>
      </c>
      <c r="E2490" s="102">
        <v>43350</v>
      </c>
      <c r="F2490" s="186" t="s">
        <v>4114</v>
      </c>
      <c r="G2490" s="100"/>
      <c r="H2490" s="100"/>
      <c r="I2490" s="100"/>
      <c r="J2490" s="100"/>
      <c r="K2490" s="100"/>
      <c r="L2490" s="100"/>
      <c r="M2490" s="100"/>
      <c r="N2490" s="101"/>
      <c r="O2490" s="100"/>
      <c r="P2490" s="100"/>
      <c r="Q2490" s="100"/>
    </row>
    <row r="2491" spans="1:17" s="94" customFormat="1" ht="30" customHeight="1" x14ac:dyDescent="0.2">
      <c r="A2491" s="152">
        <v>2488</v>
      </c>
      <c r="B2491" s="96" t="s">
        <v>1588</v>
      </c>
      <c r="C2491" s="112">
        <v>13740.442539388323</v>
      </c>
      <c r="D2491" s="112">
        <v>3992</v>
      </c>
      <c r="E2491" s="106">
        <v>39157</v>
      </c>
      <c r="F2491" s="186" t="s">
        <v>559</v>
      </c>
      <c r="N2491" s="95"/>
      <c r="Q2491" s="100"/>
    </row>
    <row r="2492" spans="1:17" s="94" customFormat="1" ht="30" customHeight="1" x14ac:dyDescent="0.2">
      <c r="A2492" s="152">
        <v>2489</v>
      </c>
      <c r="B2492" s="96" t="s">
        <v>1718</v>
      </c>
      <c r="C2492" s="180">
        <v>13722.022706209455</v>
      </c>
      <c r="D2492" s="180">
        <v>3983</v>
      </c>
      <c r="E2492" s="106">
        <v>39682</v>
      </c>
      <c r="F2492" s="186" t="s">
        <v>1809</v>
      </c>
      <c r="H2492" s="100"/>
      <c r="I2492" s="100"/>
      <c r="J2492" s="100"/>
      <c r="K2492" s="100"/>
      <c r="L2492" s="100"/>
      <c r="M2492" s="100"/>
      <c r="N2492" s="101"/>
      <c r="O2492" s="100"/>
      <c r="P2492" s="100"/>
      <c r="Q2492" s="109"/>
    </row>
    <row r="2493" spans="1:17" s="100" customFormat="1" ht="30" customHeight="1" x14ac:dyDescent="0.2">
      <c r="A2493" s="152">
        <v>2490</v>
      </c>
      <c r="B2493" s="96" t="s">
        <v>628</v>
      </c>
      <c r="C2493" s="112">
        <v>13718.141797961076</v>
      </c>
      <c r="D2493" s="112">
        <v>4252</v>
      </c>
      <c r="E2493" s="106">
        <v>39024</v>
      </c>
      <c r="F2493" s="186" t="s">
        <v>696</v>
      </c>
      <c r="N2493" s="101"/>
    </row>
    <row r="2494" spans="1:17" s="100" customFormat="1" ht="30" customHeight="1" x14ac:dyDescent="0.2">
      <c r="A2494" s="152">
        <v>2491</v>
      </c>
      <c r="B2494" s="96" t="s">
        <v>3741</v>
      </c>
      <c r="C2494" s="97">
        <v>13699.13</v>
      </c>
      <c r="D2494" s="97">
        <v>2643</v>
      </c>
      <c r="E2494" s="102">
        <v>43070</v>
      </c>
      <c r="F2494" s="186" t="s">
        <v>3711</v>
      </c>
      <c r="G2494" s="94"/>
      <c r="N2494" s="101"/>
    </row>
    <row r="2495" spans="1:17" s="100" customFormat="1" ht="30" customHeight="1" x14ac:dyDescent="0.2">
      <c r="A2495" s="152">
        <v>2492</v>
      </c>
      <c r="B2495" s="107" t="s">
        <v>1369</v>
      </c>
      <c r="C2495" s="179">
        <v>13689.179796107508</v>
      </c>
      <c r="D2495" s="179">
        <v>6708</v>
      </c>
      <c r="E2495" s="119">
        <v>36336</v>
      </c>
      <c r="F2495" s="187" t="s">
        <v>1987</v>
      </c>
      <c r="H2495" s="94"/>
      <c r="I2495" s="94"/>
      <c r="J2495" s="94"/>
      <c r="K2495" s="94"/>
      <c r="L2495" s="94"/>
      <c r="M2495" s="94"/>
      <c r="N2495" s="95"/>
      <c r="O2495" s="94"/>
      <c r="P2495" s="94"/>
    </row>
    <row r="2496" spans="1:17" s="100" customFormat="1" ht="30" customHeight="1" x14ac:dyDescent="0.2">
      <c r="A2496" s="152">
        <v>2493</v>
      </c>
      <c r="B2496" s="103" t="s">
        <v>1074</v>
      </c>
      <c r="C2496" s="176">
        <v>13601.424930491195</v>
      </c>
      <c r="D2496" s="176">
        <v>4818</v>
      </c>
      <c r="E2496" s="111">
        <v>37533</v>
      </c>
      <c r="F2496" s="187" t="s">
        <v>1539</v>
      </c>
      <c r="N2496" s="101"/>
    </row>
    <row r="2497" spans="1:17" s="100" customFormat="1" ht="30" customHeight="1" x14ac:dyDescent="0.2">
      <c r="A2497" s="152">
        <v>2494</v>
      </c>
      <c r="B2497" s="103" t="s">
        <v>1113</v>
      </c>
      <c r="C2497" s="112">
        <v>13561.167747914737</v>
      </c>
      <c r="D2497" s="112">
        <v>3666</v>
      </c>
      <c r="E2497" s="111">
        <v>37596</v>
      </c>
      <c r="F2497" s="187" t="s">
        <v>472</v>
      </c>
      <c r="H2497" s="94"/>
      <c r="I2497" s="94"/>
      <c r="J2497" s="94"/>
      <c r="K2497" s="94"/>
      <c r="L2497" s="94"/>
      <c r="M2497" s="94"/>
      <c r="N2497" s="95"/>
      <c r="O2497" s="94"/>
      <c r="P2497" s="94"/>
    </row>
    <row r="2498" spans="1:17" s="94" customFormat="1" ht="30" customHeight="1" x14ac:dyDescent="0.2">
      <c r="A2498" s="152">
        <v>2495</v>
      </c>
      <c r="B2498" s="103" t="s">
        <v>1431</v>
      </c>
      <c r="C2498" s="112">
        <v>13557.113067655237</v>
      </c>
      <c r="D2498" s="112">
        <v>4983</v>
      </c>
      <c r="E2498" s="111">
        <v>37736</v>
      </c>
      <c r="F2498" s="187" t="s">
        <v>645</v>
      </c>
      <c r="G2498" s="100"/>
      <c r="N2498" s="95"/>
      <c r="Q2498" s="100"/>
    </row>
    <row r="2499" spans="1:17" s="94" customFormat="1" ht="30" customHeight="1" x14ac:dyDescent="0.2">
      <c r="A2499" s="152">
        <v>2496</v>
      </c>
      <c r="B2499" s="96" t="s">
        <v>1629</v>
      </c>
      <c r="C2499" s="179">
        <v>13553.058387395737</v>
      </c>
      <c r="D2499" s="179">
        <v>3787</v>
      </c>
      <c r="E2499" s="106">
        <v>39451</v>
      </c>
      <c r="F2499" s="186" t="s">
        <v>544</v>
      </c>
      <c r="G2499" s="100"/>
      <c r="N2499" s="95"/>
      <c r="Q2499" s="100"/>
    </row>
    <row r="2500" spans="1:17" s="94" customFormat="1" ht="30" customHeight="1" x14ac:dyDescent="0.2">
      <c r="A2500" s="152">
        <v>2497</v>
      </c>
      <c r="B2500" s="96" t="s">
        <v>1300</v>
      </c>
      <c r="C2500" s="179">
        <v>13549.698795180724</v>
      </c>
      <c r="D2500" s="179">
        <v>4316</v>
      </c>
      <c r="E2500" s="106">
        <v>39318</v>
      </c>
      <c r="F2500" s="186" t="s">
        <v>428</v>
      </c>
      <c r="G2500" s="100"/>
      <c r="H2500" s="100"/>
      <c r="I2500" s="100"/>
      <c r="J2500" s="100"/>
      <c r="K2500" s="100"/>
      <c r="L2500" s="100"/>
      <c r="M2500" s="100"/>
      <c r="N2500" s="101"/>
      <c r="O2500" s="100"/>
      <c r="P2500" s="100"/>
      <c r="Q2500" s="100"/>
    </row>
    <row r="2501" spans="1:17" s="100" customFormat="1" ht="30" customHeight="1" x14ac:dyDescent="0.2">
      <c r="A2501" s="152">
        <v>2498</v>
      </c>
      <c r="B2501" s="107" t="s">
        <v>1548</v>
      </c>
      <c r="C2501" s="176">
        <v>13518.01436515292</v>
      </c>
      <c r="D2501" s="176">
        <v>6158</v>
      </c>
      <c r="E2501" s="98">
        <v>35909</v>
      </c>
      <c r="F2501" s="187" t="s">
        <v>1198</v>
      </c>
      <c r="G2501" s="94"/>
      <c r="N2501" s="101"/>
    </row>
    <row r="2502" spans="1:17" s="100" customFormat="1" ht="30" customHeight="1" x14ac:dyDescent="0.2">
      <c r="A2502" s="152">
        <v>2499</v>
      </c>
      <c r="B2502" s="96" t="s">
        <v>2374</v>
      </c>
      <c r="C2502" s="176">
        <v>13512.801204819278</v>
      </c>
      <c r="D2502" s="176">
        <v>3654</v>
      </c>
      <c r="E2502" s="111">
        <v>40025</v>
      </c>
      <c r="F2502" s="187" t="s">
        <v>405</v>
      </c>
      <c r="H2502" s="94"/>
      <c r="I2502" s="94"/>
      <c r="J2502" s="94"/>
      <c r="K2502" s="94"/>
      <c r="L2502" s="94"/>
      <c r="M2502" s="94"/>
      <c r="N2502" s="95"/>
      <c r="O2502" s="94"/>
      <c r="P2502" s="94"/>
      <c r="Q2502" s="94"/>
    </row>
    <row r="2503" spans="1:17" s="100" customFormat="1" ht="30" customHeight="1" x14ac:dyDescent="0.2">
      <c r="A2503" s="152">
        <v>2500</v>
      </c>
      <c r="B2503" s="103" t="s">
        <v>1294</v>
      </c>
      <c r="C2503" s="112">
        <v>13497.740963855422</v>
      </c>
      <c r="D2503" s="112">
        <v>3955</v>
      </c>
      <c r="E2503" s="111">
        <v>37505</v>
      </c>
      <c r="F2503" s="187" t="s">
        <v>1433</v>
      </c>
      <c r="H2503" s="94"/>
      <c r="I2503" s="94"/>
      <c r="J2503" s="94"/>
      <c r="K2503" s="94"/>
      <c r="L2503" s="94"/>
      <c r="M2503" s="94"/>
      <c r="N2503" s="95"/>
      <c r="O2503" s="94"/>
      <c r="P2503" s="94"/>
      <c r="Q2503" s="94"/>
    </row>
    <row r="2504" spans="1:17" s="100" customFormat="1" ht="30" customHeight="1" x14ac:dyDescent="0.2">
      <c r="A2504" s="152">
        <v>2501</v>
      </c>
      <c r="B2504" s="103" t="s">
        <v>575</v>
      </c>
      <c r="C2504" s="112">
        <v>13486.445783132531</v>
      </c>
      <c r="D2504" s="112">
        <v>4190</v>
      </c>
      <c r="E2504" s="111">
        <v>38107</v>
      </c>
      <c r="F2504" s="187" t="s">
        <v>2934</v>
      </c>
      <c r="G2504" s="94"/>
      <c r="N2504" s="101"/>
    </row>
    <row r="2505" spans="1:17" s="100" customFormat="1" ht="30" customHeight="1" x14ac:dyDescent="0.2">
      <c r="A2505" s="152">
        <v>2502</v>
      </c>
      <c r="B2505" s="96" t="s">
        <v>4083</v>
      </c>
      <c r="C2505" s="97">
        <v>13470.960000000001</v>
      </c>
      <c r="D2505" s="97">
        <v>2717</v>
      </c>
      <c r="E2505" s="102">
        <v>43112</v>
      </c>
      <c r="F2505" s="186" t="s">
        <v>3187</v>
      </c>
      <c r="N2505" s="101"/>
    </row>
    <row r="2506" spans="1:17" s="94" customFormat="1" ht="30" customHeight="1" x14ac:dyDescent="0.2">
      <c r="A2506" s="152">
        <v>2503</v>
      </c>
      <c r="B2506" s="103" t="s">
        <v>2109</v>
      </c>
      <c r="C2506" s="112">
        <v>13469.647822057461</v>
      </c>
      <c r="D2506" s="112">
        <v>4167</v>
      </c>
      <c r="E2506" s="111">
        <v>37862</v>
      </c>
      <c r="F2506" s="187" t="s">
        <v>262</v>
      </c>
      <c r="G2506" s="100"/>
      <c r="N2506" s="95"/>
    </row>
    <row r="2507" spans="1:17" s="100" customFormat="1" ht="30" customHeight="1" x14ac:dyDescent="0.2">
      <c r="A2507" s="152">
        <v>2504</v>
      </c>
      <c r="B2507" s="107" t="s">
        <v>1370</v>
      </c>
      <c r="C2507" s="176">
        <v>13466.172381835033</v>
      </c>
      <c r="D2507" s="176">
        <v>7322</v>
      </c>
      <c r="E2507" s="119">
        <v>36567</v>
      </c>
      <c r="F2507" s="187" t="s">
        <v>1987</v>
      </c>
      <c r="N2507" s="101"/>
    </row>
    <row r="2508" spans="1:17" s="94" customFormat="1" ht="30" customHeight="1" x14ac:dyDescent="0.2">
      <c r="A2508" s="152">
        <v>2505</v>
      </c>
      <c r="B2508" s="96" t="s">
        <v>4322</v>
      </c>
      <c r="C2508" s="97">
        <v>13459</v>
      </c>
      <c r="D2508" s="97">
        <v>3165</v>
      </c>
      <c r="E2508" s="102" t="s">
        <v>4557</v>
      </c>
      <c r="F2508" s="186" t="s">
        <v>545</v>
      </c>
      <c r="H2508" s="100"/>
      <c r="I2508" s="100"/>
      <c r="J2508" s="100"/>
      <c r="K2508" s="100"/>
      <c r="L2508" s="100"/>
      <c r="M2508" s="100"/>
      <c r="N2508" s="101"/>
      <c r="O2508" s="100"/>
      <c r="P2508" s="100"/>
    </row>
    <row r="2509" spans="1:17" s="100" customFormat="1" ht="30" customHeight="1" x14ac:dyDescent="0.2">
      <c r="A2509" s="152">
        <v>2506</v>
      </c>
      <c r="B2509" s="107" t="s">
        <v>1997</v>
      </c>
      <c r="C2509" s="97">
        <v>13422.729379054681</v>
      </c>
      <c r="D2509" s="97">
        <v>7526</v>
      </c>
      <c r="E2509" s="98">
        <v>36014</v>
      </c>
      <c r="F2509" s="187" t="s">
        <v>1818</v>
      </c>
      <c r="H2509" s="94"/>
      <c r="I2509" s="94"/>
      <c r="J2509" s="94"/>
      <c r="K2509" s="94"/>
      <c r="L2509" s="94"/>
      <c r="M2509" s="94"/>
      <c r="N2509" s="95"/>
      <c r="O2509" s="94"/>
      <c r="P2509" s="94"/>
    </row>
    <row r="2510" spans="1:17" s="94" customFormat="1" ht="30" customHeight="1" x14ac:dyDescent="0.2">
      <c r="A2510" s="152">
        <v>2507</v>
      </c>
      <c r="B2510" s="96" t="s">
        <v>4201</v>
      </c>
      <c r="C2510" s="97">
        <v>13417</v>
      </c>
      <c r="D2510" s="97">
        <v>2284</v>
      </c>
      <c r="E2510" s="102">
        <v>43392</v>
      </c>
      <c r="F2510" s="186" t="s">
        <v>545</v>
      </c>
      <c r="H2510" s="100"/>
      <c r="I2510" s="100"/>
      <c r="J2510" s="100"/>
      <c r="K2510" s="100"/>
      <c r="L2510" s="100"/>
      <c r="M2510" s="100"/>
      <c r="N2510" s="101"/>
      <c r="O2510" s="100"/>
      <c r="P2510" s="100"/>
      <c r="Q2510" s="100"/>
    </row>
    <row r="2511" spans="1:17" s="130" customFormat="1" ht="30" customHeight="1" x14ac:dyDescent="0.2">
      <c r="A2511" s="152">
        <v>2508</v>
      </c>
      <c r="B2511" s="96" t="s">
        <v>2522</v>
      </c>
      <c r="C2511" s="179">
        <v>13410.275718257646</v>
      </c>
      <c r="D2511" s="179">
        <v>4530</v>
      </c>
      <c r="E2511" s="111">
        <v>40564</v>
      </c>
      <c r="F2511" s="187" t="s">
        <v>1853</v>
      </c>
      <c r="G2511" s="100"/>
      <c r="H2511" s="100"/>
      <c r="I2511" s="100"/>
      <c r="J2511" s="100"/>
      <c r="K2511" s="100"/>
      <c r="L2511" s="100"/>
      <c r="M2511" s="100"/>
      <c r="N2511" s="101"/>
      <c r="O2511" s="100"/>
      <c r="P2511" s="100"/>
      <c r="Q2511" s="94"/>
    </row>
    <row r="2512" spans="1:17" s="100" customFormat="1" ht="30" customHeight="1" x14ac:dyDescent="0.2">
      <c r="A2512" s="152">
        <v>2509</v>
      </c>
      <c r="B2512" s="103" t="s">
        <v>1332</v>
      </c>
      <c r="C2512" s="179">
        <v>13373.899443929566</v>
      </c>
      <c r="D2512" s="179">
        <v>4953</v>
      </c>
      <c r="E2512" s="111">
        <v>38849</v>
      </c>
      <c r="F2512" s="187" t="s">
        <v>639</v>
      </c>
      <c r="H2512" s="94"/>
      <c r="I2512" s="94"/>
      <c r="J2512" s="94"/>
      <c r="K2512" s="94"/>
      <c r="L2512" s="94"/>
      <c r="M2512" s="94"/>
      <c r="N2512" s="95"/>
      <c r="O2512" s="94"/>
      <c r="P2512" s="94"/>
    </row>
    <row r="2513" spans="1:17" s="100" customFormat="1" ht="30" customHeight="1" x14ac:dyDescent="0.2">
      <c r="A2513" s="152">
        <v>2510</v>
      </c>
      <c r="B2513" s="96" t="s">
        <v>179</v>
      </c>
      <c r="C2513" s="177">
        <v>13373.20435588508</v>
      </c>
      <c r="D2513" s="177">
        <v>3204</v>
      </c>
      <c r="E2513" s="98">
        <v>41460</v>
      </c>
      <c r="F2513" s="186" t="s">
        <v>180</v>
      </c>
      <c r="G2513" s="94"/>
      <c r="H2513" s="94"/>
      <c r="I2513" s="94"/>
      <c r="J2513" s="94"/>
      <c r="K2513" s="94"/>
      <c r="L2513" s="94"/>
      <c r="M2513" s="94"/>
      <c r="N2513" s="95"/>
      <c r="O2513" s="94"/>
      <c r="P2513" s="94"/>
      <c r="Q2513" s="94"/>
    </row>
    <row r="2514" spans="1:17" s="100" customFormat="1" ht="30" customHeight="1" x14ac:dyDescent="0.2">
      <c r="A2514" s="152">
        <v>2511</v>
      </c>
      <c r="B2514" s="96" t="s">
        <v>592</v>
      </c>
      <c r="C2514" s="179">
        <v>13331.064643188138</v>
      </c>
      <c r="D2514" s="179">
        <v>3265</v>
      </c>
      <c r="E2514" s="98">
        <v>41033</v>
      </c>
      <c r="F2514" s="186" t="s">
        <v>2486</v>
      </c>
      <c r="N2514" s="101"/>
      <c r="Q2514" s="94"/>
    </row>
    <row r="2515" spans="1:17" s="100" customFormat="1" ht="30" customHeight="1" x14ac:dyDescent="0.2">
      <c r="A2515" s="152">
        <v>2512</v>
      </c>
      <c r="B2515" s="96" t="s">
        <v>3508</v>
      </c>
      <c r="C2515" s="112">
        <v>13292.460000000001</v>
      </c>
      <c r="D2515" s="177">
        <v>2690</v>
      </c>
      <c r="E2515" s="98">
        <v>42699</v>
      </c>
      <c r="F2515" s="189" t="s">
        <v>3459</v>
      </c>
      <c r="G2515" s="94"/>
      <c r="H2515" s="94"/>
      <c r="I2515" s="94"/>
      <c r="J2515" s="94"/>
      <c r="K2515" s="94"/>
      <c r="L2515" s="94"/>
      <c r="M2515" s="94"/>
      <c r="N2515" s="95"/>
      <c r="O2515" s="94"/>
      <c r="P2515" s="94"/>
    </row>
    <row r="2516" spans="1:17" s="94" customFormat="1" ht="30" customHeight="1" x14ac:dyDescent="0.2">
      <c r="A2516" s="152">
        <v>2513</v>
      </c>
      <c r="B2516" s="96" t="s">
        <v>2168</v>
      </c>
      <c r="C2516" s="179">
        <v>13287.621640407786</v>
      </c>
      <c r="D2516" s="179">
        <v>4633</v>
      </c>
      <c r="E2516" s="111">
        <v>40508</v>
      </c>
      <c r="F2516" s="187" t="s">
        <v>2033</v>
      </c>
      <c r="G2516" s="100"/>
      <c r="H2516" s="100"/>
      <c r="I2516" s="100"/>
      <c r="J2516" s="100"/>
      <c r="K2516" s="100"/>
      <c r="L2516" s="100"/>
      <c r="M2516" s="100"/>
      <c r="N2516" s="101"/>
      <c r="O2516" s="100"/>
      <c r="P2516" s="100"/>
      <c r="Q2516" s="100"/>
    </row>
    <row r="2517" spans="1:17" s="94" customFormat="1" ht="30" customHeight="1" x14ac:dyDescent="0.2">
      <c r="A2517" s="152">
        <v>2514</v>
      </c>
      <c r="B2517" s="103" t="s">
        <v>1166</v>
      </c>
      <c r="C2517" s="176">
        <v>13279.94670991659</v>
      </c>
      <c r="D2517" s="176">
        <v>6286</v>
      </c>
      <c r="E2517" s="104">
        <v>36756</v>
      </c>
      <c r="F2517" s="187" t="s">
        <v>1910</v>
      </c>
      <c r="G2517" s="100"/>
      <c r="N2517" s="95"/>
      <c r="Q2517" s="100"/>
    </row>
    <row r="2518" spans="1:17" s="100" customFormat="1" ht="30" customHeight="1" x14ac:dyDescent="0.2">
      <c r="A2518" s="152">
        <v>2515</v>
      </c>
      <c r="B2518" s="103" t="s">
        <v>736</v>
      </c>
      <c r="C2518" s="176">
        <v>13273.575069508805</v>
      </c>
      <c r="D2518" s="176">
        <v>4290</v>
      </c>
      <c r="E2518" s="111">
        <v>37225</v>
      </c>
      <c r="F2518" s="187" t="s">
        <v>645</v>
      </c>
      <c r="N2518" s="101"/>
      <c r="Q2518" s="94"/>
    </row>
    <row r="2519" spans="1:17" s="100" customFormat="1" ht="30" customHeight="1" x14ac:dyDescent="0.2">
      <c r="A2519" s="152">
        <v>2516</v>
      </c>
      <c r="B2519" s="96" t="s">
        <v>3618</v>
      </c>
      <c r="C2519" s="112">
        <v>13266.37</v>
      </c>
      <c r="D2519" s="177">
        <v>2687</v>
      </c>
      <c r="E2519" s="123">
        <v>42489</v>
      </c>
      <c r="F2519" s="186" t="s">
        <v>725</v>
      </c>
      <c r="G2519" s="94"/>
      <c r="H2519" s="94"/>
      <c r="I2519" s="94"/>
      <c r="J2519" s="94"/>
      <c r="K2519" s="94"/>
      <c r="L2519" s="94"/>
      <c r="M2519" s="94"/>
      <c r="N2519" s="95"/>
      <c r="O2519" s="94"/>
      <c r="P2519" s="94"/>
    </row>
    <row r="2520" spans="1:17" s="94" customFormat="1" ht="30" customHeight="1" x14ac:dyDescent="0.2">
      <c r="A2520" s="152">
        <v>2517</v>
      </c>
      <c r="B2520" s="96" t="s">
        <v>3758</v>
      </c>
      <c r="C2520" s="97">
        <v>13266.16</v>
      </c>
      <c r="D2520" s="97">
        <v>2645</v>
      </c>
      <c r="E2520" s="102">
        <v>43049</v>
      </c>
      <c r="F2520" s="186" t="s">
        <v>725</v>
      </c>
      <c r="H2520" s="100"/>
      <c r="I2520" s="100"/>
      <c r="J2520" s="100"/>
      <c r="K2520" s="100"/>
      <c r="L2520" s="100"/>
      <c r="M2520" s="100"/>
      <c r="N2520" s="101"/>
      <c r="O2520" s="100"/>
      <c r="P2520" s="100"/>
      <c r="Q2520" s="100"/>
    </row>
    <row r="2521" spans="1:17" s="94" customFormat="1" ht="30" customHeight="1" x14ac:dyDescent="0.2">
      <c r="A2521" s="152">
        <v>2518</v>
      </c>
      <c r="B2521" s="107" t="s">
        <v>1292</v>
      </c>
      <c r="C2521" s="97">
        <v>13242.296107506951</v>
      </c>
      <c r="D2521" s="97">
        <v>11757</v>
      </c>
      <c r="E2521" s="98">
        <v>35020</v>
      </c>
      <c r="F2521" s="187" t="s">
        <v>1987</v>
      </c>
      <c r="G2521" s="100"/>
      <c r="H2521" s="100"/>
      <c r="I2521" s="100"/>
      <c r="J2521" s="100"/>
      <c r="K2521" s="100"/>
      <c r="L2521" s="100"/>
      <c r="M2521" s="100"/>
      <c r="N2521" s="101"/>
      <c r="O2521" s="100"/>
      <c r="P2521" s="100"/>
      <c r="Q2521" s="100"/>
    </row>
    <row r="2522" spans="1:17" s="100" customFormat="1" ht="30" customHeight="1" x14ac:dyDescent="0.2">
      <c r="A2522" s="152">
        <v>2519</v>
      </c>
      <c r="B2522" s="107" t="s">
        <v>2356</v>
      </c>
      <c r="C2522" s="97">
        <v>13238.241427247453</v>
      </c>
      <c r="D2522" s="97">
        <v>11772</v>
      </c>
      <c r="E2522" s="98">
        <v>35412</v>
      </c>
      <c r="F2522" s="187" t="s">
        <v>1987</v>
      </c>
      <c r="G2522" s="94"/>
      <c r="N2522" s="101"/>
      <c r="Q2522" s="94"/>
    </row>
    <row r="2523" spans="1:17" s="100" customFormat="1" ht="30" customHeight="1" x14ac:dyDescent="0.2">
      <c r="A2523" s="152">
        <v>2520</v>
      </c>
      <c r="B2523" s="107" t="s">
        <v>2136</v>
      </c>
      <c r="C2523" s="97">
        <v>13198.563484708064</v>
      </c>
      <c r="D2523" s="97">
        <v>8036</v>
      </c>
      <c r="E2523" s="98">
        <v>36021</v>
      </c>
      <c r="F2523" s="187" t="s">
        <v>2265</v>
      </c>
      <c r="G2523" s="94"/>
      <c r="H2523" s="94"/>
      <c r="I2523" s="94"/>
      <c r="J2523" s="94"/>
      <c r="K2523" s="94"/>
      <c r="L2523" s="94"/>
      <c r="M2523" s="94"/>
      <c r="N2523" s="95"/>
      <c r="O2523" s="94"/>
      <c r="P2523" s="94"/>
      <c r="Q2523" s="94"/>
    </row>
    <row r="2524" spans="1:17" s="100" customFormat="1" ht="30" customHeight="1" x14ac:dyDescent="0.2">
      <c r="A2524" s="152">
        <v>2521</v>
      </c>
      <c r="B2524" s="96" t="s">
        <v>3406</v>
      </c>
      <c r="C2524" s="112">
        <v>13196.41</v>
      </c>
      <c r="D2524" s="177">
        <v>3188</v>
      </c>
      <c r="E2524" s="98" t="s">
        <v>3370</v>
      </c>
      <c r="F2524" s="186" t="s">
        <v>3179</v>
      </c>
      <c r="G2524" s="94"/>
      <c r="N2524" s="101"/>
      <c r="Q2524" s="94"/>
    </row>
    <row r="2525" spans="1:17" s="100" customFormat="1" ht="30" customHeight="1" x14ac:dyDescent="0.2">
      <c r="A2525" s="152">
        <v>2522</v>
      </c>
      <c r="B2525" s="103" t="s">
        <v>3353</v>
      </c>
      <c r="C2525" s="177">
        <v>13187</v>
      </c>
      <c r="D2525" s="112">
        <v>2946</v>
      </c>
      <c r="E2525" s="111">
        <v>42195</v>
      </c>
      <c r="F2525" s="187" t="s">
        <v>545</v>
      </c>
      <c r="H2525" s="94"/>
      <c r="I2525" s="94"/>
      <c r="J2525" s="94"/>
      <c r="K2525" s="94"/>
      <c r="L2525" s="94"/>
      <c r="M2525" s="94"/>
      <c r="N2525" s="95"/>
      <c r="O2525" s="94"/>
      <c r="P2525" s="94"/>
    </row>
    <row r="2526" spans="1:17" s="100" customFormat="1" ht="30" customHeight="1" x14ac:dyDescent="0.2">
      <c r="A2526" s="152">
        <v>2523</v>
      </c>
      <c r="B2526" s="107" t="s">
        <v>2262</v>
      </c>
      <c r="C2526" s="179">
        <v>13186.109823911029</v>
      </c>
      <c r="D2526" s="179">
        <v>8605</v>
      </c>
      <c r="E2526" s="119">
        <v>36161</v>
      </c>
      <c r="F2526" s="187" t="s">
        <v>1910</v>
      </c>
      <c r="N2526" s="101"/>
    </row>
    <row r="2527" spans="1:17" s="100" customFormat="1" ht="30" customHeight="1" x14ac:dyDescent="0.2">
      <c r="A2527" s="152">
        <v>2524</v>
      </c>
      <c r="B2527" s="103" t="s">
        <v>2094</v>
      </c>
      <c r="C2527" s="112">
        <v>13181.997219647823</v>
      </c>
      <c r="D2527" s="112">
        <v>5015</v>
      </c>
      <c r="E2527" s="111">
        <v>38730</v>
      </c>
      <c r="F2527" s="187" t="s">
        <v>640</v>
      </c>
      <c r="G2527" s="94"/>
      <c r="H2527" s="94"/>
      <c r="I2527" s="94"/>
      <c r="J2527" s="94"/>
      <c r="K2527" s="94"/>
      <c r="L2527" s="94"/>
      <c r="M2527" s="94"/>
      <c r="N2527" s="95"/>
      <c r="O2527" s="94"/>
      <c r="P2527" s="94"/>
      <c r="Q2527" s="94"/>
    </row>
    <row r="2528" spans="1:17" s="94" customFormat="1" ht="30" customHeight="1" x14ac:dyDescent="0.2">
      <c r="A2528" s="152">
        <v>2525</v>
      </c>
      <c r="B2528" s="96" t="s">
        <v>3120</v>
      </c>
      <c r="C2528" s="177">
        <v>13159.638554216868</v>
      </c>
      <c r="D2528" s="177">
        <v>2993</v>
      </c>
      <c r="E2528" s="98">
        <v>41908</v>
      </c>
      <c r="F2528" s="186" t="s">
        <v>725</v>
      </c>
      <c r="N2528" s="95"/>
      <c r="Q2528" s="100"/>
    </row>
    <row r="2529" spans="1:17" s="100" customFormat="1" ht="30" customHeight="1" x14ac:dyDescent="0.2">
      <c r="A2529" s="152">
        <v>2526</v>
      </c>
      <c r="B2529" s="96" t="s">
        <v>3645</v>
      </c>
      <c r="C2529" s="112">
        <v>13155</v>
      </c>
      <c r="D2529" s="177">
        <v>2920</v>
      </c>
      <c r="E2529" s="158">
        <v>42440</v>
      </c>
      <c r="F2529" s="186" t="s">
        <v>545</v>
      </c>
      <c r="H2529" s="94"/>
      <c r="I2529" s="94"/>
      <c r="J2529" s="94"/>
      <c r="K2529" s="94"/>
      <c r="L2529" s="94"/>
      <c r="M2529" s="94"/>
      <c r="N2529" s="95"/>
      <c r="O2529" s="94"/>
      <c r="P2529" s="94"/>
    </row>
    <row r="2530" spans="1:17" s="94" customFormat="1" ht="30" customHeight="1" x14ac:dyDescent="0.2">
      <c r="A2530" s="152">
        <v>2527</v>
      </c>
      <c r="B2530" s="96" t="s">
        <v>3121</v>
      </c>
      <c r="C2530" s="177">
        <v>13124.110866543097</v>
      </c>
      <c r="D2530" s="177">
        <v>3344</v>
      </c>
      <c r="E2530" s="98">
        <v>41761</v>
      </c>
      <c r="F2530" s="186" t="s">
        <v>3187</v>
      </c>
      <c r="G2530" s="100"/>
      <c r="H2530" s="100"/>
      <c r="I2530" s="100"/>
      <c r="J2530" s="100"/>
      <c r="K2530" s="100"/>
      <c r="L2530" s="100"/>
      <c r="M2530" s="100"/>
      <c r="N2530" s="101"/>
      <c r="O2530" s="100"/>
      <c r="P2530" s="100"/>
      <c r="Q2530" s="100"/>
    </row>
    <row r="2531" spans="1:17" s="100" customFormat="1" ht="30" customHeight="1" x14ac:dyDescent="0.2">
      <c r="A2531" s="152">
        <v>2528</v>
      </c>
      <c r="B2531" s="96" t="s">
        <v>1729</v>
      </c>
      <c r="C2531" s="112">
        <v>13113.125579240037</v>
      </c>
      <c r="D2531" s="112">
        <v>3201</v>
      </c>
      <c r="E2531" s="111">
        <v>40074</v>
      </c>
      <c r="F2531" s="187" t="s">
        <v>1312</v>
      </c>
      <c r="G2531" s="94"/>
      <c r="N2531" s="101"/>
      <c r="Q2531" s="94"/>
    </row>
    <row r="2532" spans="1:17" s="94" customFormat="1" ht="30" customHeight="1" x14ac:dyDescent="0.2">
      <c r="A2532" s="152">
        <v>2529</v>
      </c>
      <c r="B2532" s="96" t="s">
        <v>3999</v>
      </c>
      <c r="C2532" s="97">
        <v>13109.95</v>
      </c>
      <c r="D2532" s="97">
        <v>2813</v>
      </c>
      <c r="E2532" s="102">
        <v>43210</v>
      </c>
      <c r="F2532" s="186" t="s">
        <v>3455</v>
      </c>
      <c r="N2532" s="95"/>
      <c r="Q2532" s="100"/>
    </row>
    <row r="2533" spans="1:17" s="94" customFormat="1" ht="30" customHeight="1" x14ac:dyDescent="0.2">
      <c r="A2533" s="152">
        <v>2530</v>
      </c>
      <c r="B2533" s="103" t="s">
        <v>2209</v>
      </c>
      <c r="C2533" s="112">
        <v>13089.376737720111</v>
      </c>
      <c r="D2533" s="112">
        <v>3990</v>
      </c>
      <c r="E2533" s="111">
        <v>38226</v>
      </c>
      <c r="F2533" s="187" t="s">
        <v>262</v>
      </c>
      <c r="G2533" s="100"/>
      <c r="N2533" s="95"/>
    </row>
    <row r="2534" spans="1:17" s="100" customFormat="1" ht="30" customHeight="1" x14ac:dyDescent="0.2">
      <c r="A2534" s="152">
        <v>2531</v>
      </c>
      <c r="B2534" s="96" t="s">
        <v>1007</v>
      </c>
      <c r="C2534" s="179">
        <v>13085.466867469881</v>
      </c>
      <c r="D2534" s="179">
        <v>4151</v>
      </c>
      <c r="E2534" s="111">
        <v>40193</v>
      </c>
      <c r="F2534" s="187" t="s">
        <v>405</v>
      </c>
      <c r="H2534" s="94"/>
      <c r="I2534" s="94"/>
      <c r="J2534" s="94"/>
      <c r="K2534" s="94"/>
      <c r="L2534" s="94"/>
      <c r="M2534" s="94"/>
      <c r="N2534" s="95"/>
      <c r="O2534" s="94"/>
      <c r="P2534" s="94"/>
      <c r="Q2534" s="94"/>
    </row>
    <row r="2535" spans="1:17" s="100" customFormat="1" ht="30" customHeight="1" x14ac:dyDescent="0.2">
      <c r="A2535" s="152">
        <v>2532</v>
      </c>
      <c r="B2535" s="103" t="s">
        <v>887</v>
      </c>
      <c r="C2535" s="112">
        <v>13082.425857275255</v>
      </c>
      <c r="D2535" s="112">
        <v>4617</v>
      </c>
      <c r="E2535" s="111">
        <v>38282</v>
      </c>
      <c r="F2535" s="187" t="s">
        <v>1610</v>
      </c>
      <c r="N2535" s="101"/>
      <c r="Q2535" s="94"/>
    </row>
    <row r="2536" spans="1:17" s="100" customFormat="1" ht="30" customHeight="1" x14ac:dyDescent="0.2">
      <c r="A2536" s="152">
        <v>2533</v>
      </c>
      <c r="B2536" s="103" t="s">
        <v>737</v>
      </c>
      <c r="C2536" s="179">
        <v>13081.556997219648</v>
      </c>
      <c r="D2536" s="179">
        <v>4386</v>
      </c>
      <c r="E2536" s="111">
        <v>38184</v>
      </c>
      <c r="F2536" s="187" t="s">
        <v>1023</v>
      </c>
      <c r="N2536" s="101"/>
    </row>
    <row r="2537" spans="1:17" s="94" customFormat="1" ht="30" customHeight="1" x14ac:dyDescent="0.2">
      <c r="A2537" s="152">
        <v>2534</v>
      </c>
      <c r="B2537" s="96" t="s">
        <v>3122</v>
      </c>
      <c r="C2537" s="177">
        <v>13076.488646895274</v>
      </c>
      <c r="D2537" s="177">
        <v>3386</v>
      </c>
      <c r="E2537" s="98">
        <v>41656</v>
      </c>
      <c r="F2537" s="186" t="s">
        <v>74</v>
      </c>
      <c r="G2537" s="100"/>
      <c r="N2537" s="95"/>
    </row>
    <row r="2538" spans="1:17" s="100" customFormat="1" ht="30" customHeight="1" x14ac:dyDescent="0.2">
      <c r="A2538" s="152">
        <v>2535</v>
      </c>
      <c r="B2538" s="103" t="s">
        <v>1771</v>
      </c>
      <c r="C2538" s="179">
        <v>13073.129054680261</v>
      </c>
      <c r="D2538" s="179">
        <v>5043</v>
      </c>
      <c r="E2538" s="111">
        <v>38590</v>
      </c>
      <c r="F2538" s="187" t="s">
        <v>1610</v>
      </c>
      <c r="N2538" s="101"/>
      <c r="Q2538" s="94"/>
    </row>
    <row r="2539" spans="1:17" s="100" customFormat="1" ht="30" customHeight="1" x14ac:dyDescent="0.2">
      <c r="A2539" s="152">
        <v>2536</v>
      </c>
      <c r="B2539" s="103" t="s">
        <v>767</v>
      </c>
      <c r="C2539" s="176">
        <v>13071.420296570899</v>
      </c>
      <c r="D2539" s="176">
        <v>3501</v>
      </c>
      <c r="E2539" s="111">
        <v>38303</v>
      </c>
      <c r="F2539" s="187" t="s">
        <v>795</v>
      </c>
      <c r="N2539" s="101"/>
    </row>
    <row r="2540" spans="1:17" s="100" customFormat="1" ht="30" customHeight="1" x14ac:dyDescent="0.2">
      <c r="A2540" s="152">
        <v>2537</v>
      </c>
      <c r="B2540" s="103" t="s">
        <v>2764</v>
      </c>
      <c r="C2540" s="179">
        <v>13065.222428174235</v>
      </c>
      <c r="D2540" s="179">
        <v>4208</v>
      </c>
      <c r="E2540" s="111">
        <v>38940</v>
      </c>
      <c r="F2540" s="187" t="s">
        <v>429</v>
      </c>
      <c r="H2540" s="94"/>
      <c r="I2540" s="94"/>
      <c r="J2540" s="94"/>
      <c r="K2540" s="94"/>
      <c r="L2540" s="94"/>
      <c r="M2540" s="94"/>
      <c r="N2540" s="95"/>
      <c r="O2540" s="94"/>
      <c r="P2540" s="94"/>
      <c r="Q2540" s="94"/>
    </row>
    <row r="2541" spans="1:17" s="94" customFormat="1" ht="30" customHeight="1" x14ac:dyDescent="0.2">
      <c r="A2541" s="152">
        <v>2538</v>
      </c>
      <c r="B2541" s="96" t="s">
        <v>2129</v>
      </c>
      <c r="C2541" s="179">
        <v>13061.862835959222</v>
      </c>
      <c r="D2541" s="179">
        <v>7174</v>
      </c>
      <c r="E2541" s="106">
        <v>39822</v>
      </c>
      <c r="F2541" s="186" t="s">
        <v>2386</v>
      </c>
      <c r="G2541" s="100"/>
      <c r="N2541" s="95"/>
      <c r="Q2541" s="100"/>
    </row>
    <row r="2542" spans="1:17" s="94" customFormat="1" ht="30" customHeight="1" x14ac:dyDescent="0.2">
      <c r="A2542" s="152">
        <v>2539</v>
      </c>
      <c r="B2542" s="103" t="s">
        <v>922</v>
      </c>
      <c r="C2542" s="112">
        <v>13037.245134383689</v>
      </c>
      <c r="D2542" s="112">
        <v>5181</v>
      </c>
      <c r="E2542" s="111">
        <v>37617</v>
      </c>
      <c r="F2542" s="187" t="s">
        <v>1987</v>
      </c>
      <c r="G2542" s="100"/>
      <c r="H2542" s="100"/>
      <c r="I2542" s="100"/>
      <c r="J2542" s="100"/>
      <c r="K2542" s="100"/>
      <c r="L2542" s="100"/>
      <c r="M2542" s="100"/>
      <c r="N2542" s="101"/>
      <c r="O2542" s="100"/>
      <c r="P2542" s="100"/>
      <c r="Q2542" s="100"/>
    </row>
    <row r="2543" spans="1:17" s="100" customFormat="1" ht="30" customHeight="1" x14ac:dyDescent="0.2">
      <c r="A2543" s="152">
        <v>2540</v>
      </c>
      <c r="B2543" s="96" t="s">
        <v>1660</v>
      </c>
      <c r="C2543" s="112">
        <v>12986.851251158481</v>
      </c>
      <c r="D2543" s="112">
        <v>4830</v>
      </c>
      <c r="E2543" s="106">
        <v>38996</v>
      </c>
      <c r="F2543" s="186" t="s">
        <v>617</v>
      </c>
      <c r="G2543" s="94"/>
      <c r="N2543" s="101"/>
      <c r="Q2543" s="94"/>
    </row>
    <row r="2544" spans="1:17" s="100" customFormat="1" ht="30" customHeight="1" x14ac:dyDescent="0.2">
      <c r="A2544" s="152">
        <v>2541</v>
      </c>
      <c r="B2544" s="107" t="s">
        <v>1641</v>
      </c>
      <c r="C2544" s="97">
        <v>12975.556070435588</v>
      </c>
      <c r="D2544" s="97">
        <v>6638</v>
      </c>
      <c r="E2544" s="158">
        <v>36098</v>
      </c>
      <c r="F2544" s="187" t="s">
        <v>2495</v>
      </c>
      <c r="G2544" s="94"/>
      <c r="N2544" s="101"/>
      <c r="Q2544" s="94"/>
    </row>
    <row r="2545" spans="1:17" s="94" customFormat="1" ht="30" customHeight="1" x14ac:dyDescent="0.2">
      <c r="A2545" s="152">
        <v>2542</v>
      </c>
      <c r="B2545" s="103" t="s">
        <v>804</v>
      </c>
      <c r="C2545" s="176">
        <v>12941.091288229843</v>
      </c>
      <c r="D2545" s="176">
        <v>4887</v>
      </c>
      <c r="E2545" s="111">
        <v>37309</v>
      </c>
      <c r="F2545" s="187" t="s">
        <v>1987</v>
      </c>
      <c r="G2545" s="100"/>
      <c r="N2545" s="95"/>
      <c r="Q2545" s="100"/>
    </row>
    <row r="2546" spans="1:17" s="94" customFormat="1" ht="30" customHeight="1" x14ac:dyDescent="0.2">
      <c r="A2546" s="152">
        <v>2543</v>
      </c>
      <c r="B2546" s="96" t="s">
        <v>2877</v>
      </c>
      <c r="C2546" s="178">
        <v>12935.154077849862</v>
      </c>
      <c r="D2546" s="178">
        <v>4012</v>
      </c>
      <c r="E2546" s="98">
        <v>41173</v>
      </c>
      <c r="F2546" s="186" t="s">
        <v>2878</v>
      </c>
      <c r="G2546" s="100"/>
      <c r="H2546" s="100"/>
      <c r="I2546" s="100"/>
      <c r="J2546" s="100"/>
      <c r="K2546" s="100"/>
      <c r="L2546" s="100"/>
      <c r="M2546" s="100"/>
      <c r="N2546" s="101"/>
      <c r="O2546" s="100"/>
      <c r="P2546" s="100"/>
      <c r="Q2546" s="100"/>
    </row>
    <row r="2547" spans="1:17" s="100" customFormat="1" ht="30" customHeight="1" x14ac:dyDescent="0.2">
      <c r="A2547" s="152">
        <v>2544</v>
      </c>
      <c r="B2547" s="96" t="s">
        <v>766</v>
      </c>
      <c r="C2547" s="178">
        <v>12854.78452270621</v>
      </c>
      <c r="D2547" s="178">
        <v>5670.0000000000009</v>
      </c>
      <c r="E2547" s="106">
        <v>39304</v>
      </c>
      <c r="F2547" s="186" t="s">
        <v>3328</v>
      </c>
      <c r="N2547" s="101"/>
    </row>
    <row r="2548" spans="1:17" s="94" customFormat="1" ht="30" customHeight="1" x14ac:dyDescent="0.2">
      <c r="A2548" s="152">
        <v>2545</v>
      </c>
      <c r="B2548" s="103" t="s">
        <v>1193</v>
      </c>
      <c r="C2548" s="97">
        <v>12844.647822057461</v>
      </c>
      <c r="D2548" s="97">
        <v>8955</v>
      </c>
      <c r="E2548" s="98">
        <v>35580</v>
      </c>
      <c r="F2548" s="187" t="s">
        <v>1987</v>
      </c>
      <c r="G2548" s="100"/>
      <c r="H2548" s="100"/>
      <c r="I2548" s="100"/>
      <c r="J2548" s="100"/>
      <c r="K2548" s="100"/>
      <c r="L2548" s="100"/>
      <c r="M2548" s="100"/>
      <c r="N2548" s="101"/>
      <c r="O2548" s="100"/>
      <c r="P2548" s="100"/>
    </row>
    <row r="2549" spans="1:17" s="94" customFormat="1" ht="30" customHeight="1" x14ac:dyDescent="0.2">
      <c r="A2549" s="152">
        <v>2546</v>
      </c>
      <c r="B2549" s="96" t="s">
        <v>4002</v>
      </c>
      <c r="C2549" s="97">
        <v>12822</v>
      </c>
      <c r="D2549" s="97">
        <v>2591</v>
      </c>
      <c r="E2549" s="102">
        <v>43203</v>
      </c>
      <c r="F2549" s="186" t="s">
        <v>545</v>
      </c>
      <c r="G2549" s="100"/>
      <c r="H2549" s="100"/>
      <c r="I2549" s="100"/>
      <c r="J2549" s="100"/>
      <c r="K2549" s="100"/>
      <c r="L2549" s="100"/>
      <c r="M2549" s="100"/>
      <c r="N2549" s="101"/>
      <c r="O2549" s="100"/>
      <c r="P2549" s="100"/>
      <c r="Q2549" s="100"/>
    </row>
    <row r="2550" spans="1:17" s="100" customFormat="1" ht="30" customHeight="1" x14ac:dyDescent="0.2">
      <c r="A2550" s="152">
        <v>2547</v>
      </c>
      <c r="B2550" s="103" t="s">
        <v>1362</v>
      </c>
      <c r="C2550" s="112">
        <v>12815.627896200187</v>
      </c>
      <c r="D2550" s="112">
        <v>3442</v>
      </c>
      <c r="E2550" s="111">
        <v>38387</v>
      </c>
      <c r="F2550" s="187" t="s">
        <v>1610</v>
      </c>
      <c r="H2550" s="94"/>
      <c r="I2550" s="94"/>
      <c r="J2550" s="94"/>
      <c r="K2550" s="94"/>
      <c r="L2550" s="94"/>
      <c r="M2550" s="94"/>
      <c r="N2550" s="95"/>
      <c r="O2550" s="94"/>
      <c r="P2550" s="94"/>
      <c r="Q2550" s="94"/>
    </row>
    <row r="2551" spans="1:17" s="100" customFormat="1" ht="30" customHeight="1" x14ac:dyDescent="0.2">
      <c r="A2551" s="152">
        <v>2548</v>
      </c>
      <c r="B2551" s="96" t="s">
        <v>3123</v>
      </c>
      <c r="C2551" s="177">
        <v>12814.353568118629</v>
      </c>
      <c r="D2551" s="177">
        <v>2989</v>
      </c>
      <c r="E2551" s="98">
        <v>41852</v>
      </c>
      <c r="F2551" s="186" t="s">
        <v>545</v>
      </c>
      <c r="N2551" s="101"/>
      <c r="Q2551" s="94"/>
    </row>
    <row r="2552" spans="1:17" s="94" customFormat="1" ht="30" customHeight="1" x14ac:dyDescent="0.2">
      <c r="A2552" s="152">
        <v>2549</v>
      </c>
      <c r="B2552" s="96" t="s">
        <v>3124</v>
      </c>
      <c r="C2552" s="177">
        <v>12781.945088044486</v>
      </c>
      <c r="D2552" s="177">
        <v>2785</v>
      </c>
      <c r="E2552" s="98">
        <v>41642</v>
      </c>
      <c r="F2552" s="186" t="s">
        <v>2033</v>
      </c>
      <c r="N2552" s="95"/>
      <c r="Q2552" s="100"/>
    </row>
    <row r="2553" spans="1:17" s="100" customFormat="1" ht="30" customHeight="1" x14ac:dyDescent="0.2">
      <c r="A2553" s="152">
        <v>2550</v>
      </c>
      <c r="B2553" s="96" t="s">
        <v>143</v>
      </c>
      <c r="C2553" s="177">
        <v>12772.098007414274</v>
      </c>
      <c r="D2553" s="112">
        <v>2969</v>
      </c>
      <c r="E2553" s="98">
        <v>41579</v>
      </c>
      <c r="F2553" s="186" t="s">
        <v>2988</v>
      </c>
      <c r="G2553" s="94"/>
      <c r="N2553" s="101"/>
    </row>
    <row r="2554" spans="1:17" s="100" customFormat="1" ht="30" customHeight="1" x14ac:dyDescent="0.2">
      <c r="A2554" s="152">
        <v>2551</v>
      </c>
      <c r="B2554" s="103" t="s">
        <v>1108</v>
      </c>
      <c r="C2554" s="179">
        <v>12762.106116774792</v>
      </c>
      <c r="D2554" s="179">
        <v>4059</v>
      </c>
      <c r="E2554" s="111">
        <v>37890</v>
      </c>
      <c r="F2554" s="187" t="s">
        <v>472</v>
      </c>
      <c r="N2554" s="101"/>
      <c r="Q2554" s="94"/>
    </row>
    <row r="2555" spans="1:17" s="94" customFormat="1" ht="30" customHeight="1" x14ac:dyDescent="0.2">
      <c r="A2555" s="152">
        <v>2552</v>
      </c>
      <c r="B2555" s="96" t="s">
        <v>4194</v>
      </c>
      <c r="C2555" s="97">
        <v>12758</v>
      </c>
      <c r="D2555" s="97">
        <v>2324</v>
      </c>
      <c r="E2555" s="102">
        <v>43399</v>
      </c>
      <c r="F2555" s="186" t="s">
        <v>725</v>
      </c>
      <c r="G2555" s="100"/>
      <c r="H2555" s="100"/>
      <c r="I2555" s="100"/>
      <c r="J2555" s="100"/>
      <c r="K2555" s="100"/>
      <c r="L2555" s="100"/>
      <c r="M2555" s="100"/>
      <c r="N2555" s="101"/>
      <c r="O2555" s="100"/>
      <c r="P2555" s="100"/>
      <c r="Q2555" s="100"/>
    </row>
    <row r="2556" spans="1:17" s="100" customFormat="1" ht="30" customHeight="1" x14ac:dyDescent="0.2">
      <c r="A2556" s="152">
        <v>2553</v>
      </c>
      <c r="B2556" s="103" t="s">
        <v>1637</v>
      </c>
      <c r="C2556" s="112">
        <v>12750.231696014829</v>
      </c>
      <c r="D2556" s="112">
        <v>4562</v>
      </c>
      <c r="E2556" s="111">
        <v>38597</v>
      </c>
      <c r="F2556" s="187" t="s">
        <v>696</v>
      </c>
      <c r="N2556" s="101"/>
      <c r="Q2556" s="94"/>
    </row>
    <row r="2557" spans="1:17" s="100" customFormat="1" ht="30" customHeight="1" x14ac:dyDescent="0.2">
      <c r="A2557" s="152">
        <v>2554</v>
      </c>
      <c r="B2557" s="96" t="s">
        <v>4205</v>
      </c>
      <c r="C2557" s="97">
        <v>12747.21</v>
      </c>
      <c r="D2557" s="97">
        <v>3106</v>
      </c>
      <c r="E2557" s="102">
        <v>43385</v>
      </c>
      <c r="F2557" s="186" t="s">
        <v>3187</v>
      </c>
      <c r="G2557" s="94"/>
      <c r="H2557" s="94"/>
      <c r="I2557" s="94"/>
      <c r="J2557" s="94"/>
      <c r="K2557" s="94"/>
      <c r="L2557" s="94"/>
      <c r="M2557" s="94"/>
      <c r="N2557" s="95"/>
      <c r="O2557" s="94"/>
      <c r="P2557" s="94"/>
    </row>
    <row r="2558" spans="1:17" s="100" customFormat="1" ht="30" customHeight="1" x14ac:dyDescent="0.2">
      <c r="A2558" s="152">
        <v>2555</v>
      </c>
      <c r="B2558" s="96" t="s">
        <v>4441</v>
      </c>
      <c r="C2558" s="97">
        <v>12738.8</v>
      </c>
      <c r="D2558" s="97">
        <v>2422</v>
      </c>
      <c r="E2558" s="102" t="s">
        <v>4596</v>
      </c>
      <c r="F2558" s="186" t="s">
        <v>1424</v>
      </c>
      <c r="N2558" s="101"/>
    </row>
    <row r="2559" spans="1:17" s="100" customFormat="1" ht="30" customHeight="1" x14ac:dyDescent="0.2">
      <c r="A2559" s="152">
        <v>2556</v>
      </c>
      <c r="B2559" s="122" t="s">
        <v>1067</v>
      </c>
      <c r="C2559" s="112">
        <v>12709.664620018537</v>
      </c>
      <c r="D2559" s="112">
        <v>3646</v>
      </c>
      <c r="E2559" s="111">
        <v>39367</v>
      </c>
      <c r="F2559" s="187" t="s">
        <v>383</v>
      </c>
      <c r="H2559" s="94"/>
      <c r="I2559" s="94"/>
      <c r="J2559" s="94"/>
      <c r="K2559" s="94"/>
      <c r="L2559" s="94"/>
      <c r="M2559" s="94"/>
      <c r="N2559" s="95"/>
      <c r="O2559" s="94"/>
      <c r="P2559" s="94"/>
    </row>
    <row r="2560" spans="1:17" s="109" customFormat="1" ht="30" customHeight="1" x14ac:dyDescent="0.2">
      <c r="A2560" s="152">
        <v>2557</v>
      </c>
      <c r="B2560" s="96" t="s">
        <v>3125</v>
      </c>
      <c r="C2560" s="177">
        <v>12704.12418906395</v>
      </c>
      <c r="D2560" s="177">
        <v>3090</v>
      </c>
      <c r="E2560" s="158">
        <v>41831</v>
      </c>
      <c r="F2560" s="186" t="s">
        <v>3188</v>
      </c>
      <c r="G2560" s="100"/>
      <c r="H2560" s="100"/>
      <c r="I2560" s="100"/>
      <c r="J2560" s="100"/>
      <c r="K2560" s="100"/>
      <c r="L2560" s="100"/>
      <c r="M2560" s="100"/>
      <c r="N2560" s="101"/>
      <c r="O2560" s="100"/>
      <c r="P2560" s="100"/>
      <c r="Q2560" s="100"/>
    </row>
    <row r="2561" spans="1:17" s="100" customFormat="1" ht="30" customHeight="1" x14ac:dyDescent="0.2">
      <c r="A2561" s="152">
        <v>2558</v>
      </c>
      <c r="B2561" s="96" t="s">
        <v>3959</v>
      </c>
      <c r="C2561" s="97">
        <v>12680</v>
      </c>
      <c r="D2561" s="97">
        <v>2958</v>
      </c>
      <c r="E2561" s="102">
        <v>43273</v>
      </c>
      <c r="F2561" s="186" t="s">
        <v>545</v>
      </c>
      <c r="G2561" s="94"/>
      <c r="H2561" s="94"/>
      <c r="I2561" s="94"/>
      <c r="J2561" s="94"/>
      <c r="K2561" s="94"/>
      <c r="L2561" s="94"/>
      <c r="M2561" s="94"/>
      <c r="N2561" s="95"/>
      <c r="O2561" s="94"/>
      <c r="P2561" s="94"/>
    </row>
    <row r="2562" spans="1:17" s="100" customFormat="1" ht="30" customHeight="1" x14ac:dyDescent="0.2">
      <c r="A2562" s="152">
        <v>2559</v>
      </c>
      <c r="B2562" s="107" t="s">
        <v>1713</v>
      </c>
      <c r="C2562" s="179">
        <v>12674.930491195551</v>
      </c>
      <c r="D2562" s="179">
        <v>5436</v>
      </c>
      <c r="E2562" s="119">
        <v>36490</v>
      </c>
      <c r="F2562" s="187" t="s">
        <v>2402</v>
      </c>
      <c r="G2562" s="94"/>
      <c r="N2562" s="101"/>
    </row>
    <row r="2563" spans="1:17" s="100" customFormat="1" ht="30" customHeight="1" x14ac:dyDescent="0.2">
      <c r="A2563" s="152">
        <v>2560</v>
      </c>
      <c r="B2563" s="103" t="s">
        <v>2588</v>
      </c>
      <c r="C2563" s="176">
        <v>12663.63531047266</v>
      </c>
      <c r="D2563" s="176">
        <v>4993</v>
      </c>
      <c r="E2563" s="111">
        <v>37057</v>
      </c>
      <c r="F2563" s="187" t="s">
        <v>530</v>
      </c>
      <c r="N2563" s="101"/>
    </row>
    <row r="2564" spans="1:17" s="100" customFormat="1" ht="30" customHeight="1" x14ac:dyDescent="0.2">
      <c r="A2564" s="152">
        <v>2561</v>
      </c>
      <c r="B2564" s="96" t="s">
        <v>962</v>
      </c>
      <c r="C2564" s="179">
        <v>12658.277340129751</v>
      </c>
      <c r="D2564" s="179">
        <v>3710</v>
      </c>
      <c r="E2564" s="111">
        <v>40291</v>
      </c>
      <c r="F2564" s="187" t="s">
        <v>1322</v>
      </c>
      <c r="G2564" s="94"/>
      <c r="N2564" s="101"/>
    </row>
    <row r="2565" spans="1:17" s="100" customFormat="1" ht="30" customHeight="1" x14ac:dyDescent="0.2">
      <c r="A2565" s="152">
        <v>2562</v>
      </c>
      <c r="B2565" s="96" t="s">
        <v>3561</v>
      </c>
      <c r="C2565" s="112">
        <v>12646</v>
      </c>
      <c r="D2565" s="177">
        <v>2998</v>
      </c>
      <c r="E2565" s="98">
        <v>42608</v>
      </c>
      <c r="F2565" s="186" t="s">
        <v>545</v>
      </c>
      <c r="N2565" s="101"/>
    </row>
    <row r="2566" spans="1:17" s="100" customFormat="1" ht="30" customHeight="1" x14ac:dyDescent="0.2">
      <c r="A2566" s="152">
        <v>2563</v>
      </c>
      <c r="B2566" s="96" t="s">
        <v>553</v>
      </c>
      <c r="C2566" s="178">
        <v>12644.259731232623</v>
      </c>
      <c r="D2566" s="178">
        <v>3638</v>
      </c>
      <c r="E2566" s="98">
        <v>41068</v>
      </c>
      <c r="F2566" s="186" t="s">
        <v>2988</v>
      </c>
      <c r="G2566" s="94"/>
      <c r="N2566" s="101"/>
    </row>
    <row r="2567" spans="1:17" s="100" customFormat="1" ht="30" customHeight="1" x14ac:dyDescent="0.2">
      <c r="A2567" s="152">
        <v>2564</v>
      </c>
      <c r="B2567" s="96" t="s">
        <v>1617</v>
      </c>
      <c r="C2567" s="179">
        <v>12623.233317886932</v>
      </c>
      <c r="D2567" s="179">
        <v>3542</v>
      </c>
      <c r="E2567" s="106">
        <v>39570</v>
      </c>
      <c r="F2567" s="186" t="s">
        <v>797</v>
      </c>
      <c r="G2567" s="94"/>
      <c r="N2567" s="101"/>
    </row>
    <row r="2568" spans="1:17" s="100" customFormat="1" ht="30" customHeight="1" x14ac:dyDescent="0.2">
      <c r="A2568" s="152">
        <v>2565</v>
      </c>
      <c r="B2568" s="103" t="s">
        <v>1146</v>
      </c>
      <c r="C2568" s="179">
        <v>12590.071825764597</v>
      </c>
      <c r="D2568" s="179">
        <v>3852</v>
      </c>
      <c r="E2568" s="161">
        <v>38751</v>
      </c>
      <c r="F2568" s="187" t="s">
        <v>1610</v>
      </c>
      <c r="G2568" s="94"/>
      <c r="N2568" s="101"/>
    </row>
    <row r="2569" spans="1:17" s="100" customFormat="1" ht="30" customHeight="1" x14ac:dyDescent="0.2">
      <c r="A2569" s="152">
        <v>2566</v>
      </c>
      <c r="B2569" s="96" t="s">
        <v>3629</v>
      </c>
      <c r="C2569" s="112">
        <v>12568.310000000001</v>
      </c>
      <c r="D2569" s="177">
        <v>2549</v>
      </c>
      <c r="E2569" s="123">
        <v>42475</v>
      </c>
      <c r="F2569" s="186" t="s">
        <v>725</v>
      </c>
      <c r="G2569" s="94"/>
      <c r="N2569" s="101"/>
      <c r="Q2569" s="94"/>
    </row>
    <row r="2570" spans="1:17" s="94" customFormat="1" ht="30" customHeight="1" x14ac:dyDescent="0.2">
      <c r="A2570" s="152">
        <v>2567</v>
      </c>
      <c r="B2570" s="96" t="s">
        <v>2523</v>
      </c>
      <c r="C2570" s="176">
        <v>12562.847544022243</v>
      </c>
      <c r="D2570" s="176">
        <v>3899</v>
      </c>
      <c r="E2570" s="119">
        <v>40704</v>
      </c>
      <c r="F2570" s="186" t="s">
        <v>2934</v>
      </c>
      <c r="G2570" s="100"/>
      <c r="H2570" s="100"/>
      <c r="I2570" s="100"/>
      <c r="J2570" s="100"/>
      <c r="K2570" s="100"/>
      <c r="L2570" s="100"/>
      <c r="M2570" s="100"/>
      <c r="N2570" s="101"/>
      <c r="O2570" s="100"/>
      <c r="P2570" s="100"/>
    </row>
    <row r="2571" spans="1:17" s="94" customFormat="1" ht="30" customHeight="1" x14ac:dyDescent="0.2">
      <c r="A2571" s="152">
        <v>2568</v>
      </c>
      <c r="B2571" s="96" t="s">
        <v>4311</v>
      </c>
      <c r="C2571" s="97">
        <v>12552</v>
      </c>
      <c r="D2571" s="97">
        <v>2254</v>
      </c>
      <c r="E2571" s="102" t="s">
        <v>4552</v>
      </c>
      <c r="F2571" s="186" t="s">
        <v>545</v>
      </c>
      <c r="G2571" s="100"/>
      <c r="H2571" s="100"/>
      <c r="I2571" s="100"/>
      <c r="J2571" s="100"/>
      <c r="K2571" s="100"/>
      <c r="L2571" s="100"/>
      <c r="M2571" s="100"/>
      <c r="N2571" s="101"/>
      <c r="O2571" s="100"/>
      <c r="P2571" s="100"/>
    </row>
    <row r="2572" spans="1:17" s="100" customFormat="1" ht="30" customHeight="1" x14ac:dyDescent="0.2">
      <c r="A2572" s="152">
        <v>2569</v>
      </c>
      <c r="B2572" s="103" t="s">
        <v>1563</v>
      </c>
      <c r="C2572" s="179">
        <v>12549.814643188138</v>
      </c>
      <c r="D2572" s="179">
        <v>6695</v>
      </c>
      <c r="E2572" s="104">
        <v>36511</v>
      </c>
      <c r="F2572" s="187" t="s">
        <v>1910</v>
      </c>
      <c r="G2572" s="94"/>
      <c r="H2572" s="94"/>
      <c r="I2572" s="94"/>
      <c r="J2572" s="94"/>
      <c r="K2572" s="94"/>
      <c r="L2572" s="94"/>
      <c r="M2572" s="94"/>
      <c r="N2572" s="95"/>
      <c r="O2572" s="94"/>
      <c r="P2572" s="94"/>
    </row>
    <row r="2573" spans="1:17" s="100" customFormat="1" ht="30" customHeight="1" x14ac:dyDescent="0.2">
      <c r="A2573" s="152">
        <v>2570</v>
      </c>
      <c r="B2573" s="107" t="s">
        <v>1984</v>
      </c>
      <c r="C2573" s="97">
        <v>12537.65060240964</v>
      </c>
      <c r="D2573" s="97">
        <v>8901</v>
      </c>
      <c r="E2573" s="98">
        <v>35552</v>
      </c>
      <c r="F2573" s="187" t="s">
        <v>1910</v>
      </c>
      <c r="G2573" s="94"/>
      <c r="H2573" s="94"/>
      <c r="I2573" s="94"/>
      <c r="J2573" s="94"/>
      <c r="K2573" s="94"/>
      <c r="L2573" s="94"/>
      <c r="M2573" s="94"/>
      <c r="N2573" s="95"/>
      <c r="O2573" s="94"/>
      <c r="P2573" s="94"/>
      <c r="Q2573" s="94"/>
    </row>
    <row r="2574" spans="1:17" s="94" customFormat="1" ht="30" customHeight="1" x14ac:dyDescent="0.2">
      <c r="A2574" s="152">
        <v>2571</v>
      </c>
      <c r="B2574" s="96" t="s">
        <v>4179</v>
      </c>
      <c r="C2574" s="97">
        <v>12534.83</v>
      </c>
      <c r="D2574" s="97">
        <v>2328</v>
      </c>
      <c r="E2574" s="102">
        <v>43420</v>
      </c>
      <c r="F2574" s="186" t="s">
        <v>3187</v>
      </c>
      <c r="H2574" s="100"/>
      <c r="I2574" s="100"/>
      <c r="J2574" s="100"/>
      <c r="K2574" s="100"/>
      <c r="L2574" s="100"/>
      <c r="M2574" s="100"/>
      <c r="N2574" s="101"/>
      <c r="O2574" s="100"/>
      <c r="P2574" s="100"/>
    </row>
    <row r="2575" spans="1:17" s="100" customFormat="1" ht="30" customHeight="1" x14ac:dyDescent="0.2">
      <c r="A2575" s="152">
        <v>2572</v>
      </c>
      <c r="B2575" s="103" t="s">
        <v>1386</v>
      </c>
      <c r="C2575" s="176">
        <v>12534.464782205747</v>
      </c>
      <c r="D2575" s="176">
        <v>5667</v>
      </c>
      <c r="E2575" s="173">
        <v>36574</v>
      </c>
      <c r="F2575" s="187" t="s">
        <v>1433</v>
      </c>
      <c r="H2575" s="94"/>
      <c r="I2575" s="94"/>
      <c r="J2575" s="94"/>
      <c r="K2575" s="94"/>
      <c r="L2575" s="94"/>
      <c r="M2575" s="94"/>
      <c r="N2575" s="95"/>
      <c r="O2575" s="94"/>
      <c r="P2575" s="94"/>
      <c r="Q2575" s="94"/>
    </row>
    <row r="2576" spans="1:17" s="94" customFormat="1" ht="30" customHeight="1" x14ac:dyDescent="0.2">
      <c r="A2576" s="152">
        <v>2573</v>
      </c>
      <c r="B2576" s="96" t="s">
        <v>2352</v>
      </c>
      <c r="C2576" s="179">
        <v>12530.71420296571</v>
      </c>
      <c r="D2576" s="179">
        <v>4426</v>
      </c>
      <c r="E2576" s="106">
        <v>39465</v>
      </c>
      <c r="F2576" s="186" t="s">
        <v>211</v>
      </c>
      <c r="G2576" s="100"/>
      <c r="N2576" s="95"/>
      <c r="Q2576" s="100"/>
    </row>
    <row r="2577" spans="1:17" s="100" customFormat="1" ht="30" customHeight="1" x14ac:dyDescent="0.2">
      <c r="A2577" s="152">
        <v>2574</v>
      </c>
      <c r="B2577" s="96" t="s">
        <v>4403</v>
      </c>
      <c r="C2577" s="97">
        <v>12512.37</v>
      </c>
      <c r="D2577" s="97">
        <v>2175</v>
      </c>
      <c r="E2577" s="102" t="s">
        <v>4584</v>
      </c>
      <c r="F2577" s="186" t="s">
        <v>725</v>
      </c>
      <c r="N2577" s="101"/>
    </row>
    <row r="2578" spans="1:17" s="100" customFormat="1" ht="30" customHeight="1" x14ac:dyDescent="0.2">
      <c r="A2578" s="152">
        <v>2575</v>
      </c>
      <c r="B2578" s="103" t="s">
        <v>1035</v>
      </c>
      <c r="C2578" s="179">
        <v>12508.978220574607</v>
      </c>
      <c r="D2578" s="179">
        <v>4481</v>
      </c>
      <c r="E2578" s="111">
        <v>38534</v>
      </c>
      <c r="F2578" s="187" t="s">
        <v>558</v>
      </c>
      <c r="N2578" s="101"/>
      <c r="Q2578" s="94"/>
    </row>
    <row r="2579" spans="1:17" s="94" customFormat="1" ht="30" customHeight="1" x14ac:dyDescent="0.2">
      <c r="A2579" s="152">
        <v>2576</v>
      </c>
      <c r="B2579" s="96" t="s">
        <v>4125</v>
      </c>
      <c r="C2579" s="97">
        <v>12504</v>
      </c>
      <c r="D2579" s="97">
        <v>3220</v>
      </c>
      <c r="E2579" s="102" t="s">
        <v>4123</v>
      </c>
      <c r="F2579" s="186" t="s">
        <v>545</v>
      </c>
      <c r="G2579" s="100"/>
      <c r="H2579" s="100"/>
      <c r="I2579" s="100"/>
      <c r="J2579" s="100"/>
      <c r="K2579" s="100"/>
      <c r="L2579" s="100"/>
      <c r="M2579" s="100"/>
      <c r="N2579" s="101"/>
      <c r="O2579" s="100"/>
      <c r="P2579" s="100"/>
      <c r="Q2579" s="100"/>
    </row>
    <row r="2580" spans="1:17" s="100" customFormat="1" ht="30" customHeight="1" x14ac:dyDescent="0.2">
      <c r="A2580" s="152">
        <v>2577</v>
      </c>
      <c r="B2580" s="96" t="s">
        <v>4118</v>
      </c>
      <c r="C2580" s="97">
        <v>12484.18</v>
      </c>
      <c r="D2580" s="97">
        <v>2529</v>
      </c>
      <c r="E2580" s="102" t="s">
        <v>4116</v>
      </c>
      <c r="F2580" s="186" t="s">
        <v>4119</v>
      </c>
      <c r="N2580" s="101"/>
      <c r="Q2580" s="94"/>
    </row>
    <row r="2581" spans="1:17" s="94" customFormat="1" ht="30" customHeight="1" x14ac:dyDescent="0.2">
      <c r="A2581" s="152">
        <v>2578</v>
      </c>
      <c r="B2581" s="96" t="s">
        <v>3609</v>
      </c>
      <c r="C2581" s="112">
        <v>12479</v>
      </c>
      <c r="D2581" s="177">
        <v>2606</v>
      </c>
      <c r="E2581" s="98">
        <v>42503</v>
      </c>
      <c r="F2581" s="186" t="s">
        <v>545</v>
      </c>
      <c r="G2581" s="100"/>
      <c r="H2581" s="100"/>
      <c r="I2581" s="100"/>
      <c r="J2581" s="100"/>
      <c r="K2581" s="100"/>
      <c r="L2581" s="100"/>
      <c r="M2581" s="100"/>
      <c r="N2581" s="101"/>
      <c r="O2581" s="100"/>
      <c r="P2581" s="100"/>
    </row>
    <row r="2582" spans="1:17" s="94" customFormat="1" ht="30" customHeight="1" x14ac:dyDescent="0.2">
      <c r="A2582" s="152">
        <v>2579</v>
      </c>
      <c r="B2582" s="96" t="s">
        <v>2914</v>
      </c>
      <c r="C2582" s="179">
        <v>12438.890176088971</v>
      </c>
      <c r="D2582" s="179">
        <v>4667</v>
      </c>
      <c r="E2582" s="111">
        <v>40305</v>
      </c>
      <c r="F2582" s="187" t="s">
        <v>2815</v>
      </c>
      <c r="G2582" s="100"/>
      <c r="H2582" s="100"/>
      <c r="I2582" s="100"/>
      <c r="J2582" s="100"/>
      <c r="K2582" s="100"/>
      <c r="L2582" s="100"/>
      <c r="M2582" s="100"/>
      <c r="N2582" s="101"/>
      <c r="O2582" s="100"/>
      <c r="P2582" s="100"/>
      <c r="Q2582" s="100"/>
    </row>
    <row r="2583" spans="1:17" s="100" customFormat="1" ht="30" customHeight="1" x14ac:dyDescent="0.2">
      <c r="A2583" s="152">
        <v>2580</v>
      </c>
      <c r="B2583" s="107" t="s">
        <v>1537</v>
      </c>
      <c r="C2583" s="179">
        <v>12416.879054680259</v>
      </c>
      <c r="D2583" s="179">
        <v>6182</v>
      </c>
      <c r="E2583" s="119">
        <v>35980</v>
      </c>
      <c r="F2583" s="187" t="s">
        <v>1872</v>
      </c>
      <c r="N2583" s="101"/>
    </row>
    <row r="2584" spans="1:17" s="100" customFormat="1" ht="30" customHeight="1" x14ac:dyDescent="0.2">
      <c r="A2584" s="152">
        <v>2581</v>
      </c>
      <c r="B2584" s="103" t="s">
        <v>1855</v>
      </c>
      <c r="C2584" s="112">
        <v>12407.031974050047</v>
      </c>
      <c r="D2584" s="112">
        <v>5066</v>
      </c>
      <c r="E2584" s="111">
        <v>37960</v>
      </c>
      <c r="F2584" s="187" t="s">
        <v>1818</v>
      </c>
      <c r="H2584" s="94"/>
      <c r="I2584" s="94"/>
      <c r="J2584" s="94"/>
      <c r="K2584" s="94"/>
      <c r="L2584" s="94"/>
      <c r="M2584" s="94"/>
      <c r="N2584" s="95"/>
      <c r="O2584" s="94"/>
      <c r="P2584" s="94"/>
      <c r="Q2584" s="94"/>
    </row>
    <row r="2585" spans="1:17" s="100" customFormat="1" ht="30" customHeight="1" x14ac:dyDescent="0.2">
      <c r="A2585" s="152">
        <v>2582</v>
      </c>
      <c r="B2585" s="103" t="s">
        <v>2070</v>
      </c>
      <c r="C2585" s="179">
        <v>12398.690917516218</v>
      </c>
      <c r="D2585" s="179">
        <v>5744</v>
      </c>
      <c r="E2585" s="111">
        <v>38611</v>
      </c>
      <c r="F2585" s="187" t="s">
        <v>468</v>
      </c>
      <c r="N2585" s="101"/>
    </row>
    <row r="2586" spans="1:17" s="94" customFormat="1" ht="30" customHeight="1" x14ac:dyDescent="0.2">
      <c r="A2586" s="152">
        <v>2583</v>
      </c>
      <c r="B2586" s="96" t="s">
        <v>1176</v>
      </c>
      <c r="C2586" s="112">
        <v>12396.25810936052</v>
      </c>
      <c r="D2586" s="112">
        <v>3488</v>
      </c>
      <c r="E2586" s="106">
        <v>39255</v>
      </c>
      <c r="F2586" s="186" t="s">
        <v>1642</v>
      </c>
      <c r="G2586" s="100"/>
      <c r="H2586" s="100"/>
      <c r="I2586" s="100"/>
      <c r="J2586" s="100"/>
      <c r="K2586" s="100"/>
      <c r="L2586" s="100"/>
      <c r="M2586" s="100"/>
      <c r="N2586" s="101"/>
      <c r="O2586" s="100"/>
      <c r="P2586" s="100"/>
      <c r="Q2586" s="100"/>
    </row>
    <row r="2587" spans="1:17" s="100" customFormat="1" ht="30" customHeight="1" x14ac:dyDescent="0.2">
      <c r="A2587" s="152">
        <v>2584</v>
      </c>
      <c r="B2587" s="103" t="s">
        <v>1414</v>
      </c>
      <c r="C2587" s="179">
        <v>12393.41983317887</v>
      </c>
      <c r="D2587" s="179">
        <v>3973</v>
      </c>
      <c r="E2587" s="111">
        <v>38653</v>
      </c>
      <c r="F2587" s="187" t="s">
        <v>502</v>
      </c>
      <c r="G2587" s="94"/>
      <c r="H2587" s="94"/>
      <c r="I2587" s="94"/>
      <c r="J2587" s="94"/>
      <c r="K2587" s="94"/>
      <c r="L2587" s="94"/>
      <c r="M2587" s="94"/>
      <c r="N2587" s="95"/>
      <c r="O2587" s="94"/>
      <c r="P2587" s="94"/>
      <c r="Q2587" s="94"/>
    </row>
    <row r="2588" spans="1:17" s="100" customFormat="1" ht="30" customHeight="1" x14ac:dyDescent="0.2">
      <c r="A2588" s="152">
        <v>2585</v>
      </c>
      <c r="B2588" s="96" t="s">
        <v>3127</v>
      </c>
      <c r="C2588" s="177">
        <v>12390.349860982393</v>
      </c>
      <c r="D2588" s="177">
        <v>3338</v>
      </c>
      <c r="E2588" s="98">
        <v>41894</v>
      </c>
      <c r="F2588" s="186" t="s">
        <v>725</v>
      </c>
      <c r="G2588" s="94"/>
      <c r="N2588" s="101"/>
    </row>
    <row r="2589" spans="1:17" s="100" customFormat="1" ht="30" customHeight="1" x14ac:dyDescent="0.2">
      <c r="A2589" s="152">
        <v>2586</v>
      </c>
      <c r="B2589" s="103" t="s">
        <v>2056</v>
      </c>
      <c r="C2589" s="179">
        <v>12382.414272474514</v>
      </c>
      <c r="D2589" s="179">
        <v>4180</v>
      </c>
      <c r="E2589" s="111">
        <v>37925</v>
      </c>
      <c r="F2589" s="187" t="s">
        <v>558</v>
      </c>
      <c r="N2589" s="101"/>
    </row>
    <row r="2590" spans="1:17" s="94" customFormat="1" ht="30" customHeight="1" x14ac:dyDescent="0.2">
      <c r="A2590" s="152">
        <v>2587</v>
      </c>
      <c r="B2590" s="103" t="s">
        <v>1896</v>
      </c>
      <c r="C2590" s="179">
        <v>12373.725671918444</v>
      </c>
      <c r="D2590" s="179">
        <v>8643</v>
      </c>
      <c r="E2590" s="119">
        <v>35594</v>
      </c>
      <c r="F2590" s="187" t="s">
        <v>1987</v>
      </c>
      <c r="G2590" s="100"/>
      <c r="H2590" s="100"/>
      <c r="I2590" s="100"/>
      <c r="J2590" s="100"/>
      <c r="K2590" s="100"/>
      <c r="L2590" s="100"/>
      <c r="M2590" s="100"/>
      <c r="N2590" s="101"/>
      <c r="O2590" s="100"/>
      <c r="P2590" s="100"/>
      <c r="Q2590" s="100"/>
    </row>
    <row r="2591" spans="1:17" s="94" customFormat="1" ht="30" customHeight="1" x14ac:dyDescent="0.2">
      <c r="A2591" s="152">
        <v>2588</v>
      </c>
      <c r="B2591" s="96" t="s">
        <v>2524</v>
      </c>
      <c r="C2591" s="179">
        <v>12361.871524559778</v>
      </c>
      <c r="D2591" s="179">
        <v>3322</v>
      </c>
      <c r="E2591" s="111">
        <v>40599</v>
      </c>
      <c r="F2591" s="187" t="s">
        <v>2934</v>
      </c>
      <c r="G2591" s="100"/>
      <c r="N2591" s="95"/>
      <c r="Q2591" s="100"/>
    </row>
    <row r="2592" spans="1:17" s="94" customFormat="1" ht="30" customHeight="1" x14ac:dyDescent="0.2">
      <c r="A2592" s="152">
        <v>2589</v>
      </c>
      <c r="B2592" s="103" t="s">
        <v>801</v>
      </c>
      <c r="C2592" s="176">
        <v>12361.272011121409</v>
      </c>
      <c r="D2592" s="176">
        <v>4265</v>
      </c>
      <c r="E2592" s="111">
        <v>37491</v>
      </c>
      <c r="F2592" s="187" t="s">
        <v>1987</v>
      </c>
      <c r="H2592" s="100"/>
      <c r="I2592" s="100"/>
      <c r="J2592" s="100"/>
      <c r="K2592" s="100"/>
      <c r="L2592" s="100"/>
      <c r="M2592" s="100"/>
      <c r="N2592" s="101"/>
      <c r="O2592" s="100"/>
      <c r="P2592" s="100"/>
    </row>
    <row r="2593" spans="1:17" s="100" customFormat="1" ht="30" customHeight="1" x14ac:dyDescent="0.2">
      <c r="A2593" s="152">
        <v>2590</v>
      </c>
      <c r="B2593" s="96" t="s">
        <v>4316</v>
      </c>
      <c r="C2593" s="97">
        <v>12350.39</v>
      </c>
      <c r="D2593" s="97">
        <v>1990</v>
      </c>
      <c r="E2593" s="102" t="s">
        <v>4553</v>
      </c>
      <c r="F2593" s="186" t="s">
        <v>4548</v>
      </c>
      <c r="H2593" s="94"/>
      <c r="I2593" s="94"/>
      <c r="J2593" s="94"/>
      <c r="K2593" s="94"/>
      <c r="L2593" s="94"/>
      <c r="M2593" s="94"/>
      <c r="N2593" s="95"/>
      <c r="O2593" s="94"/>
      <c r="P2593" s="94"/>
      <c r="Q2593" s="94"/>
    </row>
    <row r="2594" spans="1:17" s="100" customFormat="1" ht="30" customHeight="1" x14ac:dyDescent="0.2">
      <c r="A2594" s="152">
        <v>2591</v>
      </c>
      <c r="B2594" s="107" t="s">
        <v>1313</v>
      </c>
      <c r="C2594" s="97">
        <v>12344.763670064875</v>
      </c>
      <c r="D2594" s="97">
        <v>5325</v>
      </c>
      <c r="E2594" s="98">
        <v>36014</v>
      </c>
      <c r="F2594" s="187" t="s">
        <v>1614</v>
      </c>
      <c r="N2594" s="101"/>
    </row>
    <row r="2595" spans="1:17" s="94" customFormat="1" ht="30" customHeight="1" x14ac:dyDescent="0.2">
      <c r="A2595" s="152">
        <v>2592</v>
      </c>
      <c r="B2595" s="103" t="s">
        <v>1002</v>
      </c>
      <c r="C2595" s="176">
        <v>12321.594068582021</v>
      </c>
      <c r="D2595" s="176">
        <v>4016</v>
      </c>
      <c r="E2595" s="111">
        <v>37527</v>
      </c>
      <c r="F2595" s="187" t="s">
        <v>2410</v>
      </c>
      <c r="G2595" s="100"/>
      <c r="H2595" s="100"/>
      <c r="I2595" s="100"/>
      <c r="J2595" s="100"/>
      <c r="K2595" s="100"/>
      <c r="L2595" s="100"/>
      <c r="M2595" s="100"/>
      <c r="N2595" s="101"/>
      <c r="O2595" s="100"/>
      <c r="P2595" s="100"/>
      <c r="Q2595" s="100"/>
    </row>
    <row r="2596" spans="1:17" s="100" customFormat="1" ht="30" customHeight="1" x14ac:dyDescent="0.2">
      <c r="A2596" s="152">
        <v>2593</v>
      </c>
      <c r="B2596" s="107" t="s">
        <v>880</v>
      </c>
      <c r="C2596" s="97">
        <v>12320.725208526414</v>
      </c>
      <c r="D2596" s="97">
        <v>11394</v>
      </c>
      <c r="E2596" s="98">
        <v>35384</v>
      </c>
      <c r="F2596" s="187" t="s">
        <v>1910</v>
      </c>
      <c r="G2596" s="94"/>
      <c r="H2596" s="94"/>
      <c r="I2596" s="94"/>
      <c r="J2596" s="94"/>
      <c r="K2596" s="94"/>
      <c r="L2596" s="94"/>
      <c r="M2596" s="94"/>
      <c r="N2596" s="95"/>
      <c r="O2596" s="94"/>
      <c r="P2596" s="94"/>
      <c r="Q2596" s="94"/>
    </row>
    <row r="2597" spans="1:17" s="100" customFormat="1" ht="30" customHeight="1" x14ac:dyDescent="0.2">
      <c r="A2597" s="152">
        <v>2594</v>
      </c>
      <c r="B2597" s="103" t="s">
        <v>1423</v>
      </c>
      <c r="C2597" s="176">
        <v>12317.539388322521</v>
      </c>
      <c r="D2597" s="176">
        <v>4254</v>
      </c>
      <c r="E2597" s="111">
        <v>37939</v>
      </c>
      <c r="F2597" s="187" t="s">
        <v>558</v>
      </c>
      <c r="G2597" s="94"/>
      <c r="N2597" s="101"/>
    </row>
    <row r="2598" spans="1:17" s="100" customFormat="1" ht="30" customHeight="1" x14ac:dyDescent="0.2">
      <c r="A2598" s="152">
        <v>2595</v>
      </c>
      <c r="B2598" s="96" t="s">
        <v>1827</v>
      </c>
      <c r="C2598" s="179">
        <v>12305.664967562558</v>
      </c>
      <c r="D2598" s="179">
        <v>3374</v>
      </c>
      <c r="E2598" s="111">
        <v>40095</v>
      </c>
      <c r="F2598" s="187" t="s">
        <v>405</v>
      </c>
      <c r="H2598" s="94"/>
      <c r="I2598" s="94"/>
      <c r="J2598" s="94"/>
      <c r="K2598" s="94"/>
      <c r="L2598" s="94"/>
      <c r="M2598" s="94"/>
      <c r="N2598" s="95"/>
      <c r="O2598" s="94"/>
      <c r="P2598" s="94"/>
      <c r="Q2598" s="94"/>
    </row>
    <row r="2599" spans="1:17" s="94" customFormat="1" ht="30" customHeight="1" x14ac:dyDescent="0.2">
      <c r="A2599" s="152">
        <v>2596</v>
      </c>
      <c r="B2599" s="96" t="s">
        <v>3128</v>
      </c>
      <c r="C2599" s="177">
        <v>12295.625129749769</v>
      </c>
      <c r="D2599" s="177">
        <v>2909</v>
      </c>
      <c r="E2599" s="98">
        <v>41747</v>
      </c>
      <c r="F2599" s="186" t="s">
        <v>725</v>
      </c>
      <c r="G2599" s="100"/>
      <c r="H2599" s="100"/>
      <c r="I2599" s="100"/>
      <c r="J2599" s="100"/>
      <c r="K2599" s="100"/>
      <c r="L2599" s="100"/>
      <c r="M2599" s="100"/>
      <c r="N2599" s="101"/>
      <c r="O2599" s="100"/>
      <c r="P2599" s="100"/>
      <c r="Q2599" s="100"/>
    </row>
    <row r="2600" spans="1:17" s="100" customFormat="1" ht="30" customHeight="1" x14ac:dyDescent="0.2">
      <c r="A2600" s="152">
        <v>2597</v>
      </c>
      <c r="B2600" s="96" t="s">
        <v>4541</v>
      </c>
      <c r="C2600" s="97">
        <v>12287</v>
      </c>
      <c r="D2600" s="97">
        <v>2162</v>
      </c>
      <c r="E2600" s="102" t="s">
        <v>4608</v>
      </c>
      <c r="F2600" s="186" t="s">
        <v>545</v>
      </c>
      <c r="G2600" s="94"/>
      <c r="N2600" s="101"/>
    </row>
    <row r="2601" spans="1:17" s="94" customFormat="1" ht="30" customHeight="1" x14ac:dyDescent="0.2">
      <c r="A2601" s="152">
        <v>2598</v>
      </c>
      <c r="B2601" s="107" t="s">
        <v>1655</v>
      </c>
      <c r="C2601" s="97">
        <v>12275.544485634848</v>
      </c>
      <c r="D2601" s="97">
        <v>8792</v>
      </c>
      <c r="E2601" s="98">
        <v>35622</v>
      </c>
      <c r="F2601" s="187" t="s">
        <v>1910</v>
      </c>
      <c r="G2601" s="100"/>
      <c r="H2601" s="100"/>
      <c r="I2601" s="100"/>
      <c r="J2601" s="100"/>
      <c r="K2601" s="100"/>
      <c r="L2601" s="100"/>
      <c r="M2601" s="100"/>
      <c r="N2601" s="101"/>
      <c r="O2601" s="100"/>
      <c r="P2601" s="100"/>
      <c r="Q2601" s="100"/>
    </row>
    <row r="2602" spans="1:17" s="94" customFormat="1" ht="30" customHeight="1" x14ac:dyDescent="0.2">
      <c r="A2602" s="152">
        <v>2599</v>
      </c>
      <c r="B2602" s="96" t="s">
        <v>3798</v>
      </c>
      <c r="C2602" s="97">
        <v>12263.86</v>
      </c>
      <c r="D2602" s="97">
        <v>2502</v>
      </c>
      <c r="E2602" s="102">
        <v>42975</v>
      </c>
      <c r="F2602" s="186" t="s">
        <v>725</v>
      </c>
      <c r="G2602" s="100"/>
      <c r="N2602" s="95"/>
      <c r="Q2602" s="100"/>
    </row>
    <row r="2603" spans="1:17" s="94" customFormat="1" ht="30" customHeight="1" x14ac:dyDescent="0.2">
      <c r="A2603" s="152">
        <v>2600</v>
      </c>
      <c r="B2603" s="103" t="s">
        <v>1117</v>
      </c>
      <c r="C2603" s="112">
        <v>12262.221964782206</v>
      </c>
      <c r="D2603" s="112">
        <v>3711</v>
      </c>
      <c r="E2603" s="111">
        <v>37659</v>
      </c>
      <c r="F2603" s="187" t="s">
        <v>1433</v>
      </c>
      <c r="H2603" s="100"/>
      <c r="I2603" s="100"/>
      <c r="J2603" s="100"/>
      <c r="K2603" s="100"/>
      <c r="L2603" s="100"/>
      <c r="M2603" s="100"/>
      <c r="N2603" s="101"/>
      <c r="O2603" s="100"/>
      <c r="P2603" s="100"/>
      <c r="Q2603" s="100"/>
    </row>
    <row r="2604" spans="1:17" s="100" customFormat="1" ht="30" customHeight="1" x14ac:dyDescent="0.2">
      <c r="A2604" s="152">
        <v>2601</v>
      </c>
      <c r="B2604" s="96" t="s">
        <v>3129</v>
      </c>
      <c r="C2604" s="177">
        <v>12254.228452270621</v>
      </c>
      <c r="D2604" s="177">
        <v>2994</v>
      </c>
      <c r="E2604" s="98">
        <v>41810</v>
      </c>
      <c r="F2604" s="186" t="s">
        <v>3188</v>
      </c>
      <c r="H2604" s="94"/>
      <c r="I2604" s="94"/>
      <c r="J2604" s="94"/>
      <c r="K2604" s="94"/>
      <c r="L2604" s="94"/>
      <c r="M2604" s="94"/>
      <c r="N2604" s="95"/>
      <c r="O2604" s="94"/>
      <c r="P2604" s="94"/>
      <c r="Q2604" s="94"/>
    </row>
    <row r="2605" spans="1:17" s="94" customFormat="1" ht="30" customHeight="1" x14ac:dyDescent="0.2">
      <c r="A2605" s="152">
        <v>2602</v>
      </c>
      <c r="B2605" s="96" t="s">
        <v>3887</v>
      </c>
      <c r="C2605" s="97">
        <v>12240.6</v>
      </c>
      <c r="D2605" s="97">
        <v>2526</v>
      </c>
      <c r="E2605" s="102">
        <v>42825</v>
      </c>
      <c r="F2605" s="186" t="s">
        <v>725</v>
      </c>
      <c r="N2605" s="95"/>
    </row>
    <row r="2606" spans="1:17" s="94" customFormat="1" ht="30" customHeight="1" x14ac:dyDescent="0.2">
      <c r="A2606" s="152">
        <v>2603</v>
      </c>
      <c r="B2606" s="96" t="s">
        <v>3972</v>
      </c>
      <c r="C2606" s="97">
        <v>12235.73</v>
      </c>
      <c r="D2606" s="97">
        <v>2250</v>
      </c>
      <c r="E2606" s="102">
        <v>43252</v>
      </c>
      <c r="F2606" s="186" t="s">
        <v>725</v>
      </c>
      <c r="G2606" s="109"/>
      <c r="H2606" s="100"/>
      <c r="I2606" s="100"/>
      <c r="J2606" s="100"/>
      <c r="K2606" s="100"/>
      <c r="L2606" s="100"/>
      <c r="M2606" s="100"/>
      <c r="N2606" s="101"/>
      <c r="O2606" s="100"/>
      <c r="P2606" s="100"/>
      <c r="Q2606" s="100"/>
    </row>
    <row r="2607" spans="1:17" s="100" customFormat="1" ht="30" customHeight="1" x14ac:dyDescent="0.2">
      <c r="A2607" s="152">
        <v>2604</v>
      </c>
      <c r="B2607" s="103" t="s">
        <v>1017</v>
      </c>
      <c r="C2607" s="179">
        <v>12196.18860055607</v>
      </c>
      <c r="D2607" s="179">
        <v>6741</v>
      </c>
      <c r="E2607" s="161">
        <v>38562</v>
      </c>
      <c r="F2607" s="187" t="s">
        <v>2934</v>
      </c>
      <c r="G2607" s="94"/>
      <c r="N2607" s="101"/>
    </row>
    <row r="2608" spans="1:17" s="94" customFormat="1" ht="30" customHeight="1" x14ac:dyDescent="0.2">
      <c r="A2608" s="152">
        <v>2605</v>
      </c>
      <c r="B2608" s="96" t="s">
        <v>3274</v>
      </c>
      <c r="C2608" s="177">
        <v>12178.334578313254</v>
      </c>
      <c r="D2608" s="177">
        <v>4402</v>
      </c>
      <c r="E2608" s="98">
        <v>41943</v>
      </c>
      <c r="F2608" s="186" t="s">
        <v>1424</v>
      </c>
      <c r="G2608" s="100"/>
      <c r="N2608" s="95"/>
      <c r="Q2608" s="100"/>
    </row>
    <row r="2609" spans="1:17" s="100" customFormat="1" ht="30" customHeight="1" x14ac:dyDescent="0.2">
      <c r="A2609" s="152">
        <v>2606</v>
      </c>
      <c r="B2609" s="103" t="s">
        <v>2813</v>
      </c>
      <c r="C2609" s="176">
        <v>12162.592678405932</v>
      </c>
      <c r="D2609" s="176">
        <v>3519</v>
      </c>
      <c r="E2609" s="111">
        <v>37519</v>
      </c>
      <c r="F2609" s="187" t="s">
        <v>640</v>
      </c>
      <c r="N2609" s="101"/>
      <c r="Q2609" s="94"/>
    </row>
    <row r="2610" spans="1:17" s="100" customFormat="1" ht="30" customHeight="1" x14ac:dyDescent="0.2">
      <c r="A2610" s="152">
        <v>2607</v>
      </c>
      <c r="B2610" s="103" t="s">
        <v>1297</v>
      </c>
      <c r="C2610" s="176">
        <v>12135.658016682113</v>
      </c>
      <c r="D2610" s="176">
        <v>4026</v>
      </c>
      <c r="E2610" s="111">
        <v>37211</v>
      </c>
      <c r="F2610" s="187" t="s">
        <v>1336</v>
      </c>
      <c r="N2610" s="101"/>
    </row>
    <row r="2611" spans="1:17" s="94" customFormat="1" ht="30" customHeight="1" x14ac:dyDescent="0.2">
      <c r="A2611" s="152">
        <v>2608</v>
      </c>
      <c r="B2611" s="96" t="s">
        <v>4343</v>
      </c>
      <c r="C2611" s="97">
        <v>12130</v>
      </c>
      <c r="D2611" s="97">
        <v>2243</v>
      </c>
      <c r="E2611" s="102" t="s">
        <v>4565</v>
      </c>
      <c r="F2611" s="186" t="s">
        <v>545</v>
      </c>
      <c r="G2611" s="100"/>
      <c r="N2611" s="95"/>
      <c r="Q2611" s="100"/>
    </row>
    <row r="2612" spans="1:17" s="94" customFormat="1" ht="30" customHeight="1" x14ac:dyDescent="0.2">
      <c r="A2612" s="152">
        <v>2609</v>
      </c>
      <c r="B2612" s="103" t="s">
        <v>781</v>
      </c>
      <c r="C2612" s="179">
        <v>12107.854494902687</v>
      </c>
      <c r="D2612" s="179">
        <v>3811</v>
      </c>
      <c r="E2612" s="111">
        <v>37785</v>
      </c>
      <c r="F2612" s="187" t="s">
        <v>1987</v>
      </c>
      <c r="G2612" s="100"/>
      <c r="H2612" s="100"/>
      <c r="I2612" s="100"/>
      <c r="J2612" s="100"/>
      <c r="K2612" s="100"/>
      <c r="L2612" s="100"/>
      <c r="M2612" s="100"/>
      <c r="N2612" s="101"/>
      <c r="O2612" s="100"/>
      <c r="P2612" s="100"/>
      <c r="Q2612" s="100"/>
    </row>
    <row r="2613" spans="1:17" s="100" customFormat="1" ht="30" customHeight="1" x14ac:dyDescent="0.2">
      <c r="A2613" s="152">
        <v>2610</v>
      </c>
      <c r="B2613" s="103" t="s">
        <v>806</v>
      </c>
      <c r="C2613" s="176">
        <v>12083.816033364226</v>
      </c>
      <c r="D2613" s="176">
        <v>5339</v>
      </c>
      <c r="E2613" s="111">
        <v>36819</v>
      </c>
      <c r="F2613" s="187" t="s">
        <v>2294</v>
      </c>
      <c r="G2613" s="94"/>
      <c r="N2613" s="101"/>
    </row>
    <row r="2614" spans="1:17" s="100" customFormat="1" ht="30" customHeight="1" x14ac:dyDescent="0.2">
      <c r="A2614" s="152">
        <v>2611</v>
      </c>
      <c r="B2614" s="107" t="s">
        <v>2029</v>
      </c>
      <c r="C2614" s="97">
        <v>12069.335032437442</v>
      </c>
      <c r="D2614" s="97">
        <v>7369</v>
      </c>
      <c r="E2614" s="98">
        <v>35923</v>
      </c>
      <c r="F2614" s="187" t="s">
        <v>1910</v>
      </c>
      <c r="N2614" s="101"/>
    </row>
    <row r="2615" spans="1:17" s="100" customFormat="1" ht="30" customHeight="1" x14ac:dyDescent="0.2">
      <c r="A2615" s="152">
        <v>2612</v>
      </c>
      <c r="B2615" s="96" t="s">
        <v>113</v>
      </c>
      <c r="C2615" s="177">
        <v>12054.564411492123</v>
      </c>
      <c r="D2615" s="177">
        <v>2863</v>
      </c>
      <c r="E2615" s="98">
        <v>41278</v>
      </c>
      <c r="F2615" s="186" t="s">
        <v>203</v>
      </c>
      <c r="N2615" s="101"/>
      <c r="Q2615" s="94"/>
    </row>
    <row r="2616" spans="1:17" s="94" customFormat="1" ht="30" customHeight="1" x14ac:dyDescent="0.2">
      <c r="A2616" s="152">
        <v>2613</v>
      </c>
      <c r="B2616" s="103" t="s">
        <v>898</v>
      </c>
      <c r="C2616" s="180">
        <v>12040.952270620946</v>
      </c>
      <c r="D2616" s="180">
        <v>5458</v>
      </c>
      <c r="E2616" s="111">
        <v>38009</v>
      </c>
      <c r="F2616" s="187" t="s">
        <v>1069</v>
      </c>
      <c r="G2616" s="100"/>
      <c r="H2616" s="100"/>
      <c r="I2616" s="100"/>
      <c r="J2616" s="100"/>
      <c r="K2616" s="100"/>
      <c r="L2616" s="100"/>
      <c r="M2616" s="100"/>
      <c r="N2616" s="101"/>
      <c r="O2616" s="100"/>
      <c r="P2616" s="100"/>
    </row>
    <row r="2617" spans="1:17" s="100" customFormat="1" ht="30" customHeight="1" x14ac:dyDescent="0.2">
      <c r="A2617" s="152">
        <v>2614</v>
      </c>
      <c r="B2617" s="96" t="s">
        <v>3701</v>
      </c>
      <c r="C2617" s="97">
        <v>12038.9</v>
      </c>
      <c r="D2617" s="97">
        <v>2634</v>
      </c>
      <c r="E2617" s="102">
        <v>42888</v>
      </c>
      <c r="F2617" s="186" t="s">
        <v>38</v>
      </c>
      <c r="N2617" s="101"/>
    </row>
    <row r="2618" spans="1:17" s="94" customFormat="1" ht="30" customHeight="1" x14ac:dyDescent="0.2">
      <c r="A2618" s="152">
        <v>2615</v>
      </c>
      <c r="B2618" s="96" t="s">
        <v>3502</v>
      </c>
      <c r="C2618" s="112">
        <v>12029.31</v>
      </c>
      <c r="D2618" s="177">
        <v>2519</v>
      </c>
      <c r="E2618" s="98">
        <v>42706</v>
      </c>
      <c r="F2618" s="189" t="s">
        <v>3459</v>
      </c>
      <c r="G2618" s="100"/>
      <c r="H2618" s="100"/>
      <c r="I2618" s="100"/>
      <c r="J2618" s="100"/>
      <c r="K2618" s="100"/>
      <c r="L2618" s="100"/>
      <c r="M2618" s="100"/>
      <c r="N2618" s="101"/>
      <c r="O2618" s="100"/>
      <c r="P2618" s="100"/>
    </row>
    <row r="2619" spans="1:17" s="94" customFormat="1" ht="30" customHeight="1" x14ac:dyDescent="0.2">
      <c r="A2619" s="152">
        <v>2616</v>
      </c>
      <c r="B2619" s="103" t="s">
        <v>2036</v>
      </c>
      <c r="C2619" s="112">
        <v>12015.465708989806</v>
      </c>
      <c r="D2619" s="112">
        <v>4107</v>
      </c>
      <c r="E2619" s="111">
        <v>37708</v>
      </c>
      <c r="F2619" s="187" t="s">
        <v>1987</v>
      </c>
      <c r="H2619" s="100"/>
      <c r="I2619" s="100"/>
      <c r="J2619" s="100"/>
      <c r="K2619" s="100"/>
      <c r="L2619" s="100"/>
      <c r="M2619" s="100"/>
      <c r="N2619" s="101"/>
      <c r="O2619" s="100"/>
      <c r="P2619" s="100"/>
      <c r="Q2619" s="100"/>
    </row>
    <row r="2620" spans="1:17" s="100" customFormat="1" ht="30" customHeight="1" x14ac:dyDescent="0.2">
      <c r="A2620" s="152">
        <v>2617</v>
      </c>
      <c r="B2620" s="96" t="s">
        <v>3261</v>
      </c>
      <c r="C2620" s="177">
        <v>12013.34</v>
      </c>
      <c r="D2620" s="177">
        <v>2580</v>
      </c>
      <c r="E2620" s="98">
        <v>42069</v>
      </c>
      <c r="F2620" s="186" t="s">
        <v>119</v>
      </c>
      <c r="N2620" s="101"/>
      <c r="Q2620" s="94"/>
    </row>
    <row r="2621" spans="1:17" s="100" customFormat="1" ht="30" customHeight="1" x14ac:dyDescent="0.2">
      <c r="A2621" s="152">
        <v>2618</v>
      </c>
      <c r="B2621" s="103" t="s">
        <v>1447</v>
      </c>
      <c r="C2621" s="179">
        <v>11986.503707136239</v>
      </c>
      <c r="D2621" s="179">
        <v>3748</v>
      </c>
      <c r="E2621" s="111">
        <v>38100</v>
      </c>
      <c r="F2621" s="187" t="s">
        <v>1023</v>
      </c>
      <c r="N2621" s="101"/>
    </row>
    <row r="2622" spans="1:17" s="94" customFormat="1" ht="30" customHeight="1" x14ac:dyDescent="0.2">
      <c r="A2622" s="152">
        <v>2619</v>
      </c>
      <c r="B2622" s="103" t="s">
        <v>1514</v>
      </c>
      <c r="C2622" s="112">
        <v>11966.230305838741</v>
      </c>
      <c r="D2622" s="112">
        <v>4191</v>
      </c>
      <c r="E2622" s="111">
        <v>38100</v>
      </c>
      <c r="F2622" s="187" t="s">
        <v>780</v>
      </c>
      <c r="G2622" s="100"/>
      <c r="N2622" s="95"/>
      <c r="Q2622" s="100"/>
    </row>
    <row r="2623" spans="1:17" s="100" customFormat="1" ht="30" customHeight="1" x14ac:dyDescent="0.2">
      <c r="A2623" s="152">
        <v>2620</v>
      </c>
      <c r="B2623" s="107" t="s">
        <v>2221</v>
      </c>
      <c r="C2623" s="97">
        <v>11964.20296570899</v>
      </c>
      <c r="D2623" s="97">
        <v>13826</v>
      </c>
      <c r="E2623" s="98">
        <v>34740</v>
      </c>
      <c r="F2623" s="187" t="s">
        <v>1910</v>
      </c>
      <c r="G2623" s="94"/>
      <c r="H2623" s="94"/>
      <c r="I2623" s="94"/>
      <c r="J2623" s="94"/>
      <c r="K2623" s="94"/>
      <c r="L2623" s="94"/>
      <c r="M2623" s="94"/>
      <c r="N2623" s="95"/>
      <c r="O2623" s="94"/>
      <c r="P2623" s="94"/>
    </row>
    <row r="2624" spans="1:17" s="94" customFormat="1" ht="30" customHeight="1" x14ac:dyDescent="0.2">
      <c r="A2624" s="152">
        <v>2621</v>
      </c>
      <c r="B2624" s="96" t="s">
        <v>2647</v>
      </c>
      <c r="C2624" s="177">
        <v>11951.752201112142</v>
      </c>
      <c r="D2624" s="177">
        <v>3539</v>
      </c>
      <c r="E2624" s="111">
        <v>40655</v>
      </c>
      <c r="F2624" s="187" t="s">
        <v>725</v>
      </c>
      <c r="G2624" s="109"/>
      <c r="H2624" s="100"/>
      <c r="I2624" s="100"/>
      <c r="J2624" s="100"/>
      <c r="K2624" s="100"/>
      <c r="L2624" s="100"/>
      <c r="M2624" s="100"/>
      <c r="N2624" s="101"/>
      <c r="O2624" s="100"/>
      <c r="P2624" s="100"/>
      <c r="Q2624" s="100"/>
    </row>
    <row r="2625" spans="1:17" s="100" customFormat="1" ht="30" customHeight="1" x14ac:dyDescent="0.2">
      <c r="A2625" s="152">
        <v>2622</v>
      </c>
      <c r="B2625" s="103" t="s">
        <v>979</v>
      </c>
      <c r="C2625" s="112">
        <v>11948.273864689529</v>
      </c>
      <c r="D2625" s="112">
        <v>3837</v>
      </c>
      <c r="E2625" s="111">
        <v>37967</v>
      </c>
      <c r="F2625" s="187" t="s">
        <v>1910</v>
      </c>
      <c r="N2625" s="101"/>
    </row>
    <row r="2626" spans="1:17" s="100" customFormat="1" ht="30" customHeight="1" x14ac:dyDescent="0.2">
      <c r="A2626" s="152">
        <v>2623</v>
      </c>
      <c r="B2626" s="103" t="s">
        <v>1946</v>
      </c>
      <c r="C2626" s="112">
        <v>11930.317423540315</v>
      </c>
      <c r="D2626" s="112">
        <v>3124</v>
      </c>
      <c r="E2626" s="111">
        <v>37645</v>
      </c>
      <c r="F2626" s="187" t="s">
        <v>1433</v>
      </c>
      <c r="G2626" s="94"/>
      <c r="N2626" s="101"/>
    </row>
    <row r="2627" spans="1:17" s="100" customFormat="1" ht="30" customHeight="1" x14ac:dyDescent="0.2">
      <c r="A2627" s="152">
        <v>2624</v>
      </c>
      <c r="B2627" s="103" t="s">
        <v>1768</v>
      </c>
      <c r="C2627" s="176">
        <v>11906.278962001854</v>
      </c>
      <c r="D2627" s="176">
        <v>4568</v>
      </c>
      <c r="E2627" s="111">
        <v>37309</v>
      </c>
      <c r="F2627" s="187" t="s">
        <v>1913</v>
      </c>
      <c r="N2627" s="101"/>
      <c r="Q2627" s="94"/>
    </row>
    <row r="2628" spans="1:17" s="100" customFormat="1" ht="30" customHeight="1" x14ac:dyDescent="0.2">
      <c r="A2628" s="152">
        <v>2625</v>
      </c>
      <c r="B2628" s="96" t="s">
        <v>3284</v>
      </c>
      <c r="C2628" s="177">
        <v>11873.210908248378</v>
      </c>
      <c r="D2628" s="177">
        <v>2665</v>
      </c>
      <c r="E2628" s="98">
        <v>41978</v>
      </c>
      <c r="F2628" s="186" t="s">
        <v>725</v>
      </c>
      <c r="N2628" s="101"/>
    </row>
    <row r="2629" spans="1:17" s="100" customFormat="1" ht="30" customHeight="1" x14ac:dyDescent="0.2">
      <c r="A2629" s="152">
        <v>2626</v>
      </c>
      <c r="B2629" s="96" t="s">
        <v>4218</v>
      </c>
      <c r="C2629" s="97">
        <v>11818.23</v>
      </c>
      <c r="D2629" s="97">
        <v>2565</v>
      </c>
      <c r="E2629" s="102">
        <v>43371</v>
      </c>
      <c r="F2629" s="186" t="s">
        <v>725</v>
      </c>
      <c r="N2629" s="101"/>
      <c r="Q2629" s="94"/>
    </row>
    <row r="2630" spans="1:17" s="100" customFormat="1" ht="30" customHeight="1" x14ac:dyDescent="0.2">
      <c r="A2630" s="152">
        <v>2627</v>
      </c>
      <c r="B2630" s="96" t="s">
        <v>2062</v>
      </c>
      <c r="C2630" s="179">
        <v>11806.794485634848</v>
      </c>
      <c r="D2630" s="179">
        <v>3221</v>
      </c>
      <c r="E2630" s="111">
        <v>40403</v>
      </c>
      <c r="F2630" s="187" t="s">
        <v>1312</v>
      </c>
      <c r="G2630" s="94"/>
      <c r="N2630" s="101"/>
      <c r="Q2630" s="94"/>
    </row>
    <row r="2631" spans="1:17" s="100" customFormat="1" ht="30" customHeight="1" x14ac:dyDescent="0.2">
      <c r="A2631" s="152">
        <v>2628</v>
      </c>
      <c r="B2631" s="96" t="s">
        <v>2274</v>
      </c>
      <c r="C2631" s="112">
        <v>11801.784059314179</v>
      </c>
      <c r="D2631" s="112">
        <v>3182</v>
      </c>
      <c r="E2631" s="106">
        <v>39178</v>
      </c>
      <c r="F2631" s="186" t="s">
        <v>1642</v>
      </c>
      <c r="H2631" s="94"/>
      <c r="I2631" s="94"/>
      <c r="J2631" s="94"/>
      <c r="K2631" s="94"/>
      <c r="L2631" s="94"/>
      <c r="M2631" s="94"/>
      <c r="N2631" s="95"/>
      <c r="O2631" s="94"/>
      <c r="P2631" s="94"/>
      <c r="Q2631" s="94"/>
    </row>
    <row r="2632" spans="1:17" s="100" customFormat="1" ht="30" customHeight="1" x14ac:dyDescent="0.2">
      <c r="A2632" s="152">
        <v>2629</v>
      </c>
      <c r="B2632" s="96" t="s">
        <v>4359</v>
      </c>
      <c r="C2632" s="97">
        <v>11793.779999999999</v>
      </c>
      <c r="D2632" s="97">
        <v>2366</v>
      </c>
      <c r="E2632" s="102" t="s">
        <v>4569</v>
      </c>
      <c r="F2632" s="186" t="s">
        <v>4119</v>
      </c>
      <c r="G2632" s="94"/>
      <c r="H2632" s="94"/>
      <c r="I2632" s="94"/>
      <c r="J2632" s="94"/>
      <c r="K2632" s="94"/>
      <c r="L2632" s="94"/>
      <c r="M2632" s="94"/>
      <c r="N2632" s="95"/>
      <c r="O2632" s="94"/>
      <c r="P2632" s="94"/>
      <c r="Q2632" s="94"/>
    </row>
    <row r="2633" spans="1:17" s="100" customFormat="1" ht="30" customHeight="1" x14ac:dyDescent="0.2">
      <c r="A2633" s="152">
        <v>2630</v>
      </c>
      <c r="B2633" s="107" t="s">
        <v>2637</v>
      </c>
      <c r="C2633" s="179">
        <v>11768.99907321594</v>
      </c>
      <c r="D2633" s="179">
        <v>5352</v>
      </c>
      <c r="E2633" s="119">
        <v>36490</v>
      </c>
      <c r="F2633" s="187" t="s">
        <v>1069</v>
      </c>
      <c r="G2633" s="94"/>
      <c r="N2633" s="101"/>
    </row>
    <row r="2634" spans="1:17" s="100" customFormat="1" ht="30" customHeight="1" x14ac:dyDescent="0.2">
      <c r="A2634" s="152">
        <v>2631</v>
      </c>
      <c r="B2634" s="103" t="s">
        <v>1105</v>
      </c>
      <c r="C2634" s="176">
        <v>11748.146431881372</v>
      </c>
      <c r="D2634" s="176">
        <v>4376</v>
      </c>
      <c r="E2634" s="111">
        <v>37848</v>
      </c>
      <c r="F2634" s="187" t="s">
        <v>1908</v>
      </c>
      <c r="G2634" s="94"/>
      <c r="N2634" s="101"/>
    </row>
    <row r="2635" spans="1:17" s="100" customFormat="1" ht="30" customHeight="1" x14ac:dyDescent="0.2">
      <c r="A2635" s="152">
        <v>2632</v>
      </c>
      <c r="B2635" s="107" t="s">
        <v>970</v>
      </c>
      <c r="C2635" s="97">
        <v>11703.544949026877</v>
      </c>
      <c r="D2635" s="97">
        <v>6676</v>
      </c>
      <c r="E2635" s="98">
        <v>36042</v>
      </c>
      <c r="F2635" s="187" t="s">
        <v>1910</v>
      </c>
      <c r="G2635" s="94"/>
      <c r="N2635" s="101"/>
    </row>
    <row r="2636" spans="1:17" s="100" customFormat="1" ht="30" customHeight="1" x14ac:dyDescent="0.2">
      <c r="A2636" s="152">
        <v>2633</v>
      </c>
      <c r="B2636" s="96" t="s">
        <v>3263</v>
      </c>
      <c r="C2636" s="177">
        <v>11700</v>
      </c>
      <c r="D2636" s="177">
        <v>2895</v>
      </c>
      <c r="E2636" s="98">
        <v>42104</v>
      </c>
      <c r="F2636" s="186" t="s">
        <v>3187</v>
      </c>
      <c r="H2636" s="94"/>
      <c r="I2636" s="94"/>
      <c r="J2636" s="94"/>
      <c r="K2636" s="94"/>
      <c r="L2636" s="94"/>
      <c r="M2636" s="94"/>
      <c r="N2636" s="95"/>
      <c r="O2636" s="94"/>
      <c r="P2636" s="94"/>
    </row>
    <row r="2637" spans="1:17" s="94" customFormat="1" ht="30" customHeight="1" x14ac:dyDescent="0.2">
      <c r="A2637" s="152">
        <v>2634</v>
      </c>
      <c r="B2637" s="107" t="s">
        <v>888</v>
      </c>
      <c r="C2637" s="112">
        <v>11690.801668211307</v>
      </c>
      <c r="D2637" s="112">
        <v>3785</v>
      </c>
      <c r="E2637" s="111">
        <v>37603</v>
      </c>
      <c r="F2637" s="187" t="s">
        <v>645</v>
      </c>
      <c r="G2637" s="100"/>
      <c r="H2637" s="100"/>
      <c r="I2637" s="100"/>
      <c r="J2637" s="100"/>
      <c r="K2637" s="100"/>
      <c r="L2637" s="100"/>
      <c r="M2637" s="100"/>
      <c r="N2637" s="101"/>
      <c r="O2637" s="100"/>
      <c r="P2637" s="100"/>
    </row>
    <row r="2638" spans="1:17" s="94" customFormat="1" ht="30" customHeight="1" x14ac:dyDescent="0.2">
      <c r="A2638" s="152">
        <v>2635</v>
      </c>
      <c r="B2638" s="96" t="s">
        <v>4349</v>
      </c>
      <c r="C2638" s="97">
        <v>11688.04</v>
      </c>
      <c r="D2638" s="97">
        <v>2092</v>
      </c>
      <c r="E2638" s="102" t="s">
        <v>4567</v>
      </c>
      <c r="F2638" s="186" t="s">
        <v>4119</v>
      </c>
      <c r="G2638" s="100"/>
      <c r="H2638" s="100"/>
      <c r="I2638" s="100"/>
      <c r="J2638" s="100"/>
      <c r="K2638" s="100"/>
      <c r="L2638" s="100"/>
      <c r="M2638" s="100"/>
      <c r="N2638" s="101"/>
      <c r="O2638" s="100"/>
      <c r="P2638" s="100"/>
      <c r="Q2638" s="100"/>
    </row>
    <row r="2639" spans="1:17" s="94" customFormat="1" ht="30" customHeight="1" x14ac:dyDescent="0.2">
      <c r="A2639" s="152">
        <v>2636</v>
      </c>
      <c r="B2639" s="96" t="s">
        <v>3130</v>
      </c>
      <c r="C2639" s="177">
        <v>11678.434893419835</v>
      </c>
      <c r="D2639" s="177">
        <v>2589</v>
      </c>
      <c r="E2639" s="98">
        <v>41929</v>
      </c>
      <c r="F2639" s="186" t="s">
        <v>3187</v>
      </c>
      <c r="G2639" s="100"/>
      <c r="H2639" s="100"/>
      <c r="I2639" s="100"/>
      <c r="J2639" s="100"/>
      <c r="K2639" s="100"/>
      <c r="L2639" s="100"/>
      <c r="M2639" s="100"/>
      <c r="N2639" s="101"/>
      <c r="O2639" s="100"/>
      <c r="P2639" s="100"/>
      <c r="Q2639" s="100"/>
    </row>
    <row r="2640" spans="1:17" s="100" customFormat="1" ht="30" customHeight="1" x14ac:dyDescent="0.2">
      <c r="A2640" s="152">
        <v>2637</v>
      </c>
      <c r="B2640" s="107" t="s">
        <v>1057</v>
      </c>
      <c r="C2640" s="112">
        <v>11658.653846153846</v>
      </c>
      <c r="D2640" s="112">
        <v>3886</v>
      </c>
      <c r="E2640" s="111">
        <v>38184</v>
      </c>
      <c r="F2640" s="187" t="s">
        <v>583</v>
      </c>
      <c r="G2640" s="94"/>
      <c r="H2640" s="94"/>
      <c r="I2640" s="94"/>
      <c r="J2640" s="94"/>
      <c r="K2640" s="94"/>
      <c r="L2640" s="94"/>
      <c r="M2640" s="94"/>
      <c r="N2640" s="95"/>
      <c r="O2640" s="94"/>
      <c r="P2640" s="94"/>
      <c r="Q2640" s="94"/>
    </row>
    <row r="2641" spans="1:17" s="94" customFormat="1" ht="30" customHeight="1" x14ac:dyDescent="0.2">
      <c r="A2641" s="152">
        <v>2638</v>
      </c>
      <c r="B2641" s="107" t="s">
        <v>990</v>
      </c>
      <c r="C2641" s="179">
        <v>11634.905004633922</v>
      </c>
      <c r="D2641" s="179">
        <v>6200</v>
      </c>
      <c r="E2641" s="119">
        <v>36252</v>
      </c>
      <c r="F2641" s="187" t="s">
        <v>1910</v>
      </c>
      <c r="G2641" s="100"/>
      <c r="H2641" s="100"/>
      <c r="I2641" s="100"/>
      <c r="J2641" s="100"/>
      <c r="K2641" s="100"/>
      <c r="L2641" s="100"/>
      <c r="M2641" s="100"/>
      <c r="N2641" s="101"/>
      <c r="O2641" s="100"/>
      <c r="P2641" s="100"/>
      <c r="Q2641" s="100"/>
    </row>
    <row r="2642" spans="1:17" s="94" customFormat="1" ht="30" customHeight="1" x14ac:dyDescent="0.2">
      <c r="A2642" s="152">
        <v>2639</v>
      </c>
      <c r="B2642" s="96" t="s">
        <v>3264</v>
      </c>
      <c r="C2642" s="177">
        <v>11608.66</v>
      </c>
      <c r="D2642" s="177">
        <v>2372</v>
      </c>
      <c r="E2642" s="98">
        <v>42125</v>
      </c>
      <c r="F2642" s="186" t="s">
        <v>74</v>
      </c>
      <c r="G2642" s="100"/>
      <c r="N2642" s="95"/>
    </row>
    <row r="2643" spans="1:17" s="94" customFormat="1" ht="30" customHeight="1" x14ac:dyDescent="0.2">
      <c r="A2643" s="152">
        <v>2640</v>
      </c>
      <c r="B2643" s="96" t="s">
        <v>3987</v>
      </c>
      <c r="C2643" s="97">
        <v>11573.3</v>
      </c>
      <c r="D2643" s="97">
        <v>2395</v>
      </c>
      <c r="E2643" s="102">
        <v>43224</v>
      </c>
      <c r="F2643" s="186" t="s">
        <v>725</v>
      </c>
      <c r="G2643" s="100"/>
      <c r="H2643" s="100"/>
      <c r="I2643" s="100"/>
      <c r="J2643" s="100"/>
      <c r="K2643" s="100"/>
      <c r="L2643" s="100"/>
      <c r="M2643" s="100"/>
      <c r="N2643" s="101"/>
      <c r="O2643" s="100"/>
      <c r="P2643" s="100"/>
    </row>
    <row r="2644" spans="1:17" s="100" customFormat="1" ht="30" customHeight="1" x14ac:dyDescent="0.2">
      <c r="A2644" s="152">
        <v>2641</v>
      </c>
      <c r="B2644" s="103" t="s">
        <v>2336</v>
      </c>
      <c r="C2644" s="179">
        <v>11550.335959221502</v>
      </c>
      <c r="D2644" s="179">
        <v>3036</v>
      </c>
      <c r="E2644" s="161">
        <v>39906</v>
      </c>
      <c r="F2644" s="186" t="s">
        <v>326</v>
      </c>
      <c r="G2644" s="94"/>
      <c r="H2644" s="94"/>
      <c r="I2644" s="94"/>
      <c r="J2644" s="94"/>
      <c r="K2644" s="94"/>
      <c r="L2644" s="94"/>
      <c r="M2644" s="94"/>
      <c r="N2644" s="95"/>
      <c r="O2644" s="94"/>
      <c r="P2644" s="94"/>
      <c r="Q2644" s="94"/>
    </row>
    <row r="2645" spans="1:17" s="100" customFormat="1" ht="30" customHeight="1" x14ac:dyDescent="0.2">
      <c r="A2645" s="152">
        <v>2642</v>
      </c>
      <c r="B2645" s="103" t="s">
        <v>858</v>
      </c>
      <c r="C2645" s="176">
        <v>11530.352177942539</v>
      </c>
      <c r="D2645" s="176">
        <v>4971</v>
      </c>
      <c r="E2645" s="104">
        <v>36651</v>
      </c>
      <c r="F2645" s="187" t="s">
        <v>290</v>
      </c>
      <c r="H2645" s="94"/>
      <c r="I2645" s="94"/>
      <c r="J2645" s="94"/>
      <c r="K2645" s="94"/>
      <c r="L2645" s="94"/>
      <c r="M2645" s="94"/>
      <c r="N2645" s="95"/>
      <c r="O2645" s="94"/>
      <c r="P2645" s="94"/>
      <c r="Q2645" s="94"/>
    </row>
    <row r="2646" spans="1:17" s="94" customFormat="1" ht="30" customHeight="1" x14ac:dyDescent="0.2">
      <c r="A2646" s="152">
        <v>2643</v>
      </c>
      <c r="B2646" s="103" t="s">
        <v>1003</v>
      </c>
      <c r="C2646" s="176">
        <v>11528.614457831325</v>
      </c>
      <c r="D2646" s="176">
        <v>5797</v>
      </c>
      <c r="E2646" s="161">
        <v>37498</v>
      </c>
      <c r="F2646" s="187" t="s">
        <v>1726</v>
      </c>
      <c r="G2646" s="100"/>
      <c r="N2646" s="95"/>
    </row>
    <row r="2647" spans="1:17" s="100" customFormat="1" ht="30" customHeight="1" x14ac:dyDescent="0.2">
      <c r="A2647" s="152">
        <v>2644</v>
      </c>
      <c r="B2647" s="107" t="s">
        <v>1746</v>
      </c>
      <c r="C2647" s="97">
        <v>11521.953197405004</v>
      </c>
      <c r="D2647" s="97">
        <v>10320</v>
      </c>
      <c r="E2647" s="98">
        <v>35006</v>
      </c>
      <c r="F2647" s="187" t="s">
        <v>1987</v>
      </c>
      <c r="N2647" s="101"/>
    </row>
    <row r="2648" spans="1:17" s="94" customFormat="1" ht="30" customHeight="1" x14ac:dyDescent="0.2">
      <c r="A2648" s="152">
        <v>2645</v>
      </c>
      <c r="B2648" s="103" t="s">
        <v>1137</v>
      </c>
      <c r="C2648" s="112">
        <v>11515.58155699722</v>
      </c>
      <c r="D2648" s="112">
        <v>3467</v>
      </c>
      <c r="E2648" s="111">
        <v>38275</v>
      </c>
      <c r="F2648" s="187" t="s">
        <v>551</v>
      </c>
      <c r="H2648" s="100"/>
      <c r="I2648" s="100"/>
      <c r="J2648" s="100"/>
      <c r="K2648" s="100"/>
      <c r="L2648" s="100"/>
      <c r="M2648" s="100"/>
      <c r="N2648" s="101"/>
      <c r="O2648" s="100"/>
      <c r="P2648" s="100"/>
    </row>
    <row r="2649" spans="1:17" s="94" customFormat="1" ht="30" customHeight="1" x14ac:dyDescent="0.2">
      <c r="A2649" s="152">
        <v>2646</v>
      </c>
      <c r="B2649" s="107" t="s">
        <v>2279</v>
      </c>
      <c r="C2649" s="97">
        <v>11510.368396663578</v>
      </c>
      <c r="D2649" s="97">
        <v>10004</v>
      </c>
      <c r="E2649" s="98">
        <v>35370</v>
      </c>
      <c r="F2649" s="187" t="s">
        <v>1987</v>
      </c>
      <c r="N2649" s="95"/>
    </row>
    <row r="2650" spans="1:17" s="100" customFormat="1" ht="30" customHeight="1" x14ac:dyDescent="0.2">
      <c r="A2650" s="152">
        <v>2647</v>
      </c>
      <c r="B2650" s="103" t="s">
        <v>1963</v>
      </c>
      <c r="C2650" s="112">
        <v>11497.335495829473</v>
      </c>
      <c r="D2650" s="112">
        <v>3751</v>
      </c>
      <c r="E2650" s="111">
        <v>38226</v>
      </c>
      <c r="F2650" s="187" t="s">
        <v>2934</v>
      </c>
      <c r="G2650" s="109"/>
      <c r="H2650" s="94"/>
      <c r="I2650" s="94"/>
      <c r="J2650" s="94"/>
      <c r="K2650" s="94"/>
      <c r="L2650" s="94"/>
      <c r="M2650" s="94"/>
      <c r="N2650" s="95"/>
      <c r="O2650" s="94"/>
      <c r="P2650" s="94"/>
    </row>
    <row r="2651" spans="1:17" s="100" customFormat="1" ht="30" customHeight="1" x14ac:dyDescent="0.2">
      <c r="A2651" s="152">
        <v>2648</v>
      </c>
      <c r="B2651" s="96" t="s">
        <v>3132</v>
      </c>
      <c r="C2651" s="177">
        <v>11496.088971269695</v>
      </c>
      <c r="D2651" s="177">
        <v>2472</v>
      </c>
      <c r="E2651" s="98">
        <v>41978</v>
      </c>
      <c r="F2651" s="186" t="s">
        <v>2033</v>
      </c>
      <c r="N2651" s="101"/>
      <c r="Q2651" s="94"/>
    </row>
    <row r="2652" spans="1:17" s="94" customFormat="1" ht="30" customHeight="1" x14ac:dyDescent="0.2">
      <c r="A2652" s="152">
        <v>2649</v>
      </c>
      <c r="B2652" s="96" t="s">
        <v>4537</v>
      </c>
      <c r="C2652" s="97">
        <v>11450.12</v>
      </c>
      <c r="D2652" s="97">
        <v>2072</v>
      </c>
      <c r="E2652" s="102" t="s">
        <v>4607</v>
      </c>
      <c r="F2652" s="186" t="s">
        <v>4196</v>
      </c>
      <c r="H2652" s="100"/>
      <c r="I2652" s="100"/>
      <c r="J2652" s="100"/>
      <c r="K2652" s="100"/>
      <c r="L2652" s="100"/>
      <c r="M2652" s="100"/>
      <c r="N2652" s="101"/>
      <c r="O2652" s="100"/>
      <c r="P2652" s="100"/>
      <c r="Q2652" s="100"/>
    </row>
    <row r="2653" spans="1:17" s="100" customFormat="1" ht="30" customHeight="1" x14ac:dyDescent="0.2">
      <c r="A2653" s="152">
        <v>2650</v>
      </c>
      <c r="B2653" s="96" t="s">
        <v>3489</v>
      </c>
      <c r="C2653" s="112">
        <v>11411</v>
      </c>
      <c r="D2653" s="177">
        <v>3691</v>
      </c>
      <c r="E2653" s="98" t="s">
        <v>3458</v>
      </c>
      <c r="F2653" s="186" t="s">
        <v>3371</v>
      </c>
      <c r="N2653" s="101"/>
    </row>
    <row r="2654" spans="1:17" s="100" customFormat="1" ht="30" customHeight="1" x14ac:dyDescent="0.2">
      <c r="A2654" s="152">
        <v>2651</v>
      </c>
      <c r="B2654" s="96" t="s">
        <v>1900</v>
      </c>
      <c r="C2654" s="179">
        <v>11402.484939759037</v>
      </c>
      <c r="D2654" s="179">
        <v>3577</v>
      </c>
      <c r="E2654" s="106">
        <v>39465</v>
      </c>
      <c r="F2654" s="186" t="s">
        <v>797</v>
      </c>
      <c r="N2654" s="101"/>
      <c r="Q2654" s="94"/>
    </row>
    <row r="2655" spans="1:17" s="94" customFormat="1" ht="30" customHeight="1" x14ac:dyDescent="0.2">
      <c r="A2655" s="152">
        <v>2652</v>
      </c>
      <c r="B2655" s="103" t="s">
        <v>2190</v>
      </c>
      <c r="C2655" s="112">
        <v>11386.121408711771</v>
      </c>
      <c r="D2655" s="112">
        <v>3608</v>
      </c>
      <c r="E2655" s="111">
        <v>38723</v>
      </c>
      <c r="F2655" s="187" t="s">
        <v>193</v>
      </c>
      <c r="G2655" s="100"/>
      <c r="H2655" s="100"/>
      <c r="I2655" s="100"/>
      <c r="J2655" s="100"/>
      <c r="K2655" s="100"/>
      <c r="L2655" s="100"/>
      <c r="M2655" s="100"/>
      <c r="N2655" s="101"/>
      <c r="O2655" s="100"/>
      <c r="P2655" s="100"/>
    </row>
    <row r="2656" spans="1:17" s="100" customFormat="1" ht="30" customHeight="1" x14ac:dyDescent="0.2">
      <c r="A2656" s="152">
        <v>2653</v>
      </c>
      <c r="B2656" s="103" t="s">
        <v>1826</v>
      </c>
      <c r="C2656" s="176">
        <v>11382.935588507878</v>
      </c>
      <c r="D2656" s="176">
        <v>3865</v>
      </c>
      <c r="E2656" s="111">
        <v>39633</v>
      </c>
      <c r="F2656" s="187" t="s">
        <v>211</v>
      </c>
      <c r="N2656" s="101"/>
      <c r="Q2656" s="94"/>
    </row>
    <row r="2657" spans="1:17" s="100" customFormat="1" ht="30" customHeight="1" x14ac:dyDescent="0.2">
      <c r="A2657" s="152">
        <v>2654</v>
      </c>
      <c r="B2657" s="103" t="s">
        <v>2011</v>
      </c>
      <c r="C2657" s="112">
        <v>11374.594531974049</v>
      </c>
      <c r="D2657" s="112">
        <v>4037</v>
      </c>
      <c r="E2657" s="111">
        <v>38681</v>
      </c>
      <c r="F2657" s="187" t="s">
        <v>696</v>
      </c>
      <c r="N2657" s="101"/>
    </row>
    <row r="2658" spans="1:17" s="100" customFormat="1" ht="30" customHeight="1" x14ac:dyDescent="0.2">
      <c r="A2658" s="152">
        <v>2655</v>
      </c>
      <c r="B2658" s="96" t="s">
        <v>13</v>
      </c>
      <c r="C2658" s="177">
        <v>11371.061167747916</v>
      </c>
      <c r="D2658" s="177">
        <v>2724</v>
      </c>
      <c r="E2658" s="98">
        <v>41621</v>
      </c>
      <c r="F2658" s="186" t="s">
        <v>14</v>
      </c>
      <c r="N2658" s="101"/>
      <c r="Q2658" s="94"/>
    </row>
    <row r="2659" spans="1:17" s="100" customFormat="1" ht="30" customHeight="1" x14ac:dyDescent="0.2">
      <c r="A2659" s="152">
        <v>2656</v>
      </c>
      <c r="B2659" s="96" t="s">
        <v>4050</v>
      </c>
      <c r="C2659" s="97">
        <v>11363.21</v>
      </c>
      <c r="D2659" s="97">
        <v>2073</v>
      </c>
      <c r="E2659" s="102">
        <v>43161</v>
      </c>
      <c r="F2659" s="186" t="s">
        <v>725</v>
      </c>
      <c r="G2659" s="94"/>
      <c r="N2659" s="101"/>
      <c r="Q2659" s="94"/>
    </row>
    <row r="2660" spans="1:17" s="94" customFormat="1" ht="30" customHeight="1" x14ac:dyDescent="0.2">
      <c r="A2660" s="152">
        <v>2657</v>
      </c>
      <c r="B2660" s="96" t="s">
        <v>3832</v>
      </c>
      <c r="C2660" s="97">
        <v>11348.78</v>
      </c>
      <c r="D2660" s="97">
        <v>2470</v>
      </c>
      <c r="E2660" s="102">
        <v>42902</v>
      </c>
      <c r="F2660" s="186" t="s">
        <v>725</v>
      </c>
      <c r="G2660" s="100"/>
      <c r="H2660" s="100"/>
      <c r="I2660" s="100"/>
      <c r="J2660" s="100"/>
      <c r="K2660" s="100"/>
      <c r="L2660" s="100"/>
      <c r="M2660" s="100"/>
      <c r="N2660" s="101"/>
      <c r="O2660" s="100"/>
      <c r="P2660" s="100"/>
    </row>
    <row r="2661" spans="1:17" s="94" customFormat="1" ht="30" customHeight="1" x14ac:dyDescent="0.2">
      <c r="A2661" s="152">
        <v>2658</v>
      </c>
      <c r="B2661" s="103" t="s">
        <v>810</v>
      </c>
      <c r="C2661" s="112">
        <v>11348.760426320669</v>
      </c>
      <c r="D2661" s="112">
        <v>3321</v>
      </c>
      <c r="E2661" s="111">
        <v>38219</v>
      </c>
      <c r="F2661" s="187" t="s">
        <v>383</v>
      </c>
      <c r="G2661" s="100"/>
      <c r="H2661" s="100"/>
      <c r="I2661" s="100"/>
      <c r="J2661" s="100"/>
      <c r="K2661" s="100"/>
      <c r="L2661" s="100"/>
      <c r="M2661" s="100"/>
      <c r="N2661" s="101"/>
      <c r="O2661" s="100"/>
      <c r="P2661" s="100"/>
      <c r="Q2661" s="100"/>
    </row>
    <row r="2662" spans="1:17" s="100" customFormat="1" ht="30" customHeight="1" x14ac:dyDescent="0.2">
      <c r="A2662" s="152">
        <v>2659</v>
      </c>
      <c r="B2662" s="96" t="s">
        <v>3384</v>
      </c>
      <c r="C2662" s="112">
        <v>11345</v>
      </c>
      <c r="D2662" s="177">
        <v>2259</v>
      </c>
      <c r="E2662" s="158">
        <v>42349</v>
      </c>
      <c r="F2662" s="186" t="s">
        <v>545</v>
      </c>
      <c r="G2662" s="94"/>
      <c r="N2662" s="101"/>
    </row>
    <row r="2663" spans="1:17" s="100" customFormat="1" ht="30" customHeight="1" x14ac:dyDescent="0.2">
      <c r="A2663" s="152">
        <v>2660</v>
      </c>
      <c r="B2663" s="96" t="s">
        <v>4096</v>
      </c>
      <c r="C2663" s="97">
        <v>11334.6</v>
      </c>
      <c r="D2663" s="97">
        <v>3056</v>
      </c>
      <c r="E2663" s="102">
        <v>43035</v>
      </c>
      <c r="F2663" s="186" t="s">
        <v>3455</v>
      </c>
      <c r="H2663" s="94"/>
      <c r="I2663" s="94"/>
      <c r="J2663" s="94"/>
      <c r="K2663" s="94"/>
      <c r="L2663" s="94"/>
      <c r="M2663" s="94"/>
      <c r="N2663" s="95"/>
      <c r="O2663" s="94"/>
      <c r="P2663" s="94"/>
    </row>
    <row r="2664" spans="1:17" s="94" customFormat="1" ht="30" customHeight="1" x14ac:dyDescent="0.2">
      <c r="A2664" s="152">
        <v>2661</v>
      </c>
      <c r="B2664" s="96" t="s">
        <v>3265</v>
      </c>
      <c r="C2664" s="177">
        <v>11269.74</v>
      </c>
      <c r="D2664" s="177">
        <v>2599</v>
      </c>
      <c r="E2664" s="98">
        <v>42118</v>
      </c>
      <c r="F2664" s="186" t="s">
        <v>725</v>
      </c>
      <c r="N2664" s="95"/>
      <c r="Q2664" s="100"/>
    </row>
    <row r="2665" spans="1:17" s="100" customFormat="1" ht="30" customHeight="1" x14ac:dyDescent="0.2">
      <c r="A2665" s="152">
        <v>2662</v>
      </c>
      <c r="B2665" s="103" t="s">
        <v>1557</v>
      </c>
      <c r="C2665" s="112">
        <v>11250.579240037072</v>
      </c>
      <c r="D2665" s="112">
        <v>3534</v>
      </c>
      <c r="E2665" s="111">
        <v>37981</v>
      </c>
      <c r="F2665" s="187" t="s">
        <v>1987</v>
      </c>
      <c r="G2665" s="94"/>
      <c r="N2665" s="101"/>
    </row>
    <row r="2666" spans="1:17" s="94" customFormat="1" ht="30" customHeight="1" x14ac:dyDescent="0.2">
      <c r="A2666" s="152">
        <v>2663</v>
      </c>
      <c r="B2666" s="96" t="s">
        <v>3266</v>
      </c>
      <c r="C2666" s="177">
        <v>11246</v>
      </c>
      <c r="D2666" s="177">
        <v>2782</v>
      </c>
      <c r="E2666" s="98">
        <v>42041</v>
      </c>
      <c r="F2666" s="186" t="s">
        <v>545</v>
      </c>
      <c r="H2666" s="100"/>
      <c r="I2666" s="100"/>
      <c r="J2666" s="100"/>
      <c r="K2666" s="100"/>
      <c r="L2666" s="100"/>
      <c r="M2666" s="100"/>
      <c r="N2666" s="101"/>
      <c r="O2666" s="100"/>
      <c r="P2666" s="100"/>
    </row>
    <row r="2667" spans="1:17" s="100" customFormat="1" ht="30" customHeight="1" x14ac:dyDescent="0.2">
      <c r="A2667" s="152">
        <v>2664</v>
      </c>
      <c r="B2667" s="103" t="s">
        <v>921</v>
      </c>
      <c r="C2667" s="112">
        <v>11241.890639481002</v>
      </c>
      <c r="D2667" s="112">
        <v>3375</v>
      </c>
      <c r="E2667" s="111">
        <v>37771</v>
      </c>
      <c r="F2667" s="187" t="s">
        <v>751</v>
      </c>
      <c r="N2667" s="101"/>
    </row>
    <row r="2668" spans="1:17" s="100" customFormat="1" ht="30" customHeight="1" x14ac:dyDescent="0.2">
      <c r="A2668" s="152">
        <v>2665</v>
      </c>
      <c r="B2668" s="96" t="s">
        <v>4634</v>
      </c>
      <c r="C2668" s="97">
        <v>11200</v>
      </c>
      <c r="D2668" s="97">
        <v>3789</v>
      </c>
      <c r="E2668" s="102" t="s">
        <v>4632</v>
      </c>
      <c r="F2668" s="186" t="s">
        <v>3477</v>
      </c>
      <c r="H2668" s="94"/>
      <c r="I2668" s="94"/>
      <c r="J2668" s="94"/>
      <c r="K2668" s="94"/>
      <c r="L2668" s="94"/>
      <c r="M2668" s="94"/>
      <c r="N2668" s="95"/>
      <c r="O2668" s="94"/>
      <c r="P2668" s="94"/>
      <c r="Q2668" s="94"/>
    </row>
    <row r="2669" spans="1:17" s="100" customFormat="1" ht="30" customHeight="1" x14ac:dyDescent="0.2">
      <c r="A2669" s="152">
        <v>2666</v>
      </c>
      <c r="B2669" s="107" t="s">
        <v>989</v>
      </c>
      <c r="C2669" s="97">
        <v>11199.895736793327</v>
      </c>
      <c r="D2669" s="97">
        <v>4881</v>
      </c>
      <c r="E2669" s="98">
        <v>35930</v>
      </c>
      <c r="F2669" s="187" t="s">
        <v>1433</v>
      </c>
      <c r="N2669" s="101"/>
    </row>
    <row r="2670" spans="1:17" s="100" customFormat="1" ht="30" customHeight="1" x14ac:dyDescent="0.2">
      <c r="A2670" s="152">
        <v>2667</v>
      </c>
      <c r="B2670" s="103" t="s">
        <v>850</v>
      </c>
      <c r="C2670" s="176">
        <v>11181.360055607043</v>
      </c>
      <c r="D2670" s="176">
        <v>4447</v>
      </c>
      <c r="E2670" s="111">
        <v>37176</v>
      </c>
      <c r="F2670" s="187" t="s">
        <v>1433</v>
      </c>
      <c r="N2670" s="101"/>
    </row>
    <row r="2671" spans="1:17" s="100" customFormat="1" ht="30" customHeight="1" x14ac:dyDescent="0.2">
      <c r="A2671" s="152">
        <v>2668</v>
      </c>
      <c r="B2671" s="103" t="s">
        <v>1316</v>
      </c>
      <c r="C2671" s="179">
        <v>11180.259499536607</v>
      </c>
      <c r="D2671" s="179">
        <v>3962</v>
      </c>
      <c r="E2671" s="111">
        <v>38478</v>
      </c>
      <c r="F2671" s="187" t="s">
        <v>510</v>
      </c>
      <c r="G2671" s="94"/>
      <c r="N2671" s="101"/>
      <c r="Q2671" s="94"/>
    </row>
    <row r="2672" spans="1:17" s="94" customFormat="1" ht="30" customHeight="1" x14ac:dyDescent="0.2">
      <c r="A2672" s="152">
        <v>2669</v>
      </c>
      <c r="B2672" s="96" t="s">
        <v>2749</v>
      </c>
      <c r="C2672" s="178">
        <v>11167.892724745136</v>
      </c>
      <c r="D2672" s="178">
        <v>3227</v>
      </c>
      <c r="E2672" s="98">
        <v>41180</v>
      </c>
      <c r="F2672" s="186" t="s">
        <v>2750</v>
      </c>
      <c r="N2672" s="95"/>
      <c r="Q2672" s="100"/>
    </row>
    <row r="2673" spans="1:17" s="94" customFormat="1" ht="30" customHeight="1" x14ac:dyDescent="0.2">
      <c r="A2673" s="152">
        <v>2670</v>
      </c>
      <c r="B2673" s="96" t="s">
        <v>263</v>
      </c>
      <c r="C2673" s="178">
        <v>11134.151992585728</v>
      </c>
      <c r="D2673" s="178">
        <v>2688</v>
      </c>
      <c r="E2673" s="98">
        <v>40935</v>
      </c>
      <c r="F2673" s="186" t="s">
        <v>449</v>
      </c>
      <c r="G2673" s="100"/>
      <c r="N2673" s="95"/>
      <c r="Q2673" s="100"/>
    </row>
    <row r="2674" spans="1:17" s="100" customFormat="1" ht="30" customHeight="1" x14ac:dyDescent="0.2">
      <c r="A2674" s="152">
        <v>2671</v>
      </c>
      <c r="B2674" s="96" t="s">
        <v>4342</v>
      </c>
      <c r="C2674" s="97">
        <v>11118</v>
      </c>
      <c r="D2674" s="97">
        <v>2162</v>
      </c>
      <c r="E2674" s="102" t="s">
        <v>4564</v>
      </c>
      <c r="F2674" s="186" t="s">
        <v>1424</v>
      </c>
      <c r="G2674" s="94"/>
      <c r="N2674" s="101"/>
    </row>
    <row r="2675" spans="1:17" s="100" customFormat="1" ht="30" customHeight="1" x14ac:dyDescent="0.2">
      <c r="A2675" s="152">
        <v>2672</v>
      </c>
      <c r="B2675" s="107" t="s">
        <v>1667</v>
      </c>
      <c r="C2675" s="179">
        <v>11114.747451343837</v>
      </c>
      <c r="D2675" s="179">
        <v>5585</v>
      </c>
      <c r="E2675" s="119">
        <v>36343</v>
      </c>
      <c r="F2675" s="187" t="s">
        <v>1910</v>
      </c>
      <c r="N2675" s="101"/>
    </row>
    <row r="2676" spans="1:17" s="100" customFormat="1" ht="30" customHeight="1" x14ac:dyDescent="0.2">
      <c r="A2676" s="152">
        <v>2673</v>
      </c>
      <c r="B2676" s="96" t="s">
        <v>3983</v>
      </c>
      <c r="C2676" s="97">
        <v>11107.99</v>
      </c>
      <c r="D2676" s="97">
        <v>2444</v>
      </c>
      <c r="E2676" s="102">
        <v>43231</v>
      </c>
      <c r="F2676" s="186" t="s">
        <v>725</v>
      </c>
      <c r="H2676" s="94"/>
      <c r="I2676" s="94"/>
      <c r="J2676" s="94"/>
      <c r="K2676" s="94"/>
      <c r="L2676" s="94"/>
      <c r="M2676" s="94"/>
      <c r="N2676" s="95"/>
      <c r="O2676" s="94"/>
      <c r="P2676" s="94"/>
      <c r="Q2676" s="94"/>
    </row>
    <row r="2677" spans="1:17" s="94" customFormat="1" ht="30" customHeight="1" x14ac:dyDescent="0.2">
      <c r="A2677" s="152">
        <v>2674</v>
      </c>
      <c r="B2677" s="107" t="s">
        <v>1786</v>
      </c>
      <c r="C2677" s="179">
        <v>11107.796570898981</v>
      </c>
      <c r="D2677" s="179">
        <v>4510</v>
      </c>
      <c r="E2677" s="119">
        <v>36294</v>
      </c>
      <c r="F2677" s="187" t="s">
        <v>2539</v>
      </c>
      <c r="G2677" s="100"/>
      <c r="H2677" s="100"/>
      <c r="I2677" s="100"/>
      <c r="J2677" s="100"/>
      <c r="K2677" s="100"/>
      <c r="L2677" s="100"/>
      <c r="M2677" s="100"/>
      <c r="N2677" s="101"/>
      <c r="O2677" s="100"/>
      <c r="P2677" s="100"/>
    </row>
    <row r="2678" spans="1:17" s="100" customFormat="1" ht="30" customHeight="1" x14ac:dyDescent="0.2">
      <c r="A2678" s="152">
        <v>2675</v>
      </c>
      <c r="B2678" s="103" t="s">
        <v>1311</v>
      </c>
      <c r="C2678" s="112">
        <v>11102.968605189992</v>
      </c>
      <c r="D2678" s="112">
        <v>2737</v>
      </c>
      <c r="E2678" s="111">
        <v>39780</v>
      </c>
      <c r="F2678" s="187" t="s">
        <v>1312</v>
      </c>
      <c r="N2678" s="101"/>
      <c r="Q2678" s="94"/>
    </row>
    <row r="2679" spans="1:17" s="100" customFormat="1" ht="30" customHeight="1" x14ac:dyDescent="0.2">
      <c r="A2679" s="152">
        <v>2676</v>
      </c>
      <c r="B2679" s="103" t="s">
        <v>1429</v>
      </c>
      <c r="C2679" s="112">
        <v>11090.708989805376</v>
      </c>
      <c r="D2679" s="179">
        <v>3517</v>
      </c>
      <c r="E2679" s="111">
        <v>38107</v>
      </c>
      <c r="F2679" s="187" t="s">
        <v>1908</v>
      </c>
      <c r="N2679" s="101"/>
    </row>
    <row r="2680" spans="1:17" s="100" customFormat="1" ht="30" customHeight="1" x14ac:dyDescent="0.2">
      <c r="A2680" s="152">
        <v>2677</v>
      </c>
      <c r="B2680" s="96" t="s">
        <v>108</v>
      </c>
      <c r="C2680" s="178">
        <v>11078.327734012975</v>
      </c>
      <c r="D2680" s="178">
        <v>2716</v>
      </c>
      <c r="E2680" s="98">
        <v>41264</v>
      </c>
      <c r="F2680" s="186" t="s">
        <v>109</v>
      </c>
      <c r="G2680" s="94"/>
      <c r="H2680" s="94"/>
      <c r="I2680" s="94"/>
      <c r="J2680" s="94"/>
      <c r="K2680" s="94"/>
      <c r="L2680" s="94"/>
      <c r="M2680" s="94"/>
      <c r="N2680" s="95"/>
      <c r="O2680" s="94"/>
      <c r="P2680" s="94"/>
      <c r="Q2680" s="94"/>
    </row>
    <row r="2681" spans="1:17" s="100" customFormat="1" ht="30" customHeight="1" x14ac:dyDescent="0.2">
      <c r="A2681" s="152">
        <v>2678</v>
      </c>
      <c r="B2681" s="96" t="s">
        <v>480</v>
      </c>
      <c r="C2681" s="112">
        <v>11073.360750695088</v>
      </c>
      <c r="D2681" s="112">
        <v>2924</v>
      </c>
      <c r="E2681" s="106">
        <v>39038</v>
      </c>
      <c r="F2681" s="186" t="s">
        <v>1642</v>
      </c>
      <c r="H2681" s="109"/>
      <c r="I2681" s="109"/>
      <c r="J2681" s="109"/>
      <c r="K2681" s="109"/>
      <c r="L2681" s="109"/>
      <c r="M2681" s="109"/>
      <c r="N2681" s="127"/>
      <c r="O2681" s="109"/>
      <c r="P2681" s="109"/>
    </row>
    <row r="2682" spans="1:17" s="100" customFormat="1" ht="30" customHeight="1" x14ac:dyDescent="0.2">
      <c r="A2682" s="152">
        <v>2679</v>
      </c>
      <c r="B2682" s="107" t="s">
        <v>1497</v>
      </c>
      <c r="C2682" s="179">
        <v>11059.719647822058</v>
      </c>
      <c r="D2682" s="179">
        <v>4525</v>
      </c>
      <c r="E2682" s="119">
        <v>36224</v>
      </c>
      <c r="F2682" s="187" t="s">
        <v>1434</v>
      </c>
      <c r="G2682" s="94"/>
      <c r="H2682" s="94"/>
      <c r="I2682" s="94"/>
      <c r="J2682" s="94"/>
      <c r="K2682" s="94"/>
      <c r="L2682" s="94"/>
      <c r="M2682" s="94"/>
      <c r="N2682" s="95"/>
      <c r="O2682" s="94"/>
      <c r="P2682" s="94"/>
    </row>
    <row r="2683" spans="1:17" s="94" customFormat="1" ht="30" customHeight="1" x14ac:dyDescent="0.2">
      <c r="A2683" s="152">
        <v>2680</v>
      </c>
      <c r="B2683" s="96" t="s">
        <v>3292</v>
      </c>
      <c r="C2683" s="177">
        <v>11045.47452270621</v>
      </c>
      <c r="D2683" s="177">
        <v>2857</v>
      </c>
      <c r="E2683" s="98">
        <v>41901</v>
      </c>
      <c r="F2683" s="186" t="s">
        <v>725</v>
      </c>
      <c r="H2683" s="100"/>
      <c r="I2683" s="100"/>
      <c r="J2683" s="100"/>
      <c r="K2683" s="100"/>
      <c r="L2683" s="100"/>
      <c r="M2683" s="100"/>
      <c r="N2683" s="101"/>
      <c r="O2683" s="100"/>
      <c r="P2683" s="100"/>
      <c r="Q2683" s="100"/>
    </row>
    <row r="2684" spans="1:17" s="94" customFormat="1" ht="30" customHeight="1" x14ac:dyDescent="0.2">
      <c r="A2684" s="152">
        <v>2681</v>
      </c>
      <c r="B2684" s="107" t="s">
        <v>2721</v>
      </c>
      <c r="C2684" s="179">
        <v>11033.653846153846</v>
      </c>
      <c r="D2684" s="179">
        <v>9920</v>
      </c>
      <c r="E2684" s="119">
        <v>35069</v>
      </c>
      <c r="F2684" s="187" t="s">
        <v>1987</v>
      </c>
      <c r="H2684" s="100"/>
      <c r="I2684" s="100"/>
      <c r="J2684" s="100"/>
      <c r="K2684" s="100"/>
      <c r="L2684" s="100"/>
      <c r="M2684" s="100"/>
      <c r="N2684" s="101"/>
      <c r="O2684" s="100"/>
      <c r="P2684" s="100"/>
      <c r="Q2684" s="100"/>
    </row>
    <row r="2685" spans="1:17" s="100" customFormat="1" ht="30" customHeight="1" x14ac:dyDescent="0.2">
      <c r="A2685" s="152">
        <v>2682</v>
      </c>
      <c r="B2685" s="96" t="s">
        <v>1800</v>
      </c>
      <c r="C2685" s="179">
        <v>11030.149443929566</v>
      </c>
      <c r="D2685" s="179">
        <v>2606</v>
      </c>
      <c r="E2685" s="111" t="s">
        <v>1329</v>
      </c>
      <c r="F2685" s="187" t="s">
        <v>405</v>
      </c>
      <c r="G2685" s="94"/>
      <c r="N2685" s="101"/>
    </row>
    <row r="2686" spans="1:17" s="94" customFormat="1" ht="30" customHeight="1" x14ac:dyDescent="0.2">
      <c r="A2686" s="152">
        <v>2683</v>
      </c>
      <c r="B2686" s="103" t="s">
        <v>2314</v>
      </c>
      <c r="C2686" s="112">
        <v>11017.435125115848</v>
      </c>
      <c r="D2686" s="112">
        <v>3255</v>
      </c>
      <c r="E2686" s="111">
        <v>38254</v>
      </c>
      <c r="F2686" s="187" t="s">
        <v>705</v>
      </c>
      <c r="G2686" s="100"/>
      <c r="H2686" s="100"/>
      <c r="I2686" s="100"/>
      <c r="J2686" s="100"/>
      <c r="K2686" s="100"/>
      <c r="L2686" s="100"/>
      <c r="M2686" s="100"/>
      <c r="N2686" s="101"/>
      <c r="O2686" s="100"/>
      <c r="P2686" s="100"/>
      <c r="Q2686" s="100"/>
    </row>
    <row r="2687" spans="1:17" s="100" customFormat="1" ht="30" customHeight="1" x14ac:dyDescent="0.2">
      <c r="A2687" s="152">
        <v>2684</v>
      </c>
      <c r="B2687" s="103" t="s">
        <v>793</v>
      </c>
      <c r="C2687" s="112">
        <v>11012.65639481001</v>
      </c>
      <c r="D2687" s="112">
        <v>3583</v>
      </c>
      <c r="E2687" s="111">
        <v>39696</v>
      </c>
      <c r="F2687" s="187" t="s">
        <v>557</v>
      </c>
      <c r="G2687" s="94"/>
      <c r="N2687" s="101"/>
    </row>
    <row r="2688" spans="1:17" s="94" customFormat="1" ht="30" customHeight="1" x14ac:dyDescent="0.2">
      <c r="A2688" s="152">
        <v>2685</v>
      </c>
      <c r="B2688" s="103" t="s">
        <v>2132</v>
      </c>
      <c r="C2688" s="112">
        <v>11001.506024096387</v>
      </c>
      <c r="D2688" s="112">
        <v>3536</v>
      </c>
      <c r="E2688" s="111">
        <v>37638</v>
      </c>
      <c r="F2688" s="187" t="s">
        <v>1987</v>
      </c>
      <c r="G2688" s="100"/>
      <c r="N2688" s="95"/>
      <c r="Q2688" s="100"/>
    </row>
    <row r="2689" spans="1:17" s="100" customFormat="1" ht="30" customHeight="1" x14ac:dyDescent="0.2">
      <c r="A2689" s="152">
        <v>2686</v>
      </c>
      <c r="B2689" s="103" t="s">
        <v>1624</v>
      </c>
      <c r="C2689" s="176">
        <v>10996.58248378128</v>
      </c>
      <c r="D2689" s="176">
        <v>3770</v>
      </c>
      <c r="E2689" s="111">
        <v>37547</v>
      </c>
      <c r="F2689" s="187" t="s">
        <v>1069</v>
      </c>
      <c r="N2689" s="101"/>
    </row>
    <row r="2690" spans="1:17" s="100" customFormat="1" ht="30" customHeight="1" x14ac:dyDescent="0.2">
      <c r="A2690" s="152">
        <v>2687</v>
      </c>
      <c r="B2690" s="96" t="s">
        <v>3802</v>
      </c>
      <c r="C2690" s="97">
        <v>10977.58</v>
      </c>
      <c r="D2690" s="97">
        <v>2264</v>
      </c>
      <c r="E2690" s="102">
        <v>42972</v>
      </c>
      <c r="F2690" s="186" t="s">
        <v>3187</v>
      </c>
      <c r="N2690" s="101"/>
      <c r="Q2690" s="94"/>
    </row>
    <row r="2691" spans="1:17" s="100" customFormat="1" ht="30" customHeight="1" x14ac:dyDescent="0.2">
      <c r="A2691" s="152">
        <v>2688</v>
      </c>
      <c r="B2691" s="96" t="s">
        <v>240</v>
      </c>
      <c r="C2691" s="177">
        <v>10970.227062094533</v>
      </c>
      <c r="D2691" s="177">
        <v>3335</v>
      </c>
      <c r="E2691" s="98">
        <v>41026</v>
      </c>
      <c r="F2691" s="186" t="s">
        <v>471</v>
      </c>
      <c r="N2691" s="101"/>
    </row>
    <row r="2692" spans="1:17" s="100" customFormat="1" ht="30" customHeight="1" x14ac:dyDescent="0.2">
      <c r="A2692" s="152">
        <v>2689</v>
      </c>
      <c r="B2692" s="103" t="s">
        <v>1626</v>
      </c>
      <c r="C2692" s="176">
        <v>10967.330861909175</v>
      </c>
      <c r="D2692" s="176">
        <v>4295</v>
      </c>
      <c r="E2692" s="111">
        <v>37295</v>
      </c>
      <c r="F2692" s="187" t="s">
        <v>1910</v>
      </c>
      <c r="N2692" s="101"/>
    </row>
    <row r="2693" spans="1:17" s="100" customFormat="1" ht="30" customHeight="1" x14ac:dyDescent="0.2">
      <c r="A2693" s="152">
        <v>2690</v>
      </c>
      <c r="B2693" s="107" t="s">
        <v>2505</v>
      </c>
      <c r="C2693" s="179">
        <v>10967.04124189064</v>
      </c>
      <c r="D2693" s="179">
        <v>7673</v>
      </c>
      <c r="E2693" s="119">
        <v>35608</v>
      </c>
      <c r="F2693" s="187" t="s">
        <v>1910</v>
      </c>
      <c r="N2693" s="101"/>
    </row>
    <row r="2694" spans="1:17" s="100" customFormat="1" ht="30" customHeight="1" x14ac:dyDescent="0.2">
      <c r="A2694" s="152">
        <v>2691</v>
      </c>
      <c r="B2694" s="96" t="s">
        <v>2751</v>
      </c>
      <c r="C2694" s="178">
        <v>10964.000231696014</v>
      </c>
      <c r="D2694" s="178">
        <v>3317</v>
      </c>
      <c r="E2694" s="98">
        <v>41145</v>
      </c>
      <c r="F2694" s="186" t="s">
        <v>2486</v>
      </c>
      <c r="G2694" s="94"/>
      <c r="H2694" s="94"/>
      <c r="I2694" s="94"/>
      <c r="J2694" s="94"/>
      <c r="K2694" s="94"/>
      <c r="L2694" s="94"/>
      <c r="M2694" s="94"/>
      <c r="N2694" s="95"/>
      <c r="O2694" s="94"/>
      <c r="P2694" s="94"/>
    </row>
    <row r="2695" spans="1:17" s="94" customFormat="1" ht="30" customHeight="1" x14ac:dyDescent="0.2">
      <c r="A2695" s="152">
        <v>2692</v>
      </c>
      <c r="B2695" s="96" t="s">
        <v>1155</v>
      </c>
      <c r="C2695" s="112">
        <v>10956.672845227062</v>
      </c>
      <c r="D2695" s="112">
        <v>3484</v>
      </c>
      <c r="E2695" s="106">
        <v>39276</v>
      </c>
      <c r="F2695" s="186" t="s">
        <v>326</v>
      </c>
      <c r="G2695" s="100"/>
      <c r="H2695" s="100"/>
      <c r="I2695" s="100"/>
      <c r="J2695" s="100"/>
      <c r="K2695" s="100"/>
      <c r="L2695" s="100"/>
      <c r="M2695" s="100"/>
      <c r="N2695" s="101"/>
      <c r="O2695" s="100"/>
      <c r="P2695" s="100"/>
      <c r="Q2695" s="100"/>
    </row>
    <row r="2696" spans="1:17" s="100" customFormat="1" ht="30" customHeight="1" x14ac:dyDescent="0.2">
      <c r="A2696" s="152">
        <v>2693</v>
      </c>
      <c r="B2696" s="103" t="s">
        <v>1751</v>
      </c>
      <c r="C2696" s="176">
        <v>10953.80560704356</v>
      </c>
      <c r="D2696" s="176">
        <v>3107</v>
      </c>
      <c r="E2696" s="111">
        <v>38401</v>
      </c>
      <c r="F2696" s="187" t="s">
        <v>1908</v>
      </c>
      <c r="G2696" s="94"/>
      <c r="N2696" s="101"/>
    </row>
    <row r="2697" spans="1:17" s="94" customFormat="1" ht="30" customHeight="1" x14ac:dyDescent="0.2">
      <c r="A2697" s="152">
        <v>2694</v>
      </c>
      <c r="B2697" s="96" t="s">
        <v>1719</v>
      </c>
      <c r="C2697" s="176">
        <v>10948.505560704356</v>
      </c>
      <c r="D2697" s="176">
        <v>2762</v>
      </c>
      <c r="E2697" s="106">
        <v>39787</v>
      </c>
      <c r="F2697" s="186" t="s">
        <v>1908</v>
      </c>
      <c r="G2697" s="100"/>
      <c r="H2697" s="100"/>
      <c r="I2697" s="100"/>
      <c r="J2697" s="100"/>
      <c r="K2697" s="100"/>
      <c r="L2697" s="100"/>
      <c r="M2697" s="100"/>
      <c r="N2697" s="101"/>
      <c r="O2697" s="100"/>
      <c r="P2697" s="100"/>
      <c r="Q2697" s="100"/>
    </row>
    <row r="2698" spans="1:17" s="94" customFormat="1" ht="30" customHeight="1" x14ac:dyDescent="0.2">
      <c r="A2698" s="152">
        <v>2695</v>
      </c>
      <c r="B2698" s="103" t="s">
        <v>579</v>
      </c>
      <c r="C2698" s="176">
        <v>10945.030120481928</v>
      </c>
      <c r="D2698" s="176">
        <v>4327</v>
      </c>
      <c r="E2698" s="104">
        <v>36770</v>
      </c>
      <c r="F2698" s="187" t="s">
        <v>290</v>
      </c>
      <c r="G2698" s="100"/>
      <c r="N2698" s="95"/>
      <c r="Q2698" s="100"/>
    </row>
    <row r="2699" spans="1:17" s="94" customFormat="1" ht="30" customHeight="1" x14ac:dyDescent="0.2">
      <c r="A2699" s="152">
        <v>2696</v>
      </c>
      <c r="B2699" s="96" t="s">
        <v>4265</v>
      </c>
      <c r="C2699" s="97">
        <v>10939.93</v>
      </c>
      <c r="D2699" s="97">
        <v>2035</v>
      </c>
      <c r="E2699" s="155">
        <v>43287</v>
      </c>
      <c r="F2699" s="186" t="s">
        <v>3187</v>
      </c>
      <c r="G2699" s="100"/>
      <c r="H2699" s="109"/>
      <c r="I2699" s="109"/>
      <c r="J2699" s="109"/>
      <c r="K2699" s="109"/>
      <c r="L2699" s="109"/>
      <c r="M2699" s="109"/>
      <c r="N2699" s="127"/>
      <c r="O2699" s="109"/>
      <c r="P2699" s="109"/>
      <c r="Q2699" s="100"/>
    </row>
    <row r="2700" spans="1:17" s="94" customFormat="1" ht="30" customHeight="1" x14ac:dyDescent="0.2">
      <c r="A2700" s="152">
        <v>2697</v>
      </c>
      <c r="B2700" s="96" t="s">
        <v>3267</v>
      </c>
      <c r="C2700" s="177">
        <v>10936.26</v>
      </c>
      <c r="D2700" s="177">
        <v>2276</v>
      </c>
      <c r="E2700" s="98">
        <v>42104</v>
      </c>
      <c r="F2700" s="186" t="s">
        <v>74</v>
      </c>
      <c r="H2700" s="100"/>
      <c r="I2700" s="100"/>
      <c r="J2700" s="100"/>
      <c r="K2700" s="100"/>
      <c r="L2700" s="100"/>
      <c r="M2700" s="100"/>
      <c r="N2700" s="101"/>
      <c r="O2700" s="100"/>
      <c r="P2700" s="100"/>
      <c r="Q2700" s="100"/>
    </row>
    <row r="2701" spans="1:17" s="100" customFormat="1" ht="30" customHeight="1" x14ac:dyDescent="0.2">
      <c r="A2701" s="152">
        <v>2698</v>
      </c>
      <c r="B2701" s="107" t="s">
        <v>1082</v>
      </c>
      <c r="C2701" s="179">
        <v>10910.565338276183</v>
      </c>
      <c r="D2701" s="179">
        <v>9688</v>
      </c>
      <c r="E2701" s="119">
        <v>35496</v>
      </c>
      <c r="F2701" s="187" t="s">
        <v>1910</v>
      </c>
      <c r="H2701" s="94"/>
      <c r="I2701" s="94"/>
      <c r="J2701" s="94"/>
      <c r="K2701" s="94"/>
      <c r="L2701" s="94"/>
      <c r="M2701" s="94"/>
      <c r="N2701" s="95"/>
      <c r="O2701" s="94"/>
      <c r="P2701" s="94"/>
    </row>
    <row r="2702" spans="1:17" s="100" customFormat="1" ht="30" customHeight="1" x14ac:dyDescent="0.2">
      <c r="A2702" s="152">
        <v>2699</v>
      </c>
      <c r="B2702" s="96" t="s">
        <v>4260</v>
      </c>
      <c r="C2702" s="97">
        <v>10901</v>
      </c>
      <c r="D2702" s="97">
        <v>2395</v>
      </c>
      <c r="E2702" s="102">
        <v>43315</v>
      </c>
      <c r="F2702" s="186" t="s">
        <v>4196</v>
      </c>
      <c r="N2702" s="101"/>
      <c r="Q2702" s="94"/>
    </row>
    <row r="2703" spans="1:17" s="100" customFormat="1" ht="30" customHeight="1" x14ac:dyDescent="0.2">
      <c r="A2703" s="152">
        <v>2700</v>
      </c>
      <c r="B2703" s="96" t="s">
        <v>1790</v>
      </c>
      <c r="C2703" s="112">
        <v>10896.663577386469</v>
      </c>
      <c r="D2703" s="112">
        <v>4282</v>
      </c>
      <c r="E2703" s="106">
        <v>39066</v>
      </c>
      <c r="F2703" s="186" t="s">
        <v>1908</v>
      </c>
      <c r="G2703" s="94"/>
      <c r="N2703" s="101"/>
    </row>
    <row r="2704" spans="1:17" s="100" customFormat="1" ht="30" customHeight="1" x14ac:dyDescent="0.2">
      <c r="A2704" s="152">
        <v>2701</v>
      </c>
      <c r="B2704" s="96" t="s">
        <v>4522</v>
      </c>
      <c r="C2704" s="97">
        <v>10884.23</v>
      </c>
      <c r="D2704" s="97">
        <v>1976</v>
      </c>
      <c r="E2704" s="155" t="s">
        <v>4602</v>
      </c>
      <c r="F2704" s="186" t="s">
        <v>3187</v>
      </c>
      <c r="N2704" s="101"/>
      <c r="Q2704" s="94"/>
    </row>
    <row r="2705" spans="1:17" s="94" customFormat="1" ht="30" customHeight="1" x14ac:dyDescent="0.2">
      <c r="A2705" s="152">
        <v>2702</v>
      </c>
      <c r="B2705" s="96" t="s">
        <v>847</v>
      </c>
      <c r="C2705" s="176">
        <v>10870.655699721965</v>
      </c>
      <c r="D2705" s="176">
        <v>3104</v>
      </c>
      <c r="E2705" s="106">
        <v>39220</v>
      </c>
      <c r="F2705" s="186" t="s">
        <v>1642</v>
      </c>
      <c r="H2705" s="100"/>
      <c r="I2705" s="100"/>
      <c r="J2705" s="100"/>
      <c r="K2705" s="100"/>
      <c r="L2705" s="100"/>
      <c r="M2705" s="100"/>
      <c r="N2705" s="101"/>
      <c r="O2705" s="100"/>
      <c r="P2705" s="100"/>
    </row>
    <row r="2706" spans="1:17" s="100" customFormat="1" ht="30" customHeight="1" x14ac:dyDescent="0.2">
      <c r="A2706" s="152">
        <v>2703</v>
      </c>
      <c r="B2706" s="103" t="s">
        <v>2032</v>
      </c>
      <c r="C2706" s="112">
        <v>10870.308155699722</v>
      </c>
      <c r="D2706" s="112">
        <v>4042</v>
      </c>
      <c r="E2706" s="111">
        <v>37974</v>
      </c>
      <c r="F2706" s="187" t="s">
        <v>1908</v>
      </c>
      <c r="H2706" s="94"/>
      <c r="I2706" s="94"/>
      <c r="J2706" s="94"/>
      <c r="K2706" s="94"/>
      <c r="L2706" s="94"/>
      <c r="M2706" s="94"/>
      <c r="N2706" s="95"/>
      <c r="O2706" s="94"/>
      <c r="P2706" s="94"/>
    </row>
    <row r="2707" spans="1:17" s="100" customFormat="1" ht="30" customHeight="1" x14ac:dyDescent="0.2">
      <c r="A2707" s="152">
        <v>2704</v>
      </c>
      <c r="B2707" s="103" t="s">
        <v>1467</v>
      </c>
      <c r="C2707" s="179">
        <v>10852.988878591288</v>
      </c>
      <c r="D2707" s="179">
        <v>3765</v>
      </c>
      <c r="E2707" s="111">
        <v>38905</v>
      </c>
      <c r="F2707" s="187" t="s">
        <v>2934</v>
      </c>
      <c r="N2707" s="101"/>
    </row>
    <row r="2708" spans="1:17" s="94" customFormat="1" ht="30" customHeight="1" x14ac:dyDescent="0.2">
      <c r="A2708" s="152">
        <v>2705</v>
      </c>
      <c r="B2708" s="107" t="s">
        <v>992</v>
      </c>
      <c r="C2708" s="179">
        <v>10847.717794253938</v>
      </c>
      <c r="D2708" s="179">
        <v>4577</v>
      </c>
      <c r="E2708" s="119">
        <v>36210</v>
      </c>
      <c r="F2708" s="187" t="s">
        <v>1433</v>
      </c>
      <c r="N2708" s="95"/>
      <c r="Q2708" s="100"/>
    </row>
    <row r="2709" spans="1:17" s="100" customFormat="1" ht="30" customHeight="1" x14ac:dyDescent="0.2">
      <c r="A2709" s="152">
        <v>2706</v>
      </c>
      <c r="B2709" s="96" t="s">
        <v>3133</v>
      </c>
      <c r="C2709" s="177">
        <v>10844.097544022243</v>
      </c>
      <c r="D2709" s="177">
        <v>2501</v>
      </c>
      <c r="E2709" s="98">
        <v>41670</v>
      </c>
      <c r="F2709" s="186" t="s">
        <v>2642</v>
      </c>
      <c r="G2709" s="94"/>
      <c r="H2709" s="94"/>
      <c r="I2709" s="94"/>
      <c r="J2709" s="94"/>
      <c r="K2709" s="94"/>
      <c r="L2709" s="94"/>
      <c r="M2709" s="94"/>
      <c r="N2709" s="95"/>
      <c r="O2709" s="94"/>
      <c r="P2709" s="94"/>
    </row>
    <row r="2710" spans="1:17" s="94" customFormat="1" ht="30" customHeight="1" x14ac:dyDescent="0.2">
      <c r="A2710" s="152">
        <v>2707</v>
      </c>
      <c r="B2710" s="96" t="s">
        <v>2277</v>
      </c>
      <c r="C2710" s="179">
        <v>10841.056533827619</v>
      </c>
      <c r="D2710" s="179">
        <v>2192</v>
      </c>
      <c r="E2710" s="111">
        <v>40382</v>
      </c>
      <c r="F2710" s="187" t="s">
        <v>1321</v>
      </c>
      <c r="G2710" s="100"/>
      <c r="N2710" s="95"/>
      <c r="Q2710" s="100"/>
    </row>
    <row r="2711" spans="1:17" s="94" customFormat="1" ht="30" customHeight="1" x14ac:dyDescent="0.2">
      <c r="A2711" s="152">
        <v>2708</v>
      </c>
      <c r="B2711" s="96" t="s">
        <v>3134</v>
      </c>
      <c r="C2711" s="177">
        <v>10835.698563484708</v>
      </c>
      <c r="D2711" s="177">
        <v>2552</v>
      </c>
      <c r="E2711" s="98">
        <v>41775</v>
      </c>
      <c r="F2711" s="186" t="s">
        <v>74</v>
      </c>
      <c r="G2711" s="100"/>
      <c r="H2711" s="100"/>
      <c r="I2711" s="100"/>
      <c r="J2711" s="100"/>
      <c r="K2711" s="100"/>
      <c r="L2711" s="100"/>
      <c r="M2711" s="100"/>
      <c r="N2711" s="101"/>
      <c r="O2711" s="100"/>
      <c r="P2711" s="100"/>
    </row>
    <row r="2712" spans="1:17" s="94" customFormat="1" ht="30" customHeight="1" x14ac:dyDescent="0.2">
      <c r="A2712" s="152">
        <v>2709</v>
      </c>
      <c r="B2712" s="96" t="s">
        <v>2648</v>
      </c>
      <c r="C2712" s="178">
        <v>10835.261237256718</v>
      </c>
      <c r="D2712" s="178">
        <v>3111</v>
      </c>
      <c r="E2712" s="98">
        <v>40872</v>
      </c>
      <c r="F2712" s="186" t="s">
        <v>2649</v>
      </c>
      <c r="H2712" s="100"/>
      <c r="I2712" s="100"/>
      <c r="J2712" s="100"/>
      <c r="K2712" s="100"/>
      <c r="L2712" s="100"/>
      <c r="M2712" s="100"/>
      <c r="N2712" s="101"/>
      <c r="O2712" s="100"/>
      <c r="P2712" s="100"/>
      <c r="Q2712" s="100"/>
    </row>
    <row r="2713" spans="1:17" s="94" customFormat="1" ht="30" customHeight="1" x14ac:dyDescent="0.2">
      <c r="A2713" s="152">
        <v>2710</v>
      </c>
      <c r="B2713" s="103" t="s">
        <v>666</v>
      </c>
      <c r="C2713" s="176">
        <v>10830.630213160333</v>
      </c>
      <c r="D2713" s="176">
        <v>4487</v>
      </c>
      <c r="E2713" s="111">
        <v>37001</v>
      </c>
      <c r="F2713" s="187" t="s">
        <v>472</v>
      </c>
      <c r="G2713" s="100"/>
      <c r="H2713" s="100"/>
      <c r="I2713" s="100"/>
      <c r="J2713" s="100"/>
      <c r="K2713" s="100"/>
      <c r="L2713" s="100"/>
      <c r="M2713" s="100"/>
      <c r="N2713" s="101"/>
      <c r="O2713" s="100"/>
      <c r="P2713" s="100"/>
      <c r="Q2713" s="100"/>
    </row>
    <row r="2714" spans="1:17" s="94" customFormat="1" ht="30" customHeight="1" x14ac:dyDescent="0.2">
      <c r="A2714" s="152">
        <v>2711</v>
      </c>
      <c r="B2714" s="103" t="s">
        <v>2351</v>
      </c>
      <c r="C2714" s="176">
        <v>10812.384151992586</v>
      </c>
      <c r="D2714" s="176">
        <v>4752</v>
      </c>
      <c r="E2714" s="111">
        <v>36903</v>
      </c>
      <c r="F2714" s="187" t="s">
        <v>763</v>
      </c>
      <c r="G2714" s="100"/>
      <c r="H2714" s="100"/>
      <c r="I2714" s="100"/>
      <c r="J2714" s="100"/>
      <c r="K2714" s="100"/>
      <c r="L2714" s="100"/>
      <c r="M2714" s="100"/>
      <c r="N2714" s="101"/>
      <c r="O2714" s="100"/>
      <c r="P2714" s="100"/>
    </row>
    <row r="2715" spans="1:17" s="100" customFormat="1" ht="30" customHeight="1" x14ac:dyDescent="0.2">
      <c r="A2715" s="152">
        <v>2712</v>
      </c>
      <c r="B2715" s="103" t="s">
        <v>1045</v>
      </c>
      <c r="C2715" s="176">
        <v>10794.48563484708</v>
      </c>
      <c r="D2715" s="176">
        <v>3247</v>
      </c>
      <c r="E2715" s="111">
        <v>38310</v>
      </c>
      <c r="F2715" s="187" t="s">
        <v>2934</v>
      </c>
      <c r="G2715" s="94"/>
      <c r="N2715" s="101"/>
      <c r="Q2715" s="94"/>
    </row>
    <row r="2716" spans="1:17" s="94" customFormat="1" ht="30" customHeight="1" x14ac:dyDescent="0.2">
      <c r="A2716" s="152">
        <v>2713</v>
      </c>
      <c r="B2716" s="96" t="s">
        <v>497</v>
      </c>
      <c r="C2716" s="178">
        <v>10770.678869323448</v>
      </c>
      <c r="D2716" s="178">
        <v>3112</v>
      </c>
      <c r="E2716" s="98">
        <v>41054</v>
      </c>
      <c r="F2716" s="186" t="s">
        <v>2534</v>
      </c>
      <c r="G2716" s="100"/>
      <c r="H2716" s="100"/>
      <c r="I2716" s="100"/>
      <c r="J2716" s="100"/>
      <c r="K2716" s="100"/>
      <c r="L2716" s="100"/>
      <c r="M2716" s="100"/>
      <c r="N2716" s="101"/>
      <c r="O2716" s="100"/>
      <c r="P2716" s="100"/>
    </row>
    <row r="2717" spans="1:17" s="94" customFormat="1" ht="30" customHeight="1" x14ac:dyDescent="0.2">
      <c r="A2717" s="152">
        <v>2714</v>
      </c>
      <c r="B2717" s="96" t="s">
        <v>3399</v>
      </c>
      <c r="C2717" s="112">
        <v>10769.63</v>
      </c>
      <c r="D2717" s="177">
        <v>2367</v>
      </c>
      <c r="E2717" s="98">
        <v>42321</v>
      </c>
      <c r="F2717" s="186" t="s">
        <v>3187</v>
      </c>
      <c r="H2717" s="100"/>
      <c r="I2717" s="100"/>
      <c r="J2717" s="100"/>
      <c r="K2717" s="100"/>
      <c r="L2717" s="100"/>
      <c r="M2717" s="100"/>
      <c r="N2717" s="101"/>
      <c r="O2717" s="100"/>
      <c r="P2717" s="100"/>
    </row>
    <row r="2718" spans="1:17" s="100" customFormat="1" ht="30" customHeight="1" x14ac:dyDescent="0.2">
      <c r="A2718" s="152">
        <v>2715</v>
      </c>
      <c r="B2718" s="103" t="s">
        <v>1688</v>
      </c>
      <c r="C2718" s="176">
        <v>10749.536607970344</v>
      </c>
      <c r="D2718" s="176">
        <v>3317</v>
      </c>
      <c r="E2718" s="111">
        <v>37890</v>
      </c>
      <c r="F2718" s="187" t="s">
        <v>609</v>
      </c>
      <c r="H2718" s="94"/>
      <c r="I2718" s="94"/>
      <c r="J2718" s="94"/>
      <c r="K2718" s="94"/>
      <c r="L2718" s="94"/>
      <c r="M2718" s="94"/>
      <c r="N2718" s="95"/>
      <c r="O2718" s="94"/>
      <c r="P2718" s="94"/>
    </row>
    <row r="2719" spans="1:17" s="94" customFormat="1" ht="30" customHeight="1" x14ac:dyDescent="0.2">
      <c r="A2719" s="152">
        <v>2716</v>
      </c>
      <c r="B2719" s="96" t="s">
        <v>3742</v>
      </c>
      <c r="C2719" s="97">
        <v>10730.54</v>
      </c>
      <c r="D2719" s="97">
        <v>2133</v>
      </c>
      <c r="E2719" s="102">
        <v>43070</v>
      </c>
      <c r="F2719" s="186" t="s">
        <v>3187</v>
      </c>
      <c r="H2719" s="100"/>
      <c r="I2719" s="100"/>
      <c r="J2719" s="100"/>
      <c r="K2719" s="100"/>
      <c r="L2719" s="100"/>
      <c r="M2719" s="100"/>
      <c r="N2719" s="101"/>
      <c r="O2719" s="100"/>
      <c r="P2719" s="100"/>
      <c r="Q2719" s="100"/>
    </row>
    <row r="2720" spans="1:17" s="100" customFormat="1" ht="30" customHeight="1" x14ac:dyDescent="0.2">
      <c r="A2720" s="152">
        <v>2717</v>
      </c>
      <c r="B2720" s="107" t="s">
        <v>1149</v>
      </c>
      <c r="C2720" s="179">
        <v>10725.787766450418</v>
      </c>
      <c r="D2720" s="179">
        <v>9457</v>
      </c>
      <c r="E2720" s="119">
        <v>35083</v>
      </c>
      <c r="F2720" s="187" t="s">
        <v>1910</v>
      </c>
      <c r="G2720" s="94"/>
      <c r="N2720" s="101"/>
      <c r="Q2720" s="94"/>
    </row>
    <row r="2721" spans="1:17" s="100" customFormat="1" ht="30" customHeight="1" x14ac:dyDescent="0.2">
      <c r="A2721" s="152">
        <v>2718</v>
      </c>
      <c r="B2721" s="103" t="s">
        <v>2820</v>
      </c>
      <c r="C2721" s="176">
        <v>10708.700185356813</v>
      </c>
      <c r="D2721" s="176">
        <v>5178</v>
      </c>
      <c r="E2721" s="104">
        <v>36588</v>
      </c>
      <c r="F2721" s="187" t="s">
        <v>646</v>
      </c>
      <c r="G2721" s="94"/>
      <c r="N2721" s="101"/>
    </row>
    <row r="2722" spans="1:17" s="94" customFormat="1" ht="30" customHeight="1" x14ac:dyDescent="0.2">
      <c r="A2722" s="152">
        <v>2719</v>
      </c>
      <c r="B2722" s="103" t="s">
        <v>788</v>
      </c>
      <c r="C2722" s="179">
        <v>10708.063021316035</v>
      </c>
      <c r="D2722" s="179">
        <v>3383</v>
      </c>
      <c r="E2722" s="111">
        <v>38576</v>
      </c>
      <c r="F2722" s="187" t="s">
        <v>706</v>
      </c>
      <c r="G2722" s="100"/>
      <c r="N2722" s="95"/>
      <c r="Q2722" s="100"/>
    </row>
    <row r="2723" spans="1:17" s="94" customFormat="1" ht="30" customHeight="1" x14ac:dyDescent="0.2">
      <c r="A2723" s="152">
        <v>2720</v>
      </c>
      <c r="B2723" s="107" t="s">
        <v>1582</v>
      </c>
      <c r="C2723" s="179">
        <v>10692.481464318815</v>
      </c>
      <c r="D2723" s="179">
        <v>5159</v>
      </c>
      <c r="E2723" s="119">
        <v>36378</v>
      </c>
      <c r="F2723" s="187" t="s">
        <v>1643</v>
      </c>
      <c r="N2723" s="95"/>
      <c r="Q2723" s="100"/>
    </row>
    <row r="2724" spans="1:17" s="94" customFormat="1" ht="30" customHeight="1" x14ac:dyDescent="0.2">
      <c r="A2724" s="152">
        <v>2721</v>
      </c>
      <c r="B2724" s="107" t="s">
        <v>1708</v>
      </c>
      <c r="C2724" s="176">
        <v>10689.006024096387</v>
      </c>
      <c r="D2724" s="176">
        <v>3907</v>
      </c>
      <c r="E2724" s="111">
        <v>37596</v>
      </c>
      <c r="F2724" s="187" t="s">
        <v>1433</v>
      </c>
      <c r="G2724" s="100"/>
      <c r="H2724" s="109"/>
      <c r="I2724" s="109"/>
      <c r="J2724" s="109"/>
      <c r="K2724" s="109"/>
      <c r="L2724" s="109"/>
      <c r="M2724" s="109"/>
      <c r="N2724" s="127"/>
      <c r="O2724" s="109"/>
      <c r="P2724" s="109"/>
    </row>
    <row r="2725" spans="1:17" s="100" customFormat="1" ht="30" customHeight="1" x14ac:dyDescent="0.2">
      <c r="A2725" s="152">
        <v>2722</v>
      </c>
      <c r="B2725" s="96" t="s">
        <v>2485</v>
      </c>
      <c r="C2725" s="179">
        <v>10676.267927479148</v>
      </c>
      <c r="D2725" s="179">
        <v>2727</v>
      </c>
      <c r="E2725" s="98">
        <v>40900</v>
      </c>
      <c r="F2725" s="186" t="s">
        <v>2486</v>
      </c>
      <c r="N2725" s="101"/>
    </row>
    <row r="2726" spans="1:17" s="94" customFormat="1" ht="30" customHeight="1" x14ac:dyDescent="0.2">
      <c r="A2726" s="152">
        <v>2723</v>
      </c>
      <c r="B2726" s="107" t="s">
        <v>1764</v>
      </c>
      <c r="C2726" s="179">
        <v>10657.437442075996</v>
      </c>
      <c r="D2726" s="179">
        <v>14843</v>
      </c>
      <c r="E2726" s="119">
        <v>34579</v>
      </c>
      <c r="F2726" s="187" t="s">
        <v>1987</v>
      </c>
      <c r="G2726" s="100"/>
      <c r="N2726" s="95"/>
    </row>
    <row r="2727" spans="1:17" s="94" customFormat="1" ht="30" customHeight="1" x14ac:dyDescent="0.2">
      <c r="A2727" s="152">
        <v>2724</v>
      </c>
      <c r="B2727" s="103" t="s">
        <v>1788</v>
      </c>
      <c r="C2727" s="176">
        <v>10645.563021316033</v>
      </c>
      <c r="D2727" s="176">
        <v>4081</v>
      </c>
      <c r="E2727" s="111">
        <v>36875</v>
      </c>
      <c r="F2727" s="187" t="s">
        <v>1069</v>
      </c>
      <c r="G2727" s="100"/>
      <c r="H2727" s="100"/>
      <c r="I2727" s="100"/>
      <c r="J2727" s="100"/>
      <c r="K2727" s="100"/>
      <c r="L2727" s="100"/>
      <c r="M2727" s="100"/>
      <c r="N2727" s="101"/>
      <c r="O2727" s="100"/>
      <c r="P2727" s="100"/>
    </row>
    <row r="2728" spans="1:17" s="94" customFormat="1" ht="30" customHeight="1" x14ac:dyDescent="0.2">
      <c r="A2728" s="152">
        <v>2725</v>
      </c>
      <c r="B2728" s="103" t="s">
        <v>1131</v>
      </c>
      <c r="C2728" s="179">
        <v>10628.822984244671</v>
      </c>
      <c r="D2728" s="179">
        <v>3558</v>
      </c>
      <c r="E2728" s="111">
        <v>38954</v>
      </c>
      <c r="F2728" s="187" t="s">
        <v>551</v>
      </c>
      <c r="H2728" s="100"/>
      <c r="I2728" s="100"/>
      <c r="J2728" s="100"/>
      <c r="K2728" s="100"/>
      <c r="L2728" s="100"/>
      <c r="M2728" s="100"/>
      <c r="N2728" s="101"/>
      <c r="O2728" s="100"/>
      <c r="P2728" s="100"/>
    </row>
    <row r="2729" spans="1:17" s="100" customFormat="1" ht="30" customHeight="1" x14ac:dyDescent="0.2">
      <c r="A2729" s="152">
        <v>2726</v>
      </c>
      <c r="B2729" s="96" t="s">
        <v>1135</v>
      </c>
      <c r="C2729" s="179">
        <v>10616.890639481002</v>
      </c>
      <c r="D2729" s="179">
        <v>3136</v>
      </c>
      <c r="E2729" s="111">
        <v>40312</v>
      </c>
      <c r="F2729" s="187" t="s">
        <v>405</v>
      </c>
      <c r="G2729" s="94"/>
      <c r="N2729" s="101"/>
    </row>
    <row r="2730" spans="1:17" s="100" customFormat="1" ht="30" customHeight="1" x14ac:dyDescent="0.2">
      <c r="A2730" s="152">
        <v>2727</v>
      </c>
      <c r="B2730" s="103" t="s">
        <v>930</v>
      </c>
      <c r="C2730" s="112">
        <v>10609.070898980537</v>
      </c>
      <c r="D2730" s="112">
        <v>3784</v>
      </c>
      <c r="E2730" s="111">
        <v>37659</v>
      </c>
      <c r="F2730" s="187" t="s">
        <v>2775</v>
      </c>
      <c r="N2730" s="101"/>
    </row>
    <row r="2731" spans="1:17" s="100" customFormat="1" ht="30" customHeight="1" x14ac:dyDescent="0.2">
      <c r="A2731" s="152">
        <v>2728</v>
      </c>
      <c r="B2731" s="96" t="s">
        <v>3392</v>
      </c>
      <c r="C2731" s="112">
        <v>10603</v>
      </c>
      <c r="D2731" s="177">
        <v>2297</v>
      </c>
      <c r="E2731" s="98">
        <v>42335</v>
      </c>
      <c r="F2731" s="186" t="s">
        <v>2033</v>
      </c>
      <c r="N2731" s="101"/>
      <c r="Q2731" s="94"/>
    </row>
    <row r="2732" spans="1:17" s="100" customFormat="1" ht="30" customHeight="1" x14ac:dyDescent="0.2">
      <c r="A2732" s="152">
        <v>2729</v>
      </c>
      <c r="B2732" s="107" t="s">
        <v>433</v>
      </c>
      <c r="C2732" s="179">
        <v>10559.545875810936</v>
      </c>
      <c r="D2732" s="179">
        <v>4483</v>
      </c>
      <c r="E2732" s="119">
        <v>36378</v>
      </c>
      <c r="F2732" s="187" t="s">
        <v>1439</v>
      </c>
      <c r="N2732" s="101"/>
      <c r="Q2732" s="94"/>
    </row>
    <row r="2733" spans="1:17" s="100" customFormat="1" ht="30" customHeight="1" x14ac:dyDescent="0.2">
      <c r="A2733" s="152">
        <v>2730</v>
      </c>
      <c r="B2733" s="96" t="s">
        <v>4206</v>
      </c>
      <c r="C2733" s="97">
        <v>10524.630000000001</v>
      </c>
      <c r="D2733" s="97">
        <v>2194</v>
      </c>
      <c r="E2733" s="155">
        <v>43385</v>
      </c>
      <c r="F2733" s="186" t="s">
        <v>3709</v>
      </c>
      <c r="H2733" s="94"/>
      <c r="I2733" s="94"/>
      <c r="J2733" s="94"/>
      <c r="K2733" s="94"/>
      <c r="L2733" s="94"/>
      <c r="M2733" s="94"/>
      <c r="N2733" s="95"/>
      <c r="O2733" s="94"/>
      <c r="P2733" s="94"/>
    </row>
    <row r="2734" spans="1:17" s="94" customFormat="1" ht="30" customHeight="1" x14ac:dyDescent="0.2">
      <c r="A2734" s="152">
        <v>2731</v>
      </c>
      <c r="B2734" s="96" t="s">
        <v>2688</v>
      </c>
      <c r="C2734" s="179">
        <v>10471.356580166821</v>
      </c>
      <c r="D2734" s="179">
        <v>2730</v>
      </c>
      <c r="E2734" s="111" t="s">
        <v>1712</v>
      </c>
      <c r="F2734" s="187" t="s">
        <v>405</v>
      </c>
      <c r="G2734" s="100"/>
      <c r="H2734" s="100"/>
      <c r="I2734" s="100"/>
      <c r="J2734" s="100"/>
      <c r="K2734" s="100"/>
      <c r="L2734" s="100"/>
      <c r="M2734" s="100"/>
      <c r="N2734" s="101"/>
      <c r="O2734" s="100"/>
      <c r="P2734" s="100"/>
      <c r="Q2734" s="100"/>
    </row>
    <row r="2735" spans="1:17" s="100" customFormat="1" ht="30" customHeight="1" x14ac:dyDescent="0.2">
      <c r="A2735" s="152">
        <v>2732</v>
      </c>
      <c r="B2735" s="107" t="s">
        <v>2227</v>
      </c>
      <c r="C2735" s="179">
        <v>10466.577849860983</v>
      </c>
      <c r="D2735" s="179">
        <v>14782</v>
      </c>
      <c r="E2735" s="119">
        <v>34593</v>
      </c>
      <c r="F2735" s="187" t="s">
        <v>2265</v>
      </c>
      <c r="N2735" s="101"/>
      <c r="Q2735" s="94"/>
    </row>
    <row r="2736" spans="1:17" s="94" customFormat="1" ht="30" customHeight="1" x14ac:dyDescent="0.2">
      <c r="A2736" s="152">
        <v>2733</v>
      </c>
      <c r="B2736" s="107" t="s">
        <v>1420</v>
      </c>
      <c r="C2736" s="179">
        <v>10464.840129749769</v>
      </c>
      <c r="D2736" s="179">
        <v>9342</v>
      </c>
      <c r="E2736" s="119">
        <v>35272</v>
      </c>
      <c r="F2736" s="187" t="s">
        <v>1910</v>
      </c>
      <c r="N2736" s="95"/>
      <c r="Q2736" s="100"/>
    </row>
    <row r="2737" spans="1:17" s="100" customFormat="1" ht="30" customHeight="1" x14ac:dyDescent="0.2">
      <c r="A2737" s="152">
        <v>2734</v>
      </c>
      <c r="B2737" s="103" t="s">
        <v>1049</v>
      </c>
      <c r="C2737" s="112">
        <v>10459.047729379055</v>
      </c>
      <c r="D2737" s="112">
        <v>2996</v>
      </c>
      <c r="E2737" s="111">
        <v>37666</v>
      </c>
      <c r="F2737" s="187" t="s">
        <v>1987</v>
      </c>
      <c r="N2737" s="101"/>
    </row>
    <row r="2738" spans="1:17" s="100" customFormat="1" ht="30" customHeight="1" x14ac:dyDescent="0.2">
      <c r="A2738" s="152">
        <v>2735</v>
      </c>
      <c r="B2738" s="103" t="s">
        <v>1740</v>
      </c>
      <c r="C2738" s="176">
        <v>10456.441149212234</v>
      </c>
      <c r="D2738" s="176">
        <v>3046</v>
      </c>
      <c r="E2738" s="111">
        <v>38310</v>
      </c>
      <c r="F2738" s="187" t="s">
        <v>1908</v>
      </c>
      <c r="H2738" s="94"/>
      <c r="I2738" s="94"/>
      <c r="J2738" s="94"/>
      <c r="K2738" s="94"/>
      <c r="L2738" s="94"/>
      <c r="M2738" s="94"/>
      <c r="N2738" s="95"/>
      <c r="O2738" s="94"/>
      <c r="P2738" s="94"/>
      <c r="Q2738" s="94"/>
    </row>
    <row r="2739" spans="1:17" s="94" customFormat="1" ht="30" customHeight="1" x14ac:dyDescent="0.2">
      <c r="A2739" s="152">
        <v>2736</v>
      </c>
      <c r="B2739" s="103" t="s">
        <v>1015</v>
      </c>
      <c r="C2739" s="179">
        <v>10435.125115848008</v>
      </c>
      <c r="D2739" s="179">
        <v>3133</v>
      </c>
      <c r="E2739" s="111">
        <v>38828</v>
      </c>
      <c r="F2739" s="187" t="s">
        <v>696</v>
      </c>
      <c r="G2739" s="100"/>
      <c r="N2739" s="95"/>
      <c r="Q2739" s="100"/>
    </row>
    <row r="2740" spans="1:17" s="100" customFormat="1" ht="30" customHeight="1" x14ac:dyDescent="0.2">
      <c r="A2740" s="152">
        <v>2737</v>
      </c>
      <c r="B2740" s="96" t="s">
        <v>2838</v>
      </c>
      <c r="C2740" s="178">
        <v>10431.24420759963</v>
      </c>
      <c r="D2740" s="178">
        <v>3032</v>
      </c>
      <c r="E2740" s="98">
        <v>41180</v>
      </c>
      <c r="F2740" s="186" t="s">
        <v>2473</v>
      </c>
      <c r="G2740" s="94"/>
      <c r="H2740" s="94"/>
      <c r="I2740" s="94"/>
      <c r="J2740" s="94"/>
      <c r="K2740" s="94"/>
      <c r="L2740" s="94"/>
      <c r="M2740" s="94"/>
      <c r="N2740" s="95"/>
      <c r="O2740" s="94"/>
      <c r="P2740" s="94"/>
    </row>
    <row r="2741" spans="1:17" s="100" customFormat="1" ht="30" customHeight="1" x14ac:dyDescent="0.2">
      <c r="A2741" s="152">
        <v>2738</v>
      </c>
      <c r="B2741" s="103" t="s">
        <v>1829</v>
      </c>
      <c r="C2741" s="112">
        <v>10427.01575532901</v>
      </c>
      <c r="D2741" s="112">
        <v>3620</v>
      </c>
      <c r="E2741" s="111">
        <v>38604</v>
      </c>
      <c r="F2741" s="187" t="s">
        <v>696</v>
      </c>
      <c r="N2741" s="101"/>
      <c r="Q2741" s="94"/>
    </row>
    <row r="2742" spans="1:17" s="100" customFormat="1" ht="30" customHeight="1" x14ac:dyDescent="0.2">
      <c r="A2742" s="152">
        <v>2739</v>
      </c>
      <c r="B2742" s="96" t="s">
        <v>2545</v>
      </c>
      <c r="C2742" s="179">
        <v>10418.645736793327</v>
      </c>
      <c r="D2742" s="179">
        <v>2766</v>
      </c>
      <c r="E2742" s="111">
        <v>40515</v>
      </c>
      <c r="F2742" s="187" t="s">
        <v>1312</v>
      </c>
      <c r="N2742" s="101"/>
      <c r="Q2742" s="94"/>
    </row>
    <row r="2743" spans="1:17" s="100" customFormat="1" ht="30" customHeight="1" x14ac:dyDescent="0.2">
      <c r="A2743" s="152">
        <v>2740</v>
      </c>
      <c r="B2743" s="96" t="s">
        <v>848</v>
      </c>
      <c r="C2743" s="176">
        <v>10397.64828544949</v>
      </c>
      <c r="D2743" s="176">
        <v>3304</v>
      </c>
      <c r="E2743" s="106">
        <v>39136</v>
      </c>
      <c r="F2743" s="186" t="s">
        <v>1908</v>
      </c>
      <c r="N2743" s="101"/>
    </row>
    <row r="2744" spans="1:17" s="94" customFormat="1" ht="30" customHeight="1" x14ac:dyDescent="0.2">
      <c r="A2744" s="152">
        <v>2741</v>
      </c>
      <c r="B2744" s="103" t="s">
        <v>752</v>
      </c>
      <c r="C2744" s="179">
        <v>10396.779425393883</v>
      </c>
      <c r="D2744" s="179">
        <v>5445</v>
      </c>
      <c r="E2744" s="111">
        <v>37134</v>
      </c>
      <c r="F2744" s="187" t="s">
        <v>1069</v>
      </c>
      <c r="H2744" s="100"/>
      <c r="I2744" s="100"/>
      <c r="J2744" s="100"/>
      <c r="K2744" s="100"/>
      <c r="L2744" s="100"/>
      <c r="M2744" s="100"/>
      <c r="N2744" s="101"/>
      <c r="O2744" s="100"/>
      <c r="P2744" s="100"/>
    </row>
    <row r="2745" spans="1:17" s="94" customFormat="1" ht="30" customHeight="1" x14ac:dyDescent="0.2">
      <c r="A2745" s="152">
        <v>2742</v>
      </c>
      <c r="B2745" s="96" t="s">
        <v>4387</v>
      </c>
      <c r="C2745" s="97">
        <v>10369</v>
      </c>
      <c r="D2745" s="97">
        <v>2026</v>
      </c>
      <c r="E2745" s="102" t="s">
        <v>4576</v>
      </c>
      <c r="F2745" s="186" t="s">
        <v>3455</v>
      </c>
      <c r="G2745" s="100"/>
      <c r="N2745" s="95"/>
      <c r="Q2745" s="100"/>
    </row>
    <row r="2746" spans="1:17" s="94" customFormat="1" ht="30" customHeight="1" x14ac:dyDescent="0.2">
      <c r="A2746" s="152">
        <v>2743</v>
      </c>
      <c r="B2746" s="107" t="s">
        <v>859</v>
      </c>
      <c r="C2746" s="179">
        <v>10358.549582947173</v>
      </c>
      <c r="D2746" s="179">
        <v>9265</v>
      </c>
      <c r="E2746" s="119">
        <v>35174</v>
      </c>
      <c r="F2746" s="187" t="s">
        <v>1987</v>
      </c>
      <c r="N2746" s="95"/>
    </row>
    <row r="2747" spans="1:17" s="100" customFormat="1" ht="30" customHeight="1" x14ac:dyDescent="0.2">
      <c r="A2747" s="152">
        <v>2744</v>
      </c>
      <c r="B2747" s="103" t="s">
        <v>2421</v>
      </c>
      <c r="C2747" s="112">
        <v>10356.956672845228</v>
      </c>
      <c r="D2747" s="112">
        <v>3035</v>
      </c>
      <c r="E2747" s="111">
        <v>39745</v>
      </c>
      <c r="F2747" s="187" t="s">
        <v>509</v>
      </c>
      <c r="N2747" s="101"/>
    </row>
    <row r="2748" spans="1:17" s="94" customFormat="1" ht="30" customHeight="1" x14ac:dyDescent="0.2">
      <c r="A2748" s="152">
        <v>2745</v>
      </c>
      <c r="B2748" s="96" t="s">
        <v>4404</v>
      </c>
      <c r="C2748" s="97">
        <v>10355</v>
      </c>
      <c r="D2748" s="97">
        <v>2007</v>
      </c>
      <c r="E2748" s="102" t="s">
        <v>4584</v>
      </c>
      <c r="F2748" s="186" t="s">
        <v>38</v>
      </c>
      <c r="G2748" s="100"/>
      <c r="N2748" s="95"/>
    </row>
    <row r="2749" spans="1:17" s="100" customFormat="1" ht="30" customHeight="1" x14ac:dyDescent="0.2">
      <c r="A2749" s="152">
        <v>2746</v>
      </c>
      <c r="B2749" s="107" t="s">
        <v>1287</v>
      </c>
      <c r="C2749" s="97">
        <v>10316.265060240965</v>
      </c>
      <c r="D2749" s="97">
        <v>6388</v>
      </c>
      <c r="E2749" s="98">
        <v>35993</v>
      </c>
      <c r="F2749" s="187" t="s">
        <v>1910</v>
      </c>
      <c r="N2749" s="101"/>
    </row>
    <row r="2750" spans="1:17" s="100" customFormat="1" ht="30" customHeight="1" x14ac:dyDescent="0.2">
      <c r="A2750" s="152">
        <v>2747</v>
      </c>
      <c r="B2750" s="107" t="s">
        <v>2184</v>
      </c>
      <c r="C2750" s="97">
        <v>10310.183039851714</v>
      </c>
      <c r="D2750" s="97">
        <v>5981</v>
      </c>
      <c r="E2750" s="98">
        <v>35951</v>
      </c>
      <c r="F2750" s="187" t="s">
        <v>1910</v>
      </c>
      <c r="N2750" s="101"/>
    </row>
    <row r="2751" spans="1:17" s="100" customFormat="1" ht="30" customHeight="1" x14ac:dyDescent="0.2">
      <c r="A2751" s="152">
        <v>2748</v>
      </c>
      <c r="B2751" s="96" t="s">
        <v>3657</v>
      </c>
      <c r="C2751" s="112">
        <v>10305.969999999999</v>
      </c>
      <c r="D2751" s="177">
        <v>3243</v>
      </c>
      <c r="E2751" s="98">
        <v>42426</v>
      </c>
      <c r="F2751" s="186" t="s">
        <v>1424</v>
      </c>
      <c r="N2751" s="101"/>
    </row>
    <row r="2752" spans="1:17" s="100" customFormat="1" ht="30" customHeight="1" x14ac:dyDescent="0.2">
      <c r="A2752" s="152">
        <v>2749</v>
      </c>
      <c r="B2752" s="96" t="s">
        <v>3525</v>
      </c>
      <c r="C2752" s="112">
        <v>10282.58</v>
      </c>
      <c r="D2752" s="177">
        <v>2167</v>
      </c>
      <c r="E2752" s="98">
        <v>42664</v>
      </c>
      <c r="F2752" s="186" t="s">
        <v>3365</v>
      </c>
      <c r="N2752" s="101"/>
      <c r="Q2752" s="94"/>
    </row>
    <row r="2753" spans="1:17" s="100" customFormat="1" ht="30" customHeight="1" x14ac:dyDescent="0.2">
      <c r="A2753" s="152">
        <v>2750</v>
      </c>
      <c r="B2753" s="107" t="s">
        <v>715</v>
      </c>
      <c r="C2753" s="97">
        <v>10280.352177942539</v>
      </c>
      <c r="D2753" s="97">
        <v>8218</v>
      </c>
      <c r="E2753" s="98">
        <v>35300</v>
      </c>
      <c r="F2753" s="187" t="s">
        <v>1987</v>
      </c>
      <c r="N2753" s="101"/>
    </row>
    <row r="2754" spans="1:17" s="100" customFormat="1" ht="30" customHeight="1" x14ac:dyDescent="0.2">
      <c r="A2754" s="152">
        <v>2751</v>
      </c>
      <c r="B2754" s="96" t="s">
        <v>4152</v>
      </c>
      <c r="C2754" s="97">
        <v>10267</v>
      </c>
      <c r="D2754" s="97">
        <v>2145</v>
      </c>
      <c r="E2754" s="155" t="s">
        <v>4150</v>
      </c>
      <c r="F2754" s="186" t="s">
        <v>545</v>
      </c>
      <c r="H2754" s="94"/>
      <c r="I2754" s="94"/>
      <c r="J2754" s="94"/>
      <c r="K2754" s="94"/>
      <c r="L2754" s="94"/>
      <c r="M2754" s="94"/>
      <c r="N2754" s="95"/>
      <c r="O2754" s="94"/>
      <c r="P2754" s="94"/>
      <c r="Q2754" s="94"/>
    </row>
    <row r="2755" spans="1:17" s="100" customFormat="1" ht="30" customHeight="1" x14ac:dyDescent="0.2">
      <c r="A2755" s="152">
        <v>2752</v>
      </c>
      <c r="B2755" s="103" t="s">
        <v>1494</v>
      </c>
      <c r="C2755" s="112">
        <v>10257.47219647822</v>
      </c>
      <c r="D2755" s="112">
        <v>3486</v>
      </c>
      <c r="E2755" s="111">
        <v>37974</v>
      </c>
      <c r="F2755" s="187" t="s">
        <v>1550</v>
      </c>
      <c r="N2755" s="101"/>
    </row>
    <row r="2756" spans="1:17" s="100" customFormat="1" ht="30" customHeight="1" x14ac:dyDescent="0.2">
      <c r="A2756" s="152">
        <v>2753</v>
      </c>
      <c r="B2756" s="107" t="s">
        <v>2586</v>
      </c>
      <c r="C2756" s="97">
        <v>10243.570435588508</v>
      </c>
      <c r="D2756" s="97">
        <v>17930</v>
      </c>
      <c r="E2756" s="98">
        <v>34439</v>
      </c>
      <c r="F2756" s="187" t="s">
        <v>2265</v>
      </c>
      <c r="H2756" s="94"/>
      <c r="I2756" s="94"/>
      <c r="J2756" s="94"/>
      <c r="K2756" s="94"/>
      <c r="L2756" s="94"/>
      <c r="M2756" s="94"/>
      <c r="N2756" s="95"/>
      <c r="O2756" s="94"/>
      <c r="P2756" s="94"/>
      <c r="Q2756" s="94"/>
    </row>
    <row r="2757" spans="1:17" s="100" customFormat="1" ht="30" customHeight="1" x14ac:dyDescent="0.2">
      <c r="A2757" s="152">
        <v>2754</v>
      </c>
      <c r="B2757" s="107" t="s">
        <v>1675</v>
      </c>
      <c r="C2757" s="97">
        <v>10239.515755329008</v>
      </c>
      <c r="D2757" s="97">
        <v>8079</v>
      </c>
      <c r="E2757" s="98">
        <v>35328</v>
      </c>
      <c r="F2757" s="187" t="s">
        <v>1910</v>
      </c>
      <c r="H2757" s="94"/>
      <c r="I2757" s="94"/>
      <c r="J2757" s="94"/>
      <c r="K2757" s="94"/>
      <c r="L2757" s="94"/>
      <c r="M2757" s="94"/>
      <c r="N2757" s="95"/>
      <c r="O2757" s="94"/>
      <c r="P2757" s="94"/>
      <c r="Q2757" s="94"/>
    </row>
    <row r="2758" spans="1:17" s="94" customFormat="1" ht="30" customHeight="1" x14ac:dyDescent="0.2">
      <c r="A2758" s="152">
        <v>2755</v>
      </c>
      <c r="B2758" s="96" t="s">
        <v>3135</v>
      </c>
      <c r="C2758" s="177">
        <v>10236.909175162187</v>
      </c>
      <c r="D2758" s="177">
        <v>2537</v>
      </c>
      <c r="E2758" s="98">
        <v>41754</v>
      </c>
      <c r="F2758" s="186" t="s">
        <v>545</v>
      </c>
      <c r="G2758" s="100"/>
      <c r="N2758" s="95"/>
    </row>
    <row r="2759" spans="1:17" s="100" customFormat="1" ht="30" customHeight="1" x14ac:dyDescent="0.2">
      <c r="A2759" s="152">
        <v>2756</v>
      </c>
      <c r="B2759" s="103" t="s">
        <v>292</v>
      </c>
      <c r="C2759" s="112">
        <v>10209.105653382761</v>
      </c>
      <c r="D2759" s="112">
        <v>2957</v>
      </c>
      <c r="E2759" s="111">
        <v>37673</v>
      </c>
      <c r="F2759" s="187" t="s">
        <v>645</v>
      </c>
      <c r="G2759" s="94"/>
      <c r="H2759" s="94"/>
      <c r="I2759" s="94"/>
      <c r="J2759" s="94"/>
      <c r="K2759" s="94"/>
      <c r="L2759" s="94"/>
      <c r="M2759" s="94"/>
      <c r="N2759" s="95"/>
      <c r="O2759" s="94"/>
      <c r="P2759" s="94"/>
    </row>
    <row r="2760" spans="1:17" s="100" customFormat="1" ht="30" customHeight="1" x14ac:dyDescent="0.2">
      <c r="A2760" s="152">
        <v>2757</v>
      </c>
      <c r="B2760" s="107" t="s">
        <v>907</v>
      </c>
      <c r="C2760" s="97">
        <v>10205.630213160333</v>
      </c>
      <c r="D2760" s="97">
        <v>23274</v>
      </c>
      <c r="E2760" s="98">
        <v>34460</v>
      </c>
      <c r="F2760" s="187" t="s">
        <v>1987</v>
      </c>
      <c r="N2760" s="101"/>
    </row>
    <row r="2761" spans="1:17" s="100" customFormat="1" ht="30" customHeight="1" x14ac:dyDescent="0.2">
      <c r="A2761" s="152">
        <v>2758</v>
      </c>
      <c r="B2761" s="103" t="s">
        <v>296</v>
      </c>
      <c r="C2761" s="179">
        <v>10198.679332715477</v>
      </c>
      <c r="D2761" s="179">
        <v>3239</v>
      </c>
      <c r="E2761" s="111">
        <v>38177</v>
      </c>
      <c r="F2761" s="187" t="s">
        <v>1549</v>
      </c>
      <c r="N2761" s="101"/>
      <c r="Q2761" s="94"/>
    </row>
    <row r="2762" spans="1:17" s="100" customFormat="1" ht="30" customHeight="1" x14ac:dyDescent="0.2">
      <c r="A2762" s="152">
        <v>2759</v>
      </c>
      <c r="B2762" s="103" t="s">
        <v>541</v>
      </c>
      <c r="C2762" s="179">
        <v>10194.740500463393</v>
      </c>
      <c r="D2762" s="179">
        <v>3576</v>
      </c>
      <c r="E2762" s="111">
        <v>38506</v>
      </c>
      <c r="F2762" s="187" t="s">
        <v>477</v>
      </c>
      <c r="N2762" s="101"/>
      <c r="Q2762" s="94"/>
    </row>
    <row r="2763" spans="1:17" s="100" customFormat="1" ht="30" customHeight="1" x14ac:dyDescent="0.2">
      <c r="A2763" s="152">
        <v>2760</v>
      </c>
      <c r="B2763" s="96" t="s">
        <v>3426</v>
      </c>
      <c r="C2763" s="180">
        <v>10176.74</v>
      </c>
      <c r="D2763" s="177">
        <v>2375</v>
      </c>
      <c r="E2763" s="98">
        <v>42258</v>
      </c>
      <c r="F2763" s="186" t="s">
        <v>2934</v>
      </c>
      <c r="G2763" s="94"/>
      <c r="N2763" s="101"/>
      <c r="Q2763" s="94"/>
    </row>
    <row r="2764" spans="1:17" s="100" customFormat="1" ht="30" customHeight="1" x14ac:dyDescent="0.2">
      <c r="A2764" s="152">
        <v>2761</v>
      </c>
      <c r="B2764" s="103" t="s">
        <v>885</v>
      </c>
      <c r="C2764" s="112">
        <v>10176.088971269695</v>
      </c>
      <c r="D2764" s="112">
        <v>2974</v>
      </c>
      <c r="E2764" s="111">
        <v>38660</v>
      </c>
      <c r="F2764" s="187" t="s">
        <v>2645</v>
      </c>
      <c r="G2764" s="94"/>
      <c r="N2764" s="101"/>
    </row>
    <row r="2765" spans="1:17" s="100" customFormat="1" ht="30" customHeight="1" x14ac:dyDescent="0.2">
      <c r="A2765" s="152">
        <v>2762</v>
      </c>
      <c r="B2765" s="103" t="s">
        <v>620</v>
      </c>
      <c r="C2765" s="176">
        <v>10139.596848934199</v>
      </c>
      <c r="D2765" s="176">
        <v>4420</v>
      </c>
      <c r="E2765" s="111">
        <v>36987</v>
      </c>
      <c r="F2765" s="187" t="s">
        <v>1910</v>
      </c>
      <c r="N2765" s="101"/>
    </row>
    <row r="2766" spans="1:17" s="100" customFormat="1" ht="30" customHeight="1" x14ac:dyDescent="0.2">
      <c r="A2766" s="152">
        <v>2763</v>
      </c>
      <c r="B2766" s="103" t="s">
        <v>1172</v>
      </c>
      <c r="C2766" s="112">
        <v>10064.295644114922</v>
      </c>
      <c r="D2766" s="112">
        <v>3247</v>
      </c>
      <c r="E2766" s="111">
        <v>38408</v>
      </c>
      <c r="F2766" s="187" t="s">
        <v>696</v>
      </c>
      <c r="N2766" s="101"/>
      <c r="Q2766" s="94"/>
    </row>
    <row r="2767" spans="1:17" s="100" customFormat="1" ht="30" customHeight="1" x14ac:dyDescent="0.2">
      <c r="A2767" s="152">
        <v>2764</v>
      </c>
      <c r="B2767" s="96" t="s">
        <v>3156</v>
      </c>
      <c r="C2767" s="177">
        <v>12826.874179796108</v>
      </c>
      <c r="D2767" s="177">
        <v>3760</v>
      </c>
      <c r="E2767" s="98">
        <v>42013</v>
      </c>
      <c r="F2767" s="186" t="s">
        <v>2815</v>
      </c>
      <c r="H2767" s="94"/>
      <c r="I2767" s="94"/>
      <c r="J2767" s="94"/>
      <c r="K2767" s="94"/>
      <c r="L2767" s="94"/>
      <c r="M2767" s="94"/>
      <c r="N2767" s="95"/>
      <c r="O2767" s="94"/>
      <c r="P2767" s="94"/>
    </row>
    <row r="2768" spans="1:17" s="100" customFormat="1" ht="30" customHeight="1" x14ac:dyDescent="0.2">
      <c r="A2768" s="152">
        <v>2765</v>
      </c>
      <c r="B2768" s="103" t="s">
        <v>2111</v>
      </c>
      <c r="C2768" s="176">
        <v>10010.136700648749</v>
      </c>
      <c r="D2768" s="176">
        <v>3243</v>
      </c>
      <c r="E2768" s="111">
        <v>37904</v>
      </c>
      <c r="F2768" s="187" t="s">
        <v>1069</v>
      </c>
      <c r="G2768" s="94"/>
      <c r="N2768" s="101"/>
    </row>
    <row r="2769" spans="1:17" s="100" customFormat="1" ht="30" customHeight="1" x14ac:dyDescent="0.2">
      <c r="A2769" s="152">
        <v>2766</v>
      </c>
      <c r="B2769" s="96" t="s">
        <v>4228</v>
      </c>
      <c r="C2769" s="97">
        <v>10005.780000000001</v>
      </c>
      <c r="D2769" s="97">
        <v>2127</v>
      </c>
      <c r="E2769" s="102">
        <v>43357</v>
      </c>
      <c r="F2769" s="186" t="s">
        <v>38</v>
      </c>
      <c r="G2769" s="94"/>
      <c r="H2769" s="94"/>
      <c r="I2769" s="94"/>
      <c r="J2769" s="94"/>
      <c r="K2769" s="94"/>
      <c r="L2769" s="94"/>
      <c r="M2769" s="94"/>
      <c r="N2769" s="95"/>
      <c r="O2769" s="94"/>
      <c r="P2769" s="94"/>
      <c r="Q2769" s="94"/>
    </row>
    <row r="2770" spans="1:17" s="94" customFormat="1" ht="30" customHeight="1" x14ac:dyDescent="0.2">
      <c r="A2770" s="152">
        <v>2767</v>
      </c>
      <c r="B2770" s="96" t="s">
        <v>4451</v>
      </c>
      <c r="C2770" s="97">
        <v>9992.2199999999993</v>
      </c>
      <c r="D2770" s="97">
        <v>2555</v>
      </c>
      <c r="E2770" s="102" t="s">
        <v>4598</v>
      </c>
      <c r="F2770" s="186" t="s">
        <v>38</v>
      </c>
      <c r="G2770" s="100"/>
      <c r="H2770" s="100"/>
      <c r="I2770" s="100"/>
      <c r="J2770" s="100"/>
      <c r="K2770" s="100"/>
      <c r="L2770" s="100"/>
      <c r="M2770" s="100"/>
      <c r="N2770" s="101"/>
      <c r="O2770" s="100"/>
      <c r="P2770" s="100"/>
    </row>
    <row r="2771" spans="1:17" s="100" customFormat="1" ht="30" customHeight="1" x14ac:dyDescent="0.2">
      <c r="A2771" s="152">
        <v>2768</v>
      </c>
      <c r="B2771" s="96" t="s">
        <v>2829</v>
      </c>
      <c r="C2771" s="178">
        <v>9981.6091288229854</v>
      </c>
      <c r="D2771" s="178">
        <v>2635</v>
      </c>
      <c r="E2771" s="158">
        <v>41089</v>
      </c>
      <c r="F2771" s="186" t="s">
        <v>2534</v>
      </c>
      <c r="N2771" s="101"/>
    </row>
    <row r="2772" spans="1:17" s="94" customFormat="1" ht="30" customHeight="1" x14ac:dyDescent="0.2">
      <c r="A2772" s="152">
        <v>2769</v>
      </c>
      <c r="B2772" s="103" t="s">
        <v>577</v>
      </c>
      <c r="C2772" s="176">
        <v>9980.885078776646</v>
      </c>
      <c r="D2772" s="176">
        <v>3383</v>
      </c>
      <c r="E2772" s="111">
        <v>37372</v>
      </c>
      <c r="F2772" s="187" t="s">
        <v>1910</v>
      </c>
      <c r="G2772" s="100"/>
      <c r="H2772" s="100"/>
      <c r="I2772" s="100"/>
      <c r="J2772" s="100"/>
      <c r="K2772" s="100"/>
      <c r="L2772" s="100"/>
      <c r="M2772" s="100"/>
      <c r="N2772" s="101"/>
      <c r="O2772" s="100"/>
      <c r="P2772" s="100"/>
      <c r="Q2772" s="100"/>
    </row>
    <row r="2773" spans="1:17" s="94" customFormat="1" ht="30" customHeight="1" x14ac:dyDescent="0.2">
      <c r="A2773" s="152">
        <v>2770</v>
      </c>
      <c r="B2773" s="103" t="s">
        <v>2112</v>
      </c>
      <c r="C2773" s="176">
        <v>9967.8521779425391</v>
      </c>
      <c r="D2773" s="176">
        <v>4219</v>
      </c>
      <c r="E2773" s="104">
        <v>36707</v>
      </c>
      <c r="F2773" s="187" t="s">
        <v>1872</v>
      </c>
      <c r="H2773" s="100"/>
      <c r="I2773" s="100"/>
      <c r="J2773" s="100"/>
      <c r="K2773" s="100"/>
      <c r="L2773" s="100"/>
      <c r="M2773" s="100"/>
      <c r="N2773" s="101"/>
      <c r="O2773" s="100"/>
      <c r="P2773" s="100"/>
      <c r="Q2773" s="100"/>
    </row>
    <row r="2774" spans="1:17" s="100" customFormat="1" ht="30" customHeight="1" x14ac:dyDescent="0.2">
      <c r="A2774" s="152">
        <v>2771</v>
      </c>
      <c r="B2774" s="103" t="s">
        <v>1170</v>
      </c>
      <c r="C2774" s="176">
        <v>9964.9559777571831</v>
      </c>
      <c r="D2774" s="176">
        <v>3512</v>
      </c>
      <c r="E2774" s="111">
        <v>37484</v>
      </c>
      <c r="F2774" s="187" t="s">
        <v>645</v>
      </c>
      <c r="N2774" s="101"/>
      <c r="Q2774" s="94"/>
    </row>
    <row r="2775" spans="1:17" s="100" customFormat="1" ht="30" customHeight="1" x14ac:dyDescent="0.2">
      <c r="A2775" s="152">
        <v>2772</v>
      </c>
      <c r="B2775" s="96" t="s">
        <v>4536</v>
      </c>
      <c r="C2775" s="97">
        <v>9959.5</v>
      </c>
      <c r="D2775" s="97">
        <v>1762</v>
      </c>
      <c r="E2775" s="102" t="s">
        <v>4606</v>
      </c>
      <c r="F2775" s="186" t="s">
        <v>3187</v>
      </c>
      <c r="H2775" s="94"/>
      <c r="I2775" s="94"/>
      <c r="J2775" s="94"/>
      <c r="K2775" s="94"/>
      <c r="L2775" s="94"/>
      <c r="M2775" s="94"/>
      <c r="N2775" s="95"/>
      <c r="O2775" s="94"/>
      <c r="P2775" s="94"/>
    </row>
    <row r="2776" spans="1:17" s="100" customFormat="1" ht="30" customHeight="1" x14ac:dyDescent="0.2">
      <c r="A2776" s="152">
        <v>2773</v>
      </c>
      <c r="B2776" s="96" t="s">
        <v>861</v>
      </c>
      <c r="C2776" s="179">
        <v>9952.6471269694157</v>
      </c>
      <c r="D2776" s="179">
        <v>2567</v>
      </c>
      <c r="E2776" s="111">
        <v>40256</v>
      </c>
      <c r="F2776" s="187" t="s">
        <v>405</v>
      </c>
      <c r="N2776" s="101"/>
    </row>
    <row r="2777" spans="1:17" s="100" customFormat="1" ht="30" customHeight="1" x14ac:dyDescent="0.2">
      <c r="A2777" s="152">
        <v>2774</v>
      </c>
      <c r="B2777" s="107" t="s">
        <v>1758</v>
      </c>
      <c r="C2777" s="97">
        <v>9943.8137164040781</v>
      </c>
      <c r="D2777" s="97">
        <v>9019</v>
      </c>
      <c r="E2777" s="98">
        <v>35426</v>
      </c>
      <c r="F2777" s="187" t="s">
        <v>1910</v>
      </c>
      <c r="H2777" s="94"/>
      <c r="I2777" s="94"/>
      <c r="J2777" s="94"/>
      <c r="K2777" s="94"/>
      <c r="L2777" s="94"/>
      <c r="M2777" s="94"/>
      <c r="N2777" s="95"/>
      <c r="O2777" s="94"/>
      <c r="P2777" s="94"/>
    </row>
    <row r="2778" spans="1:17" s="100" customFormat="1" ht="30" customHeight="1" x14ac:dyDescent="0.2">
      <c r="A2778" s="152">
        <v>2775</v>
      </c>
      <c r="B2778" s="96" t="s">
        <v>4354</v>
      </c>
      <c r="C2778" s="97">
        <v>9936.0400000000009</v>
      </c>
      <c r="D2778" s="97">
        <v>1694</v>
      </c>
      <c r="E2778" s="102" t="s">
        <v>4568</v>
      </c>
      <c r="F2778" s="186" t="s">
        <v>725</v>
      </c>
      <c r="N2778" s="101"/>
    </row>
    <row r="2779" spans="1:17" s="94" customFormat="1" ht="30" customHeight="1" x14ac:dyDescent="0.2">
      <c r="A2779" s="152">
        <v>2776</v>
      </c>
      <c r="B2779" s="107" t="s">
        <v>2669</v>
      </c>
      <c r="C2779" s="97">
        <v>9933.6770157553292</v>
      </c>
      <c r="D2779" s="97">
        <v>7026</v>
      </c>
      <c r="E2779" s="98">
        <v>35538</v>
      </c>
      <c r="F2779" s="187" t="s">
        <v>1987</v>
      </c>
      <c r="G2779" s="100"/>
      <c r="H2779" s="100"/>
      <c r="I2779" s="100"/>
      <c r="J2779" s="100"/>
      <c r="K2779" s="100"/>
      <c r="L2779" s="100"/>
      <c r="M2779" s="100"/>
      <c r="N2779" s="101"/>
      <c r="O2779" s="100"/>
      <c r="P2779" s="100"/>
    </row>
    <row r="2780" spans="1:17" s="100" customFormat="1" ht="30" customHeight="1" x14ac:dyDescent="0.2">
      <c r="A2780" s="152">
        <v>2777</v>
      </c>
      <c r="B2780" s="107" t="s">
        <v>2297</v>
      </c>
      <c r="C2780" s="97">
        <v>9922.6714550509732</v>
      </c>
      <c r="D2780" s="97">
        <v>8868</v>
      </c>
      <c r="E2780" s="98">
        <v>34978</v>
      </c>
      <c r="F2780" s="187" t="s">
        <v>1910</v>
      </c>
      <c r="G2780" s="94"/>
      <c r="H2780" s="94"/>
      <c r="I2780" s="94"/>
      <c r="J2780" s="94"/>
      <c r="K2780" s="94"/>
      <c r="L2780" s="94"/>
      <c r="M2780" s="94"/>
      <c r="N2780" s="95"/>
      <c r="O2780" s="94"/>
      <c r="P2780" s="94"/>
    </row>
    <row r="2781" spans="1:17" s="100" customFormat="1" ht="30" customHeight="1" x14ac:dyDescent="0.2">
      <c r="A2781" s="152">
        <v>2778</v>
      </c>
      <c r="B2781" s="107" t="s">
        <v>2275</v>
      </c>
      <c r="C2781" s="97">
        <v>9914.5620945319752</v>
      </c>
      <c r="D2781" s="97">
        <v>9423</v>
      </c>
      <c r="E2781" s="98">
        <v>35160</v>
      </c>
      <c r="F2781" s="187" t="s">
        <v>1910</v>
      </c>
      <c r="H2781" s="94"/>
      <c r="I2781" s="94"/>
      <c r="J2781" s="94"/>
      <c r="K2781" s="94"/>
      <c r="L2781" s="94"/>
      <c r="M2781" s="94"/>
      <c r="N2781" s="95"/>
      <c r="O2781" s="94"/>
      <c r="P2781" s="94"/>
      <c r="Q2781" s="94"/>
    </row>
    <row r="2782" spans="1:17" s="94" customFormat="1" ht="30" customHeight="1" x14ac:dyDescent="0.2">
      <c r="A2782" s="152">
        <v>2779</v>
      </c>
      <c r="B2782" s="103" t="s">
        <v>1244</v>
      </c>
      <c r="C2782" s="176">
        <v>9914.2724745134383</v>
      </c>
      <c r="D2782" s="176">
        <v>5252</v>
      </c>
      <c r="E2782" s="104">
        <v>36700</v>
      </c>
      <c r="F2782" s="187" t="s">
        <v>1910</v>
      </c>
      <c r="H2782" s="100"/>
      <c r="I2782" s="100"/>
      <c r="J2782" s="100"/>
      <c r="K2782" s="100"/>
      <c r="L2782" s="100"/>
      <c r="M2782" s="100"/>
      <c r="N2782" s="101"/>
      <c r="O2782" s="100"/>
      <c r="P2782" s="100"/>
      <c r="Q2782" s="100"/>
    </row>
    <row r="2783" spans="1:17" s="94" customFormat="1" ht="30" customHeight="1" x14ac:dyDescent="0.2">
      <c r="A2783" s="152">
        <v>2780</v>
      </c>
      <c r="B2783" s="96" t="s">
        <v>4501</v>
      </c>
      <c r="C2783" s="97">
        <v>9888.36</v>
      </c>
      <c r="D2783" s="97">
        <v>1835</v>
      </c>
      <c r="E2783" s="102" t="s">
        <v>4600</v>
      </c>
      <c r="F2783" s="186" t="s">
        <v>2319</v>
      </c>
      <c r="H2783" s="100"/>
      <c r="I2783" s="100"/>
      <c r="J2783" s="100"/>
      <c r="K2783" s="100"/>
      <c r="L2783" s="100"/>
      <c r="M2783" s="100"/>
      <c r="N2783" s="101"/>
      <c r="O2783" s="100"/>
      <c r="P2783" s="100"/>
      <c r="Q2783" s="100"/>
    </row>
    <row r="2784" spans="1:17" s="94" customFormat="1" ht="30" customHeight="1" x14ac:dyDescent="0.2">
      <c r="A2784" s="152">
        <v>2781</v>
      </c>
      <c r="B2784" s="103" t="s">
        <v>3344</v>
      </c>
      <c r="C2784" s="177">
        <v>9883.1200000000008</v>
      </c>
      <c r="D2784" s="112">
        <v>2461</v>
      </c>
      <c r="E2784" s="111">
        <v>42209</v>
      </c>
      <c r="F2784" s="187" t="s">
        <v>1584</v>
      </c>
      <c r="G2784" s="100"/>
      <c r="N2784" s="95"/>
      <c r="Q2784" s="100"/>
    </row>
    <row r="2785" spans="1:17" s="94" customFormat="1" ht="30" customHeight="1" x14ac:dyDescent="0.2">
      <c r="A2785" s="152">
        <v>2782</v>
      </c>
      <c r="B2785" s="103" t="s">
        <v>817</v>
      </c>
      <c r="C2785" s="112">
        <v>9881.5454124189073</v>
      </c>
      <c r="D2785" s="112">
        <v>4362</v>
      </c>
      <c r="E2785" s="111">
        <v>38086</v>
      </c>
      <c r="F2785" s="187" t="s">
        <v>2934</v>
      </c>
      <c r="G2785" s="100"/>
      <c r="H2785" s="100"/>
      <c r="I2785" s="100"/>
      <c r="J2785" s="100"/>
      <c r="K2785" s="100"/>
      <c r="L2785" s="100"/>
      <c r="M2785" s="100"/>
      <c r="N2785" s="101"/>
      <c r="O2785" s="100"/>
      <c r="P2785" s="100"/>
      <c r="Q2785" s="100"/>
    </row>
    <row r="2786" spans="1:17" s="100" customFormat="1" ht="30" customHeight="1" x14ac:dyDescent="0.2">
      <c r="A2786" s="152">
        <v>2783</v>
      </c>
      <c r="B2786" s="96" t="s">
        <v>115</v>
      </c>
      <c r="C2786" s="177">
        <v>9876.1874420759959</v>
      </c>
      <c r="D2786" s="177">
        <v>2733</v>
      </c>
      <c r="E2786" s="98">
        <v>41515</v>
      </c>
      <c r="F2786" s="186" t="s">
        <v>116</v>
      </c>
      <c r="N2786" s="101"/>
      <c r="Q2786" s="94"/>
    </row>
    <row r="2787" spans="1:17" s="100" customFormat="1" ht="30" customHeight="1" x14ac:dyDescent="0.2">
      <c r="A2787" s="152">
        <v>2784</v>
      </c>
      <c r="B2787" s="96" t="s">
        <v>4374</v>
      </c>
      <c r="C2787" s="97">
        <v>9861</v>
      </c>
      <c r="D2787" s="97">
        <v>1830</v>
      </c>
      <c r="E2787" s="155" t="s">
        <v>4573</v>
      </c>
      <c r="F2787" s="186" t="s">
        <v>545</v>
      </c>
      <c r="H2787" s="94"/>
      <c r="I2787" s="94"/>
      <c r="J2787" s="94"/>
      <c r="K2787" s="94"/>
      <c r="L2787" s="94"/>
      <c r="M2787" s="94"/>
      <c r="N2787" s="95"/>
      <c r="O2787" s="94"/>
      <c r="P2787" s="94"/>
    </row>
    <row r="2788" spans="1:17" s="94" customFormat="1" ht="30" customHeight="1" x14ac:dyDescent="0.2">
      <c r="A2788" s="152">
        <v>2785</v>
      </c>
      <c r="B2788" s="103" t="s">
        <v>1638</v>
      </c>
      <c r="C2788" s="179">
        <v>9855.7692307692305</v>
      </c>
      <c r="D2788" s="179">
        <v>4246</v>
      </c>
      <c r="E2788" s="111">
        <v>37183</v>
      </c>
      <c r="F2788" s="187" t="s">
        <v>1069</v>
      </c>
      <c r="G2788" s="100"/>
      <c r="H2788" s="100"/>
      <c r="I2788" s="100"/>
      <c r="J2788" s="100"/>
      <c r="K2788" s="100"/>
      <c r="L2788" s="100"/>
      <c r="M2788" s="100"/>
      <c r="N2788" s="101"/>
      <c r="O2788" s="100"/>
      <c r="P2788" s="100"/>
    </row>
    <row r="2789" spans="1:17" s="100" customFormat="1" ht="30" customHeight="1" x14ac:dyDescent="0.2">
      <c r="A2789" s="152">
        <v>2786</v>
      </c>
      <c r="B2789" s="96" t="s">
        <v>3856</v>
      </c>
      <c r="C2789" s="154">
        <v>9849.14</v>
      </c>
      <c r="D2789" s="154">
        <v>2172</v>
      </c>
      <c r="E2789" s="102">
        <v>42853</v>
      </c>
      <c r="F2789" s="186" t="s">
        <v>3719</v>
      </c>
      <c r="N2789" s="101"/>
    </row>
    <row r="2790" spans="1:17" s="100" customFormat="1" ht="30" customHeight="1" x14ac:dyDescent="0.2">
      <c r="A2790" s="152">
        <v>2787</v>
      </c>
      <c r="B2790" s="107" t="s">
        <v>1075</v>
      </c>
      <c r="C2790" s="179">
        <v>9836.0750695088045</v>
      </c>
      <c r="D2790" s="179">
        <v>8681</v>
      </c>
      <c r="E2790" s="168">
        <v>34992</v>
      </c>
      <c r="F2790" s="187" t="s">
        <v>1910</v>
      </c>
      <c r="H2790" s="94"/>
      <c r="I2790" s="94"/>
      <c r="J2790" s="94"/>
      <c r="K2790" s="94"/>
      <c r="L2790" s="94"/>
      <c r="M2790" s="94"/>
      <c r="N2790" s="95"/>
      <c r="O2790" s="94"/>
      <c r="P2790" s="94"/>
      <c r="Q2790" s="94"/>
    </row>
    <row r="2791" spans="1:17" s="100" customFormat="1" ht="30" customHeight="1" x14ac:dyDescent="0.2">
      <c r="A2791" s="152">
        <v>2788</v>
      </c>
      <c r="B2791" s="110" t="s">
        <v>3407</v>
      </c>
      <c r="C2791" s="112">
        <v>9824</v>
      </c>
      <c r="D2791" s="177">
        <v>4627</v>
      </c>
      <c r="E2791" s="98">
        <v>42301</v>
      </c>
      <c r="F2791" s="186" t="s">
        <v>3371</v>
      </c>
      <c r="H2791" s="94"/>
      <c r="I2791" s="94"/>
      <c r="J2791" s="94"/>
      <c r="K2791" s="94"/>
      <c r="L2791" s="94"/>
      <c r="M2791" s="94"/>
      <c r="N2791" s="95"/>
      <c r="O2791" s="94"/>
      <c r="P2791" s="94"/>
    </row>
    <row r="2792" spans="1:17" s="94" customFormat="1" ht="30" customHeight="1" x14ac:dyDescent="0.2">
      <c r="A2792" s="152">
        <v>2789</v>
      </c>
      <c r="B2792" s="96" t="s">
        <v>3792</v>
      </c>
      <c r="C2792" s="97">
        <v>9820.0999999999985</v>
      </c>
      <c r="D2792" s="97">
        <v>2083</v>
      </c>
      <c r="E2792" s="102">
        <v>42986</v>
      </c>
      <c r="F2792" s="186" t="s">
        <v>38</v>
      </c>
      <c r="H2792" s="100"/>
      <c r="I2792" s="100"/>
      <c r="J2792" s="100"/>
      <c r="K2792" s="100"/>
      <c r="L2792" s="100"/>
      <c r="M2792" s="100"/>
      <c r="N2792" s="101"/>
      <c r="O2792" s="100"/>
      <c r="P2792" s="100"/>
      <c r="Q2792" s="100"/>
    </row>
    <row r="2793" spans="1:17" s="100" customFormat="1" ht="30" customHeight="1" x14ac:dyDescent="0.2">
      <c r="A2793" s="152">
        <v>2790</v>
      </c>
      <c r="B2793" s="107" t="s">
        <v>1524</v>
      </c>
      <c r="C2793" s="179">
        <v>9800.1621872103806</v>
      </c>
      <c r="D2793" s="179">
        <v>4995</v>
      </c>
      <c r="E2793" s="119">
        <v>36280</v>
      </c>
      <c r="F2793" s="187" t="s">
        <v>2035</v>
      </c>
      <c r="G2793" s="94"/>
      <c r="H2793" s="94"/>
      <c r="I2793" s="94"/>
      <c r="J2793" s="94"/>
      <c r="K2793" s="94"/>
      <c r="L2793" s="94"/>
      <c r="M2793" s="94"/>
      <c r="N2793" s="95"/>
      <c r="O2793" s="94"/>
      <c r="P2793" s="94"/>
    </row>
    <row r="2794" spans="1:17" s="94" customFormat="1" ht="30" customHeight="1" x14ac:dyDescent="0.2">
      <c r="A2794" s="152">
        <v>2791</v>
      </c>
      <c r="B2794" s="96" t="s">
        <v>2650</v>
      </c>
      <c r="C2794" s="177">
        <v>9779.4543558850783</v>
      </c>
      <c r="D2794" s="177">
        <v>2551</v>
      </c>
      <c r="E2794" s="98">
        <v>40865</v>
      </c>
      <c r="F2794" s="186" t="s">
        <v>2555</v>
      </c>
      <c r="G2794" s="100"/>
      <c r="H2794" s="100"/>
      <c r="I2794" s="100"/>
      <c r="J2794" s="100"/>
      <c r="K2794" s="100"/>
      <c r="L2794" s="100"/>
      <c r="M2794" s="100"/>
      <c r="N2794" s="101"/>
      <c r="O2794" s="100"/>
      <c r="P2794" s="100"/>
      <c r="Q2794" s="100"/>
    </row>
    <row r="2795" spans="1:17" s="94" customFormat="1" ht="30" customHeight="1" x14ac:dyDescent="0.2">
      <c r="A2795" s="152">
        <v>2792</v>
      </c>
      <c r="B2795" s="103" t="s">
        <v>1093</v>
      </c>
      <c r="C2795" s="176">
        <v>9762.2219647822058</v>
      </c>
      <c r="D2795" s="176">
        <v>3323</v>
      </c>
      <c r="E2795" s="111">
        <v>37288</v>
      </c>
      <c r="F2795" s="187" t="s">
        <v>645</v>
      </c>
      <c r="G2795" s="100"/>
      <c r="H2795" s="100"/>
      <c r="I2795" s="100"/>
      <c r="J2795" s="100"/>
      <c r="K2795" s="100"/>
      <c r="L2795" s="100"/>
      <c r="M2795" s="100"/>
      <c r="N2795" s="101"/>
      <c r="O2795" s="100"/>
      <c r="P2795" s="100"/>
      <c r="Q2795" s="100"/>
    </row>
    <row r="2796" spans="1:17" s="94" customFormat="1" ht="30" customHeight="1" x14ac:dyDescent="0.2">
      <c r="A2796" s="152">
        <v>2793</v>
      </c>
      <c r="B2796" s="103" t="s">
        <v>2267</v>
      </c>
      <c r="C2796" s="179">
        <v>9750.2896200185369</v>
      </c>
      <c r="D2796" s="179">
        <v>2750</v>
      </c>
      <c r="E2796" s="111">
        <v>38933</v>
      </c>
      <c r="F2796" s="187" t="s">
        <v>639</v>
      </c>
      <c r="H2796" s="100"/>
      <c r="I2796" s="100"/>
      <c r="J2796" s="100"/>
      <c r="K2796" s="100"/>
      <c r="L2796" s="100"/>
      <c r="M2796" s="100"/>
      <c r="N2796" s="101"/>
      <c r="O2796" s="100"/>
      <c r="P2796" s="100"/>
      <c r="Q2796" s="100"/>
    </row>
    <row r="2797" spans="1:17" s="100" customFormat="1" ht="30" customHeight="1" x14ac:dyDescent="0.2">
      <c r="A2797" s="152">
        <v>2794</v>
      </c>
      <c r="B2797" s="96" t="s">
        <v>372</v>
      </c>
      <c r="C2797" s="177">
        <v>9742.5278035217798</v>
      </c>
      <c r="D2797" s="177">
        <v>3088</v>
      </c>
      <c r="E2797" s="98">
        <v>40949</v>
      </c>
      <c r="F2797" s="186" t="s">
        <v>822</v>
      </c>
      <c r="G2797" s="94"/>
      <c r="N2797" s="101"/>
    </row>
    <row r="2798" spans="1:17" s="100" customFormat="1" ht="30" customHeight="1" x14ac:dyDescent="0.2">
      <c r="A2798" s="152">
        <v>2795</v>
      </c>
      <c r="B2798" s="103" t="s">
        <v>1449</v>
      </c>
      <c r="C2798" s="176">
        <v>9732.6807228915659</v>
      </c>
      <c r="D2798" s="176">
        <v>3188</v>
      </c>
      <c r="E2798" s="111">
        <v>37421</v>
      </c>
      <c r="F2798" s="187" t="s">
        <v>1910</v>
      </c>
      <c r="H2798" s="94"/>
      <c r="I2798" s="94"/>
      <c r="J2798" s="94"/>
      <c r="K2798" s="94"/>
      <c r="L2798" s="94"/>
      <c r="M2798" s="94"/>
      <c r="N2798" s="95"/>
      <c r="O2798" s="94"/>
      <c r="P2798" s="94"/>
    </row>
    <row r="2799" spans="1:17" s="94" customFormat="1" ht="30" customHeight="1" x14ac:dyDescent="0.2">
      <c r="A2799" s="152">
        <v>2796</v>
      </c>
      <c r="B2799" s="96" t="s">
        <v>4162</v>
      </c>
      <c r="C2799" s="97">
        <v>9732</v>
      </c>
      <c r="D2799" s="97">
        <v>1766</v>
      </c>
      <c r="E2799" s="102" t="s">
        <v>4160</v>
      </c>
      <c r="F2799" s="186" t="s">
        <v>545</v>
      </c>
      <c r="G2799" s="100"/>
      <c r="H2799" s="100"/>
      <c r="I2799" s="100"/>
      <c r="J2799" s="100"/>
      <c r="K2799" s="100"/>
      <c r="L2799" s="100"/>
      <c r="M2799" s="100"/>
      <c r="N2799" s="101"/>
      <c r="O2799" s="100"/>
      <c r="P2799" s="100"/>
      <c r="Q2799" s="100"/>
    </row>
    <row r="2800" spans="1:17" s="94" customFormat="1" ht="30" customHeight="1" x14ac:dyDescent="0.2">
      <c r="A2800" s="152">
        <v>2797</v>
      </c>
      <c r="B2800" s="103" t="s">
        <v>1825</v>
      </c>
      <c r="C2800" s="176">
        <v>9723.9921223354959</v>
      </c>
      <c r="D2800" s="176">
        <v>3240</v>
      </c>
      <c r="E2800" s="111">
        <v>37820</v>
      </c>
      <c r="F2800" s="187" t="s">
        <v>530</v>
      </c>
      <c r="H2800" s="100"/>
      <c r="I2800" s="100"/>
      <c r="J2800" s="100"/>
      <c r="K2800" s="100"/>
      <c r="L2800" s="100"/>
      <c r="M2800" s="100"/>
      <c r="N2800" s="101"/>
      <c r="O2800" s="100"/>
      <c r="P2800" s="100"/>
      <c r="Q2800" s="100"/>
    </row>
    <row r="2801" spans="1:17" s="100" customFormat="1" ht="30" customHeight="1" x14ac:dyDescent="0.2">
      <c r="A2801" s="152">
        <v>2798</v>
      </c>
      <c r="B2801" s="103" t="s">
        <v>1791</v>
      </c>
      <c r="C2801" s="112">
        <v>9704.0083410565348</v>
      </c>
      <c r="D2801" s="112">
        <v>2918</v>
      </c>
      <c r="E2801" s="111">
        <v>37680</v>
      </c>
      <c r="F2801" s="187" t="s">
        <v>1987</v>
      </c>
      <c r="N2801" s="101"/>
      <c r="Q2801" s="94"/>
    </row>
    <row r="2802" spans="1:17" s="100" customFormat="1" ht="30" customHeight="1" x14ac:dyDescent="0.2">
      <c r="A2802" s="152">
        <v>2799</v>
      </c>
      <c r="B2802" s="103" t="s">
        <v>2584</v>
      </c>
      <c r="C2802" s="176">
        <v>9682.8660797034299</v>
      </c>
      <c r="D2802" s="176">
        <v>4517</v>
      </c>
      <c r="E2802" s="173">
        <v>36791</v>
      </c>
      <c r="F2802" s="187" t="s">
        <v>1987</v>
      </c>
      <c r="N2802" s="101"/>
      <c r="Q2802" s="94"/>
    </row>
    <row r="2803" spans="1:17" s="94" customFormat="1" ht="30" customHeight="1" x14ac:dyDescent="0.2">
      <c r="A2803" s="152">
        <v>2800</v>
      </c>
      <c r="B2803" s="96" t="s">
        <v>837</v>
      </c>
      <c r="C2803" s="112">
        <v>9680.0278035217798</v>
      </c>
      <c r="D2803" s="112">
        <v>2897</v>
      </c>
      <c r="E2803" s="106">
        <v>39087</v>
      </c>
      <c r="F2803" s="186" t="s">
        <v>1393</v>
      </c>
      <c r="H2803" s="100"/>
      <c r="I2803" s="100"/>
      <c r="J2803" s="100"/>
      <c r="K2803" s="100"/>
      <c r="L2803" s="100"/>
      <c r="M2803" s="100"/>
      <c r="N2803" s="101"/>
      <c r="O2803" s="100"/>
      <c r="P2803" s="100"/>
      <c r="Q2803" s="100"/>
    </row>
    <row r="2804" spans="1:17" s="100" customFormat="1" ht="30" customHeight="1" x14ac:dyDescent="0.2">
      <c r="A2804" s="152">
        <v>2801</v>
      </c>
      <c r="B2804" s="107" t="s">
        <v>2454</v>
      </c>
      <c r="C2804" s="179">
        <v>9670.7020389249301</v>
      </c>
      <c r="D2804" s="179">
        <v>17086</v>
      </c>
      <c r="E2804" s="168">
        <v>34488</v>
      </c>
      <c r="F2804" s="187" t="s">
        <v>1987</v>
      </c>
      <c r="G2804" s="94"/>
      <c r="H2804" s="94"/>
      <c r="I2804" s="94"/>
      <c r="J2804" s="94"/>
      <c r="K2804" s="94"/>
      <c r="L2804" s="94"/>
      <c r="M2804" s="94"/>
      <c r="N2804" s="95"/>
      <c r="O2804" s="94"/>
      <c r="P2804" s="94"/>
      <c r="Q2804" s="94"/>
    </row>
    <row r="2805" spans="1:17" s="100" customFormat="1" ht="30" customHeight="1" x14ac:dyDescent="0.2">
      <c r="A2805" s="152">
        <v>2802</v>
      </c>
      <c r="B2805" s="103" t="s">
        <v>2912</v>
      </c>
      <c r="C2805" s="112">
        <v>9637.3957367933272</v>
      </c>
      <c r="D2805" s="112">
        <v>3617</v>
      </c>
      <c r="E2805" s="111">
        <v>38107</v>
      </c>
      <c r="F2805" s="187" t="s">
        <v>696</v>
      </c>
      <c r="N2805" s="101"/>
      <c r="Q2805" s="94"/>
    </row>
    <row r="2806" spans="1:17" s="94" customFormat="1" ht="30" customHeight="1" x14ac:dyDescent="0.2">
      <c r="A2806" s="152">
        <v>2803</v>
      </c>
      <c r="B2806" s="96" t="s">
        <v>3136</v>
      </c>
      <c r="C2806" s="177">
        <v>9636.2662187210371</v>
      </c>
      <c r="D2806" s="177">
        <v>2092</v>
      </c>
      <c r="E2806" s="98">
        <v>41915</v>
      </c>
      <c r="F2806" s="186" t="s">
        <v>725</v>
      </c>
      <c r="H2806" s="100"/>
      <c r="I2806" s="100"/>
      <c r="J2806" s="100"/>
      <c r="K2806" s="100"/>
      <c r="L2806" s="100"/>
      <c r="M2806" s="100"/>
      <c r="N2806" s="101"/>
      <c r="O2806" s="100"/>
      <c r="P2806" s="100"/>
      <c r="Q2806" s="100"/>
    </row>
    <row r="2807" spans="1:17" s="100" customFormat="1" ht="30" customHeight="1" x14ac:dyDescent="0.2">
      <c r="A2807" s="152">
        <v>2804</v>
      </c>
      <c r="B2807" s="96" t="s">
        <v>3867</v>
      </c>
      <c r="C2807" s="97">
        <v>9631</v>
      </c>
      <c r="D2807" s="97">
        <v>2193</v>
      </c>
      <c r="E2807" s="102">
        <v>42832</v>
      </c>
      <c r="F2807" s="186" t="s">
        <v>2319</v>
      </c>
      <c r="N2807" s="101"/>
    </row>
    <row r="2808" spans="1:17" s="100" customFormat="1" ht="30" customHeight="1" x14ac:dyDescent="0.2">
      <c r="A2808" s="152">
        <v>2805</v>
      </c>
      <c r="B2808" s="107" t="s">
        <v>1977</v>
      </c>
      <c r="C2808" s="179">
        <v>9628.7071362372571</v>
      </c>
      <c r="D2808" s="179">
        <v>4156</v>
      </c>
      <c r="E2808" s="98">
        <v>35783</v>
      </c>
      <c r="F2808" s="187" t="s">
        <v>1818</v>
      </c>
      <c r="H2808" s="94"/>
      <c r="I2808" s="94"/>
      <c r="J2808" s="94"/>
      <c r="K2808" s="94"/>
      <c r="L2808" s="94"/>
      <c r="M2808" s="94"/>
      <c r="N2808" s="95"/>
      <c r="O2808" s="94"/>
      <c r="P2808" s="94"/>
    </row>
    <row r="2809" spans="1:17" s="94" customFormat="1" ht="30" customHeight="1" x14ac:dyDescent="0.2">
      <c r="A2809" s="152">
        <v>2806</v>
      </c>
      <c r="B2809" s="103" t="s">
        <v>653</v>
      </c>
      <c r="C2809" s="176">
        <v>9617.1223354958292</v>
      </c>
      <c r="D2809" s="176">
        <v>4775</v>
      </c>
      <c r="E2809" s="111">
        <v>36826</v>
      </c>
      <c r="F2809" s="187" t="s">
        <v>1910</v>
      </c>
      <c r="H2809" s="100"/>
      <c r="I2809" s="100"/>
      <c r="J2809" s="100"/>
      <c r="K2809" s="100"/>
      <c r="L2809" s="100"/>
      <c r="M2809" s="100"/>
      <c r="N2809" s="101"/>
      <c r="O2809" s="100"/>
      <c r="P2809" s="100"/>
      <c r="Q2809" s="100"/>
    </row>
    <row r="2810" spans="1:17" s="94" customFormat="1" ht="30" customHeight="1" x14ac:dyDescent="0.2">
      <c r="A2810" s="152">
        <v>2807</v>
      </c>
      <c r="B2810" s="103" t="s">
        <v>1194</v>
      </c>
      <c r="C2810" s="179">
        <v>9595.6904541241893</v>
      </c>
      <c r="D2810" s="179">
        <v>2288</v>
      </c>
      <c r="E2810" s="111">
        <v>39843</v>
      </c>
      <c r="F2810" s="187" t="s">
        <v>2642</v>
      </c>
      <c r="G2810" s="100"/>
      <c r="H2810" s="100"/>
      <c r="I2810" s="100"/>
      <c r="J2810" s="100"/>
      <c r="K2810" s="100"/>
      <c r="L2810" s="100"/>
      <c r="M2810" s="100"/>
      <c r="N2810" s="101"/>
      <c r="O2810" s="100"/>
      <c r="P2810" s="100"/>
      <c r="Q2810" s="100"/>
    </row>
    <row r="2811" spans="1:17" s="100" customFormat="1" ht="30" customHeight="1" x14ac:dyDescent="0.2">
      <c r="A2811" s="152">
        <v>2808</v>
      </c>
      <c r="B2811" s="107" t="s">
        <v>1866</v>
      </c>
      <c r="C2811" s="179">
        <v>9585.8433734939754</v>
      </c>
      <c r="D2811" s="179">
        <v>8334</v>
      </c>
      <c r="E2811" s="119">
        <v>35398</v>
      </c>
      <c r="F2811" s="187" t="s">
        <v>1987</v>
      </c>
      <c r="N2811" s="101"/>
    </row>
    <row r="2812" spans="1:17" s="94" customFormat="1" ht="30" customHeight="1" x14ac:dyDescent="0.2">
      <c r="A2812" s="152">
        <v>2809</v>
      </c>
      <c r="B2812" s="103" t="s">
        <v>1047</v>
      </c>
      <c r="C2812" s="176">
        <v>9581.4121872103788</v>
      </c>
      <c r="D2812" s="176">
        <v>2650</v>
      </c>
      <c r="E2812" s="111">
        <v>38415</v>
      </c>
      <c r="F2812" s="187" t="s">
        <v>1739</v>
      </c>
      <c r="H2812" s="100"/>
      <c r="I2812" s="100"/>
      <c r="J2812" s="100"/>
      <c r="K2812" s="100"/>
      <c r="L2812" s="100"/>
      <c r="M2812" s="100"/>
      <c r="N2812" s="101"/>
      <c r="O2812" s="100"/>
      <c r="P2812" s="100"/>
      <c r="Q2812" s="100"/>
    </row>
    <row r="2813" spans="1:17" s="100" customFormat="1" ht="30" customHeight="1" x14ac:dyDescent="0.2">
      <c r="A2813" s="152">
        <v>2810</v>
      </c>
      <c r="B2813" s="107" t="s">
        <v>2915</v>
      </c>
      <c r="C2813" s="179">
        <v>9571.9416126042634</v>
      </c>
      <c r="D2813" s="179">
        <v>13451</v>
      </c>
      <c r="E2813" s="119">
        <v>34628</v>
      </c>
      <c r="F2813" s="187" t="s">
        <v>1987</v>
      </c>
      <c r="N2813" s="101"/>
      <c r="Q2813" s="94"/>
    </row>
    <row r="2814" spans="1:17" s="94" customFormat="1" ht="30" customHeight="1" x14ac:dyDescent="0.2">
      <c r="A2814" s="152">
        <v>2811</v>
      </c>
      <c r="B2814" s="96" t="s">
        <v>3393</v>
      </c>
      <c r="C2814" s="112">
        <v>9565.0299999999988</v>
      </c>
      <c r="D2814" s="177">
        <v>2295</v>
      </c>
      <c r="E2814" s="98">
        <v>42335</v>
      </c>
      <c r="F2814" s="186" t="s">
        <v>3180</v>
      </c>
      <c r="N2814" s="95"/>
      <c r="Q2814" s="100"/>
    </row>
    <row r="2815" spans="1:17" s="100" customFormat="1" ht="30" customHeight="1" x14ac:dyDescent="0.2">
      <c r="A2815" s="152">
        <v>2812</v>
      </c>
      <c r="B2815" s="96" t="s">
        <v>3519</v>
      </c>
      <c r="C2815" s="112">
        <v>9564.19</v>
      </c>
      <c r="D2815" s="177">
        <v>2175</v>
      </c>
      <c r="E2815" s="98">
        <v>42678</v>
      </c>
      <c r="F2815" s="189" t="s">
        <v>3459</v>
      </c>
      <c r="G2815" s="94"/>
      <c r="N2815" s="101"/>
    </row>
    <row r="2816" spans="1:17" s="94" customFormat="1" ht="30" customHeight="1" x14ac:dyDescent="0.2">
      <c r="A2816" s="152">
        <v>2813</v>
      </c>
      <c r="B2816" s="96" t="s">
        <v>3567</v>
      </c>
      <c r="C2816" s="112">
        <v>9527.119999999999</v>
      </c>
      <c r="D2816" s="177">
        <v>2795</v>
      </c>
      <c r="E2816" s="123">
        <v>42601</v>
      </c>
      <c r="F2816" s="186" t="s">
        <v>3455</v>
      </c>
      <c r="H2816" s="100"/>
      <c r="I2816" s="100"/>
      <c r="J2816" s="100"/>
      <c r="K2816" s="100"/>
      <c r="L2816" s="100"/>
      <c r="M2816" s="100"/>
      <c r="N2816" s="101"/>
      <c r="O2816" s="100"/>
      <c r="P2816" s="100"/>
    </row>
    <row r="2817" spans="1:17" s="100" customFormat="1" ht="30" customHeight="1" x14ac:dyDescent="0.2">
      <c r="A2817" s="152">
        <v>2814</v>
      </c>
      <c r="B2817" s="96" t="s">
        <v>4293</v>
      </c>
      <c r="C2817" s="97">
        <v>9513.7800000000007</v>
      </c>
      <c r="D2817" s="97">
        <v>1911</v>
      </c>
      <c r="E2817" s="102" t="s">
        <v>4613</v>
      </c>
      <c r="F2817" s="186" t="s">
        <v>4114</v>
      </c>
      <c r="N2817" s="101"/>
    </row>
    <row r="2818" spans="1:17" s="100" customFormat="1" ht="30" customHeight="1" x14ac:dyDescent="0.2">
      <c r="A2818" s="152">
        <v>2815</v>
      </c>
      <c r="B2818" s="96" t="s">
        <v>3268</v>
      </c>
      <c r="C2818" s="177">
        <v>9509</v>
      </c>
      <c r="D2818" s="177">
        <v>2112</v>
      </c>
      <c r="E2818" s="98">
        <v>42153</v>
      </c>
      <c r="F2818" s="186" t="s">
        <v>725</v>
      </c>
      <c r="N2818" s="101"/>
    </row>
    <row r="2819" spans="1:17" s="100" customFormat="1" ht="30" customHeight="1" x14ac:dyDescent="0.2">
      <c r="A2819" s="152">
        <v>2816</v>
      </c>
      <c r="B2819" s="96" t="s">
        <v>4026</v>
      </c>
      <c r="C2819" s="97">
        <v>9484.9500000000007</v>
      </c>
      <c r="D2819" s="97">
        <v>1944</v>
      </c>
      <c r="E2819" s="102">
        <v>43189</v>
      </c>
      <c r="F2819" s="186" t="s">
        <v>2319</v>
      </c>
      <c r="G2819" s="94"/>
      <c r="N2819" s="101"/>
    </row>
    <row r="2820" spans="1:17" s="94" customFormat="1" ht="30" customHeight="1" x14ac:dyDescent="0.2">
      <c r="A2820" s="152">
        <v>2817</v>
      </c>
      <c r="B2820" s="103" t="s">
        <v>1972</v>
      </c>
      <c r="C2820" s="196">
        <v>9483.3178869323456</v>
      </c>
      <c r="D2820" s="197">
        <v>2574</v>
      </c>
      <c r="E2820" s="111">
        <v>38051</v>
      </c>
      <c r="F2820" s="187" t="s">
        <v>2200</v>
      </c>
      <c r="G2820" s="100"/>
      <c r="H2820" s="100"/>
      <c r="I2820" s="100"/>
      <c r="J2820" s="100"/>
      <c r="K2820" s="100"/>
      <c r="L2820" s="100"/>
      <c r="M2820" s="100"/>
      <c r="N2820" s="101"/>
      <c r="O2820" s="100"/>
      <c r="P2820" s="100"/>
    </row>
    <row r="2821" spans="1:17" s="100" customFormat="1" ht="30" customHeight="1" x14ac:dyDescent="0.2">
      <c r="A2821" s="152">
        <v>2818</v>
      </c>
      <c r="B2821" s="107" t="s">
        <v>946</v>
      </c>
      <c r="C2821" s="179">
        <v>9468.5472659870247</v>
      </c>
      <c r="D2821" s="179">
        <v>4561</v>
      </c>
      <c r="E2821" s="119">
        <v>36294</v>
      </c>
      <c r="F2821" s="187" t="s">
        <v>1433</v>
      </c>
      <c r="N2821" s="101"/>
    </row>
    <row r="2822" spans="1:17" s="94" customFormat="1" ht="30" customHeight="1" x14ac:dyDescent="0.2">
      <c r="A2822" s="152">
        <v>2819</v>
      </c>
      <c r="B2822" s="103" t="s">
        <v>1925</v>
      </c>
      <c r="C2822" s="112">
        <v>9467.6784059314177</v>
      </c>
      <c r="D2822" s="112">
        <v>2972</v>
      </c>
      <c r="E2822" s="111">
        <v>37820</v>
      </c>
      <c r="F2822" s="187" t="s">
        <v>751</v>
      </c>
      <c r="G2822" s="100"/>
      <c r="H2822" s="100"/>
      <c r="I2822" s="100"/>
      <c r="J2822" s="100"/>
      <c r="K2822" s="100"/>
      <c r="L2822" s="100"/>
      <c r="M2822" s="100"/>
      <c r="N2822" s="101"/>
      <c r="O2822" s="100"/>
      <c r="P2822" s="100"/>
    </row>
    <row r="2823" spans="1:17" s="100" customFormat="1" ht="30" customHeight="1" x14ac:dyDescent="0.2">
      <c r="A2823" s="152">
        <v>2820</v>
      </c>
      <c r="B2823" s="96" t="s">
        <v>1371</v>
      </c>
      <c r="C2823" s="177">
        <v>9465.5062557924011</v>
      </c>
      <c r="D2823" s="177">
        <v>3851</v>
      </c>
      <c r="E2823" s="111">
        <v>40277</v>
      </c>
      <c r="F2823" s="187" t="s">
        <v>740</v>
      </c>
      <c r="G2823" s="94"/>
      <c r="N2823" s="101"/>
    </row>
    <row r="2824" spans="1:17" s="94" customFormat="1" ht="30" customHeight="1" x14ac:dyDescent="0.2">
      <c r="A2824" s="152">
        <v>2821</v>
      </c>
      <c r="B2824" s="103" t="s">
        <v>912</v>
      </c>
      <c r="C2824" s="112">
        <v>9459.6848934198333</v>
      </c>
      <c r="D2824" s="112">
        <v>2215</v>
      </c>
      <c r="E2824" s="111">
        <v>39962</v>
      </c>
      <c r="F2824" s="187" t="s">
        <v>565</v>
      </c>
      <c r="H2824" s="100"/>
      <c r="I2824" s="100"/>
      <c r="J2824" s="100"/>
      <c r="K2824" s="100"/>
      <c r="L2824" s="100"/>
      <c r="M2824" s="100"/>
      <c r="N2824" s="101"/>
      <c r="O2824" s="100"/>
      <c r="P2824" s="100"/>
      <c r="Q2824" s="100"/>
    </row>
    <row r="2825" spans="1:17" s="94" customFormat="1" ht="30" customHeight="1" x14ac:dyDescent="0.2">
      <c r="A2825" s="152">
        <v>2822</v>
      </c>
      <c r="B2825" s="103" t="s">
        <v>2144</v>
      </c>
      <c r="C2825" s="176">
        <v>9456.9624652455987</v>
      </c>
      <c r="D2825" s="176">
        <v>3377</v>
      </c>
      <c r="E2825" s="161">
        <v>36840</v>
      </c>
      <c r="F2825" s="187" t="s">
        <v>640</v>
      </c>
      <c r="H2825" s="100"/>
      <c r="I2825" s="100"/>
      <c r="J2825" s="100"/>
      <c r="K2825" s="100"/>
      <c r="L2825" s="100"/>
      <c r="M2825" s="100"/>
      <c r="N2825" s="101"/>
      <c r="O2825" s="100"/>
      <c r="P2825" s="100"/>
    </row>
    <row r="2826" spans="1:17" s="94" customFormat="1" ht="30" customHeight="1" x14ac:dyDescent="0.2">
      <c r="A2826" s="152">
        <v>2823</v>
      </c>
      <c r="B2826" s="96" t="s">
        <v>330</v>
      </c>
      <c r="C2826" s="178">
        <v>9455.0799351251153</v>
      </c>
      <c r="D2826" s="178">
        <v>2187</v>
      </c>
      <c r="E2826" s="98">
        <v>41330</v>
      </c>
      <c r="F2826" s="186" t="s">
        <v>2486</v>
      </c>
      <c r="G2826" s="100"/>
      <c r="H2826" s="100"/>
      <c r="I2826" s="100"/>
      <c r="J2826" s="100"/>
      <c r="K2826" s="100"/>
      <c r="L2826" s="100"/>
      <c r="M2826" s="100"/>
      <c r="N2826" s="101"/>
      <c r="O2826" s="100"/>
      <c r="P2826" s="100"/>
      <c r="Q2826" s="100"/>
    </row>
    <row r="2827" spans="1:17" s="100" customFormat="1" ht="30" customHeight="1" x14ac:dyDescent="0.2">
      <c r="A2827" s="152">
        <v>2824</v>
      </c>
      <c r="B2827" s="96" t="s">
        <v>4027</v>
      </c>
      <c r="C2827" s="97">
        <v>9425.5499999999993</v>
      </c>
      <c r="D2827" s="97">
        <v>1765</v>
      </c>
      <c r="E2827" s="102">
        <v>43189</v>
      </c>
      <c r="F2827" s="186" t="s">
        <v>38</v>
      </c>
      <c r="H2827" s="94"/>
      <c r="I2827" s="94"/>
      <c r="J2827" s="94"/>
      <c r="K2827" s="94"/>
      <c r="L2827" s="94"/>
      <c r="M2827" s="94"/>
      <c r="N2827" s="95"/>
      <c r="O2827" s="94"/>
      <c r="P2827" s="94"/>
      <c r="Q2827" s="94"/>
    </row>
    <row r="2828" spans="1:17" s="100" customFormat="1" ht="30" customHeight="1" x14ac:dyDescent="0.2">
      <c r="A2828" s="152">
        <v>2825</v>
      </c>
      <c r="B2828" s="103" t="s">
        <v>739</v>
      </c>
      <c r="C2828" s="176">
        <v>9424.5250231696027</v>
      </c>
      <c r="D2828" s="176">
        <v>4081</v>
      </c>
      <c r="E2828" s="173">
        <v>36735</v>
      </c>
      <c r="F2828" s="187" t="s">
        <v>290</v>
      </c>
      <c r="N2828" s="101"/>
    </row>
    <row r="2829" spans="1:17" s="94" customFormat="1" ht="30" customHeight="1" x14ac:dyDescent="0.2">
      <c r="A2829" s="152">
        <v>2826</v>
      </c>
      <c r="B2829" s="96" t="s">
        <v>4350</v>
      </c>
      <c r="C2829" s="97">
        <v>9421</v>
      </c>
      <c r="D2829" s="97">
        <v>1734</v>
      </c>
      <c r="E2829" s="102" t="s">
        <v>4567</v>
      </c>
      <c r="F2829" s="186" t="s">
        <v>545</v>
      </c>
      <c r="H2829" s="100"/>
      <c r="I2829" s="100"/>
      <c r="J2829" s="100"/>
      <c r="K2829" s="100"/>
      <c r="L2829" s="100"/>
      <c r="M2829" s="100"/>
      <c r="N2829" s="101"/>
      <c r="O2829" s="100"/>
      <c r="P2829" s="100"/>
      <c r="Q2829" s="100"/>
    </row>
    <row r="2830" spans="1:17" s="94" customFormat="1" ht="30" customHeight="1" x14ac:dyDescent="0.2">
      <c r="A2830" s="152">
        <v>2827</v>
      </c>
      <c r="B2830" s="103" t="s">
        <v>2113</v>
      </c>
      <c r="C2830" s="176">
        <v>9418.4430027803519</v>
      </c>
      <c r="D2830" s="176">
        <v>4158</v>
      </c>
      <c r="E2830" s="104">
        <v>36693</v>
      </c>
      <c r="F2830" s="187" t="s">
        <v>1872</v>
      </c>
      <c r="G2830" s="100"/>
      <c r="H2830" s="100"/>
      <c r="I2830" s="100"/>
      <c r="J2830" s="100"/>
      <c r="K2830" s="100"/>
      <c r="L2830" s="100"/>
      <c r="M2830" s="100"/>
      <c r="N2830" s="101"/>
      <c r="O2830" s="100"/>
      <c r="P2830" s="100"/>
      <c r="Q2830" s="100"/>
    </row>
    <row r="2831" spans="1:17" s="94" customFormat="1" ht="30" customHeight="1" x14ac:dyDescent="0.2">
      <c r="A2831" s="152">
        <v>2828</v>
      </c>
      <c r="B2831" s="103" t="s">
        <v>1341</v>
      </c>
      <c r="C2831" s="176">
        <v>9418.1533827618168</v>
      </c>
      <c r="D2831" s="176">
        <v>3589</v>
      </c>
      <c r="E2831" s="111">
        <v>37036</v>
      </c>
      <c r="F2831" s="187" t="s">
        <v>530</v>
      </c>
      <c r="G2831" s="100"/>
      <c r="N2831" s="95"/>
    </row>
    <row r="2832" spans="1:17" s="100" customFormat="1" ht="30" customHeight="1" x14ac:dyDescent="0.2">
      <c r="A2832" s="152">
        <v>2829</v>
      </c>
      <c r="B2832" s="96" t="s">
        <v>4113</v>
      </c>
      <c r="C2832" s="97">
        <v>9417.1</v>
      </c>
      <c r="D2832" s="97">
        <v>2045</v>
      </c>
      <c r="E2832" s="102" t="s">
        <v>4111</v>
      </c>
      <c r="F2832" s="186" t="s">
        <v>4114</v>
      </c>
      <c r="H2832" s="94"/>
      <c r="I2832" s="94"/>
      <c r="J2832" s="94"/>
      <c r="K2832" s="94"/>
      <c r="L2832" s="94"/>
      <c r="M2832" s="94"/>
      <c r="N2832" s="95"/>
      <c r="O2832" s="94"/>
      <c r="P2832" s="94"/>
    </row>
    <row r="2833" spans="1:17" s="100" customFormat="1" ht="30" customHeight="1" x14ac:dyDescent="0.2">
      <c r="A2833" s="152">
        <v>2830</v>
      </c>
      <c r="B2833" s="96" t="s">
        <v>3994</v>
      </c>
      <c r="C2833" s="97">
        <v>9416.94</v>
      </c>
      <c r="D2833" s="97">
        <v>1762</v>
      </c>
      <c r="E2833" s="102">
        <v>43217</v>
      </c>
      <c r="F2833" s="186" t="s">
        <v>3187</v>
      </c>
      <c r="N2833" s="101"/>
      <c r="Q2833" s="94"/>
    </row>
    <row r="2834" spans="1:17" s="94" customFormat="1" ht="30" customHeight="1" x14ac:dyDescent="0.2">
      <c r="A2834" s="152">
        <v>2831</v>
      </c>
      <c r="B2834" s="96" t="s">
        <v>2955</v>
      </c>
      <c r="C2834" s="178">
        <v>9401.0658016682119</v>
      </c>
      <c r="D2834" s="178">
        <v>9586</v>
      </c>
      <c r="E2834" s="106" t="s">
        <v>2956</v>
      </c>
      <c r="F2834" s="186" t="s">
        <v>1584</v>
      </c>
      <c r="G2834" s="100"/>
      <c r="H2834" s="100"/>
      <c r="I2834" s="100"/>
      <c r="J2834" s="100"/>
      <c r="K2834" s="100"/>
      <c r="L2834" s="100"/>
      <c r="M2834" s="100"/>
      <c r="N2834" s="101"/>
      <c r="O2834" s="100"/>
      <c r="P2834" s="100"/>
    </row>
    <row r="2835" spans="1:17" s="100" customFormat="1" ht="30" customHeight="1" x14ac:dyDescent="0.2">
      <c r="A2835" s="152">
        <v>2832</v>
      </c>
      <c r="B2835" s="103" t="s">
        <v>1203</v>
      </c>
      <c r="C2835" s="176">
        <v>9365.1529193697879</v>
      </c>
      <c r="D2835" s="176">
        <v>4791</v>
      </c>
      <c r="E2835" s="111">
        <v>37519</v>
      </c>
      <c r="F2835" s="187" t="s">
        <v>1069</v>
      </c>
      <c r="N2835" s="101"/>
    </row>
    <row r="2836" spans="1:17" s="100" customFormat="1" ht="30" customHeight="1" x14ac:dyDescent="0.2">
      <c r="A2836" s="152">
        <v>2833</v>
      </c>
      <c r="B2836" s="103" t="s">
        <v>2114</v>
      </c>
      <c r="C2836" s="176">
        <v>9364.863299351251</v>
      </c>
      <c r="D2836" s="176">
        <v>3688</v>
      </c>
      <c r="E2836" s="161">
        <v>36889</v>
      </c>
      <c r="F2836" s="187" t="s">
        <v>1872</v>
      </c>
      <c r="G2836" s="94"/>
      <c r="N2836" s="101"/>
    </row>
    <row r="2837" spans="1:17" s="94" customFormat="1" ht="30" customHeight="1" x14ac:dyDescent="0.2">
      <c r="A2837" s="152">
        <v>2834</v>
      </c>
      <c r="B2837" s="96" t="s">
        <v>3968</v>
      </c>
      <c r="C2837" s="97">
        <v>9334</v>
      </c>
      <c r="D2837" s="97">
        <v>2013</v>
      </c>
      <c r="E2837" s="102">
        <v>43259</v>
      </c>
      <c r="F2837" s="186" t="s">
        <v>545</v>
      </c>
      <c r="G2837" s="100"/>
      <c r="H2837" s="100"/>
      <c r="I2837" s="100"/>
      <c r="J2837" s="100"/>
      <c r="K2837" s="100"/>
      <c r="L2837" s="100"/>
      <c r="M2837" s="100"/>
      <c r="N2837" s="101"/>
      <c r="O2837" s="100"/>
      <c r="P2837" s="100"/>
    </row>
    <row r="2838" spans="1:17" s="94" customFormat="1" ht="30" customHeight="1" x14ac:dyDescent="0.2">
      <c r="A2838" s="152">
        <v>2835</v>
      </c>
      <c r="B2838" s="107" t="s">
        <v>1086</v>
      </c>
      <c r="C2838" s="179">
        <v>9329.2400370713622</v>
      </c>
      <c r="D2838" s="179">
        <v>7863</v>
      </c>
      <c r="E2838" s="119">
        <v>35118</v>
      </c>
      <c r="F2838" s="187" t="s">
        <v>1910</v>
      </c>
      <c r="G2838" s="100"/>
      <c r="H2838" s="100"/>
      <c r="I2838" s="100"/>
      <c r="J2838" s="100"/>
      <c r="K2838" s="100"/>
      <c r="L2838" s="100"/>
      <c r="M2838" s="100"/>
      <c r="N2838" s="101"/>
      <c r="O2838" s="100"/>
      <c r="P2838" s="100"/>
      <c r="Q2838" s="100"/>
    </row>
    <row r="2839" spans="1:17" s="100" customFormat="1" ht="30" customHeight="1" x14ac:dyDescent="0.2">
      <c r="A2839" s="152">
        <v>2836</v>
      </c>
      <c r="B2839" s="103" t="s">
        <v>1337</v>
      </c>
      <c r="C2839" s="176">
        <v>9320.8410565338272</v>
      </c>
      <c r="D2839" s="176">
        <v>3570</v>
      </c>
      <c r="E2839" s="111">
        <v>36854</v>
      </c>
      <c r="F2839" s="187" t="s">
        <v>1818</v>
      </c>
      <c r="G2839" s="94"/>
      <c r="H2839" s="94"/>
      <c r="I2839" s="94"/>
      <c r="J2839" s="94"/>
      <c r="K2839" s="94"/>
      <c r="L2839" s="94"/>
      <c r="M2839" s="94"/>
      <c r="N2839" s="95"/>
      <c r="O2839" s="94"/>
      <c r="P2839" s="94"/>
    </row>
    <row r="2840" spans="1:17" s="100" customFormat="1" ht="30" customHeight="1" x14ac:dyDescent="0.2">
      <c r="A2840" s="152">
        <v>2837</v>
      </c>
      <c r="B2840" s="103" t="s">
        <v>809</v>
      </c>
      <c r="C2840" s="112">
        <v>9306.6496756255801</v>
      </c>
      <c r="D2840" s="112">
        <v>2451</v>
      </c>
      <c r="E2840" s="111">
        <v>37645</v>
      </c>
      <c r="F2840" s="187" t="s">
        <v>645</v>
      </c>
      <c r="G2840" s="94"/>
      <c r="N2840" s="101"/>
      <c r="Q2840" s="94"/>
    </row>
    <row r="2841" spans="1:17" s="100" customFormat="1" ht="30" customHeight="1" x14ac:dyDescent="0.2">
      <c r="A2841" s="152">
        <v>2838</v>
      </c>
      <c r="B2841" s="96" t="s">
        <v>1204</v>
      </c>
      <c r="C2841" s="179">
        <v>9257.1246524559774</v>
      </c>
      <c r="D2841" s="179">
        <v>2510</v>
      </c>
      <c r="E2841" s="111">
        <v>40270</v>
      </c>
      <c r="F2841" s="187" t="s">
        <v>405</v>
      </c>
      <c r="N2841" s="101"/>
    </row>
    <row r="2842" spans="1:17" s="94" customFormat="1" ht="30" customHeight="1" x14ac:dyDescent="0.2">
      <c r="A2842" s="152">
        <v>2839</v>
      </c>
      <c r="B2842" s="96" t="s">
        <v>3592</v>
      </c>
      <c r="C2842" s="112">
        <v>9253.5</v>
      </c>
      <c r="D2842" s="177">
        <v>2505</v>
      </c>
      <c r="E2842" s="98">
        <v>42545</v>
      </c>
      <c r="F2842" s="186" t="s">
        <v>545</v>
      </c>
      <c r="G2842" s="100"/>
      <c r="H2842" s="100"/>
      <c r="I2842" s="100"/>
      <c r="J2842" s="100"/>
      <c r="K2842" s="100"/>
      <c r="L2842" s="100"/>
      <c r="M2842" s="100"/>
      <c r="N2842" s="101"/>
      <c r="O2842" s="100"/>
      <c r="P2842" s="100"/>
      <c r="Q2842" s="100"/>
    </row>
    <row r="2843" spans="1:17" s="100" customFormat="1" ht="30" customHeight="1" x14ac:dyDescent="0.2">
      <c r="A2843" s="152">
        <v>2840</v>
      </c>
      <c r="B2843" s="103" t="s">
        <v>1709</v>
      </c>
      <c r="C2843" s="176">
        <v>9251.6218721038003</v>
      </c>
      <c r="D2843" s="176">
        <v>2903</v>
      </c>
      <c r="E2843" s="111">
        <v>37540</v>
      </c>
      <c r="F2843" s="187" t="s">
        <v>645</v>
      </c>
      <c r="G2843" s="94"/>
      <c r="N2843" s="101"/>
    </row>
    <row r="2844" spans="1:17" s="100" customFormat="1" ht="30" customHeight="1" x14ac:dyDescent="0.2">
      <c r="A2844" s="152">
        <v>2841</v>
      </c>
      <c r="B2844" s="103" t="s">
        <v>3357</v>
      </c>
      <c r="C2844" s="177">
        <v>9245.35</v>
      </c>
      <c r="D2844" s="112">
        <v>1898</v>
      </c>
      <c r="E2844" s="111">
        <v>42188</v>
      </c>
      <c r="F2844" s="187" t="s">
        <v>725</v>
      </c>
      <c r="N2844" s="101"/>
    </row>
    <row r="2845" spans="1:17" s="100" customFormat="1" ht="30" customHeight="1" x14ac:dyDescent="0.2">
      <c r="A2845" s="152">
        <v>2842</v>
      </c>
      <c r="B2845" s="103" t="s">
        <v>1227</v>
      </c>
      <c r="C2845" s="176">
        <v>9235.9823911028725</v>
      </c>
      <c r="D2845" s="176">
        <v>4461</v>
      </c>
      <c r="E2845" s="111">
        <v>37484</v>
      </c>
      <c r="F2845" s="187" t="s">
        <v>1433</v>
      </c>
      <c r="N2845" s="101"/>
    </row>
    <row r="2846" spans="1:17" s="100" customFormat="1" ht="30" customHeight="1" x14ac:dyDescent="0.2">
      <c r="A2846" s="152">
        <v>2843</v>
      </c>
      <c r="B2846" s="96" t="s">
        <v>3658</v>
      </c>
      <c r="C2846" s="112">
        <v>9233.11</v>
      </c>
      <c r="D2846" s="177">
        <v>1752</v>
      </c>
      <c r="E2846" s="98">
        <v>42426</v>
      </c>
      <c r="F2846" s="190" t="s">
        <v>38</v>
      </c>
      <c r="G2846" s="94"/>
      <c r="H2846" s="94"/>
      <c r="I2846" s="94"/>
      <c r="J2846" s="94"/>
      <c r="K2846" s="94"/>
      <c r="L2846" s="94"/>
      <c r="M2846" s="94"/>
      <c r="N2846" s="95"/>
      <c r="O2846" s="94"/>
      <c r="P2846" s="94"/>
    </row>
    <row r="2847" spans="1:17" s="94" customFormat="1" ht="30" customHeight="1" x14ac:dyDescent="0.2">
      <c r="A2847" s="152">
        <v>2844</v>
      </c>
      <c r="B2847" s="103" t="s">
        <v>2107</v>
      </c>
      <c r="C2847" s="112">
        <v>9192.7421223354959</v>
      </c>
      <c r="D2847" s="112">
        <v>3002</v>
      </c>
      <c r="E2847" s="111">
        <v>38807</v>
      </c>
      <c r="F2847" s="187" t="s">
        <v>696</v>
      </c>
      <c r="G2847" s="100"/>
      <c r="H2847" s="100"/>
      <c r="I2847" s="100"/>
      <c r="J2847" s="100"/>
      <c r="K2847" s="100"/>
      <c r="L2847" s="100"/>
      <c r="M2847" s="100"/>
      <c r="N2847" s="101"/>
      <c r="O2847" s="100"/>
      <c r="P2847" s="100"/>
      <c r="Q2847" s="100"/>
    </row>
    <row r="2848" spans="1:17" s="100" customFormat="1" ht="30" customHeight="1" x14ac:dyDescent="0.2">
      <c r="A2848" s="152">
        <v>2845</v>
      </c>
      <c r="B2848" s="103" t="s">
        <v>2039</v>
      </c>
      <c r="C2848" s="112">
        <v>9188.4847080630225</v>
      </c>
      <c r="D2848" s="112">
        <v>2992</v>
      </c>
      <c r="E2848" s="111">
        <v>37589</v>
      </c>
      <c r="F2848" s="187" t="s">
        <v>645</v>
      </c>
      <c r="H2848" s="94"/>
      <c r="I2848" s="94"/>
      <c r="J2848" s="94"/>
      <c r="K2848" s="94"/>
      <c r="L2848" s="94"/>
      <c r="M2848" s="94"/>
      <c r="N2848" s="95"/>
      <c r="O2848" s="94"/>
      <c r="P2848" s="94"/>
    </row>
    <row r="2849" spans="1:17" s="94" customFormat="1" ht="30" customHeight="1" x14ac:dyDescent="0.2">
      <c r="A2849" s="152">
        <v>2846</v>
      </c>
      <c r="B2849" s="96" t="s">
        <v>3732</v>
      </c>
      <c r="C2849" s="97">
        <v>9188</v>
      </c>
      <c r="D2849" s="97">
        <v>2030</v>
      </c>
      <c r="E2849" s="102">
        <v>43084</v>
      </c>
      <c r="F2849" s="186" t="s">
        <v>3455</v>
      </c>
      <c r="G2849" s="100"/>
      <c r="H2849" s="100"/>
      <c r="I2849" s="100"/>
      <c r="J2849" s="100"/>
      <c r="K2849" s="100"/>
      <c r="L2849" s="100"/>
      <c r="M2849" s="100"/>
      <c r="N2849" s="101"/>
      <c r="O2849" s="100"/>
      <c r="P2849" s="100"/>
      <c r="Q2849" s="100"/>
    </row>
    <row r="2850" spans="1:17" s="100" customFormat="1" ht="30" customHeight="1" x14ac:dyDescent="0.2">
      <c r="A2850" s="152">
        <v>2847</v>
      </c>
      <c r="B2850" s="96" t="s">
        <v>3967</v>
      </c>
      <c r="C2850" s="97">
        <v>9187</v>
      </c>
      <c r="D2850" s="97">
        <v>1760</v>
      </c>
      <c r="E2850" s="102">
        <v>43259</v>
      </c>
      <c r="F2850" s="186" t="s">
        <v>3940</v>
      </c>
      <c r="G2850" s="94"/>
      <c r="N2850" s="101"/>
    </row>
    <row r="2851" spans="1:17" s="100" customFormat="1" ht="30" customHeight="1" x14ac:dyDescent="0.2">
      <c r="A2851" s="152">
        <v>2848</v>
      </c>
      <c r="B2851" s="96" t="s">
        <v>4229</v>
      </c>
      <c r="C2851" s="97">
        <v>9185.2999999999993</v>
      </c>
      <c r="D2851" s="97">
        <v>1873</v>
      </c>
      <c r="E2851" s="102">
        <v>43357</v>
      </c>
      <c r="F2851" s="186" t="s">
        <v>3187</v>
      </c>
      <c r="N2851" s="101"/>
      <c r="Q2851" s="94"/>
    </row>
    <row r="2852" spans="1:17" s="100" customFormat="1" ht="30" customHeight="1" x14ac:dyDescent="0.2">
      <c r="A2852" s="152">
        <v>2849</v>
      </c>
      <c r="B2852" s="96" t="s">
        <v>3851</v>
      </c>
      <c r="C2852" s="97">
        <v>9184.66</v>
      </c>
      <c r="D2852" s="97">
        <v>1979</v>
      </c>
      <c r="E2852" s="102">
        <v>42860</v>
      </c>
      <c r="F2852" s="186" t="s">
        <v>725</v>
      </c>
      <c r="G2852" s="94"/>
      <c r="N2852" s="101"/>
      <c r="Q2852" s="94"/>
    </row>
    <row r="2853" spans="1:17" s="100" customFormat="1" ht="30" customHeight="1" x14ac:dyDescent="0.2">
      <c r="A2853" s="152">
        <v>2850</v>
      </c>
      <c r="B2853" s="110" t="s">
        <v>3920</v>
      </c>
      <c r="C2853" s="97">
        <v>9169.1299999999992</v>
      </c>
      <c r="D2853" s="97">
        <v>2307</v>
      </c>
      <c r="E2853" s="102">
        <v>42769</v>
      </c>
      <c r="F2853" s="186" t="s">
        <v>3473</v>
      </c>
      <c r="G2853" s="94"/>
      <c r="N2853" s="101"/>
    </row>
    <row r="2854" spans="1:17" s="94" customFormat="1" ht="30" customHeight="1" x14ac:dyDescent="0.2">
      <c r="A2854" s="152">
        <v>2851</v>
      </c>
      <c r="B2854" s="96" t="s">
        <v>2397</v>
      </c>
      <c r="C2854" s="179">
        <v>9145.7657553290082</v>
      </c>
      <c r="D2854" s="179">
        <v>2974</v>
      </c>
      <c r="E2854" s="98">
        <v>40802</v>
      </c>
      <c r="F2854" s="186" t="s">
        <v>2642</v>
      </c>
      <c r="G2854" s="109"/>
      <c r="H2854" s="100"/>
      <c r="I2854" s="100"/>
      <c r="J2854" s="100"/>
      <c r="K2854" s="100"/>
      <c r="L2854" s="100"/>
      <c r="M2854" s="100"/>
      <c r="N2854" s="101"/>
      <c r="O2854" s="100"/>
      <c r="P2854" s="100"/>
      <c r="Q2854" s="100"/>
    </row>
    <row r="2855" spans="1:17" s="100" customFormat="1" ht="30" customHeight="1" x14ac:dyDescent="0.2">
      <c r="A2855" s="152">
        <v>2852</v>
      </c>
      <c r="B2855" s="103" t="s">
        <v>2409</v>
      </c>
      <c r="C2855" s="176">
        <v>9119.5551436515289</v>
      </c>
      <c r="D2855" s="176">
        <v>2649</v>
      </c>
      <c r="E2855" s="111">
        <v>37918</v>
      </c>
      <c r="F2855" s="187" t="s">
        <v>544</v>
      </c>
      <c r="N2855" s="101"/>
    </row>
    <row r="2856" spans="1:17" s="94" customFormat="1" ht="30" customHeight="1" x14ac:dyDescent="0.2">
      <c r="A2856" s="152">
        <v>2853</v>
      </c>
      <c r="B2856" s="103" t="s">
        <v>1587</v>
      </c>
      <c r="C2856" s="176">
        <v>9113.1835032437448</v>
      </c>
      <c r="D2856" s="176">
        <v>3944</v>
      </c>
      <c r="E2856" s="104">
        <v>36588</v>
      </c>
      <c r="F2856" s="187" t="s">
        <v>646</v>
      </c>
      <c r="H2856" s="100"/>
      <c r="I2856" s="100"/>
      <c r="J2856" s="100"/>
      <c r="K2856" s="100"/>
      <c r="L2856" s="100"/>
      <c r="M2856" s="100"/>
      <c r="N2856" s="101"/>
      <c r="O2856" s="100"/>
      <c r="P2856" s="100"/>
      <c r="Q2856" s="100"/>
    </row>
    <row r="2857" spans="1:17" s="100" customFormat="1" ht="30" customHeight="1" x14ac:dyDescent="0.2">
      <c r="A2857" s="152">
        <v>2854</v>
      </c>
      <c r="B2857" s="103" t="s">
        <v>522</v>
      </c>
      <c r="C2857" s="176">
        <v>9108.5495829471729</v>
      </c>
      <c r="D2857" s="176">
        <v>3656</v>
      </c>
      <c r="E2857" s="111">
        <v>37785</v>
      </c>
      <c r="F2857" s="187" t="s">
        <v>903</v>
      </c>
      <c r="H2857" s="94"/>
      <c r="I2857" s="94"/>
      <c r="J2857" s="94"/>
      <c r="K2857" s="94"/>
      <c r="L2857" s="94"/>
      <c r="M2857" s="94"/>
      <c r="N2857" s="95"/>
      <c r="O2857" s="94"/>
      <c r="P2857" s="94"/>
    </row>
    <row r="2858" spans="1:17" s="94" customFormat="1" ht="30" customHeight="1" x14ac:dyDescent="0.2">
      <c r="A2858" s="152">
        <v>2855</v>
      </c>
      <c r="B2858" s="96" t="s">
        <v>3269</v>
      </c>
      <c r="C2858" s="177">
        <v>9107.82</v>
      </c>
      <c r="D2858" s="177">
        <v>1784</v>
      </c>
      <c r="E2858" s="98">
        <v>42006</v>
      </c>
      <c r="F2858" s="186" t="s">
        <v>74</v>
      </c>
      <c r="G2858" s="109"/>
      <c r="H2858" s="100"/>
      <c r="I2858" s="100"/>
      <c r="J2858" s="100"/>
      <c r="K2858" s="100"/>
      <c r="L2858" s="100"/>
      <c r="M2858" s="100"/>
      <c r="N2858" s="101"/>
      <c r="O2858" s="100"/>
      <c r="P2858" s="100"/>
      <c r="Q2858" s="100"/>
    </row>
    <row r="2859" spans="1:17" s="100" customFormat="1" ht="30" customHeight="1" x14ac:dyDescent="0.2">
      <c r="A2859" s="152">
        <v>2856</v>
      </c>
      <c r="B2859" s="103" t="s">
        <v>2171</v>
      </c>
      <c r="C2859" s="112">
        <v>9095.2270620945328</v>
      </c>
      <c r="D2859" s="112">
        <v>4131</v>
      </c>
      <c r="E2859" s="111">
        <v>37729</v>
      </c>
      <c r="F2859" s="187" t="s">
        <v>326</v>
      </c>
      <c r="N2859" s="101"/>
    </row>
    <row r="2860" spans="1:17" s="100" customFormat="1" ht="30" customHeight="1" x14ac:dyDescent="0.2">
      <c r="A2860" s="152">
        <v>2857</v>
      </c>
      <c r="B2860" s="96" t="s">
        <v>4073</v>
      </c>
      <c r="C2860" s="97">
        <v>9071.01</v>
      </c>
      <c r="D2860" s="97">
        <v>1853</v>
      </c>
      <c r="E2860" s="102">
        <v>43126</v>
      </c>
      <c r="F2860" s="186" t="s">
        <v>3187</v>
      </c>
      <c r="H2860" s="94"/>
      <c r="I2860" s="94"/>
      <c r="J2860" s="94"/>
      <c r="K2860" s="94"/>
      <c r="L2860" s="94"/>
      <c r="M2860" s="94"/>
      <c r="N2860" s="95"/>
      <c r="O2860" s="94"/>
      <c r="P2860" s="94"/>
      <c r="Q2860" s="94"/>
    </row>
    <row r="2861" spans="1:17" s="100" customFormat="1" ht="30" customHeight="1" x14ac:dyDescent="0.2">
      <c r="A2861" s="152">
        <v>2858</v>
      </c>
      <c r="B2861" s="96" t="s">
        <v>3137</v>
      </c>
      <c r="C2861" s="177">
        <v>9069.7405004633929</v>
      </c>
      <c r="D2861" s="177">
        <v>2232</v>
      </c>
      <c r="E2861" s="98">
        <v>41824</v>
      </c>
      <c r="F2861" s="186" t="s">
        <v>3187</v>
      </c>
      <c r="N2861" s="101"/>
      <c r="Q2861" s="94"/>
    </row>
    <row r="2862" spans="1:17" s="100" customFormat="1" ht="30" customHeight="1" x14ac:dyDescent="0.2">
      <c r="A2862" s="152">
        <v>2859</v>
      </c>
      <c r="B2862" s="96" t="s">
        <v>3397</v>
      </c>
      <c r="C2862" s="112">
        <v>9022</v>
      </c>
      <c r="D2862" s="177">
        <v>2406</v>
      </c>
      <c r="E2862" s="98">
        <v>42328</v>
      </c>
      <c r="F2862" s="186" t="s">
        <v>3180</v>
      </c>
      <c r="N2862" s="101"/>
    </row>
    <row r="2863" spans="1:17" s="100" customFormat="1" ht="30" customHeight="1" x14ac:dyDescent="0.2">
      <c r="A2863" s="152">
        <v>2860</v>
      </c>
      <c r="B2863" s="96" t="s">
        <v>148</v>
      </c>
      <c r="C2863" s="179">
        <v>9019.7810472659876</v>
      </c>
      <c r="D2863" s="179">
        <v>2594</v>
      </c>
      <c r="E2863" s="98">
        <v>40991</v>
      </c>
      <c r="F2863" s="186" t="s">
        <v>2534</v>
      </c>
      <c r="H2863" s="94"/>
      <c r="I2863" s="94"/>
      <c r="J2863" s="94"/>
      <c r="K2863" s="94"/>
      <c r="L2863" s="94"/>
      <c r="M2863" s="94"/>
      <c r="N2863" s="95"/>
      <c r="O2863" s="94"/>
      <c r="P2863" s="94"/>
    </row>
    <row r="2864" spans="1:17" s="100" customFormat="1" ht="30" customHeight="1" x14ac:dyDescent="0.2">
      <c r="A2864" s="152">
        <v>2861</v>
      </c>
      <c r="B2864" s="96" t="s">
        <v>2556</v>
      </c>
      <c r="C2864" s="177">
        <v>8993.7152455977757</v>
      </c>
      <c r="D2864" s="177">
        <v>2332</v>
      </c>
      <c r="E2864" s="119">
        <v>40606</v>
      </c>
      <c r="F2864" s="187" t="s">
        <v>2033</v>
      </c>
      <c r="N2864" s="101"/>
    </row>
    <row r="2865" spans="1:17" s="100" customFormat="1" ht="30" customHeight="1" x14ac:dyDescent="0.2">
      <c r="A2865" s="152">
        <v>2862</v>
      </c>
      <c r="B2865" s="107" t="s">
        <v>2042</v>
      </c>
      <c r="C2865" s="179">
        <v>8987.1987951807241</v>
      </c>
      <c r="D2865" s="179">
        <v>25152</v>
      </c>
      <c r="E2865" s="119">
        <v>34313</v>
      </c>
      <c r="F2865" s="187" t="s">
        <v>2265</v>
      </c>
      <c r="N2865" s="101"/>
      <c r="Q2865" s="94"/>
    </row>
    <row r="2866" spans="1:17" s="100" customFormat="1" ht="30" customHeight="1" x14ac:dyDescent="0.2">
      <c r="A2866" s="152">
        <v>2863</v>
      </c>
      <c r="B2866" s="107" t="s">
        <v>1104</v>
      </c>
      <c r="C2866" s="97">
        <v>8932.7502316960145</v>
      </c>
      <c r="D2866" s="97">
        <v>4783</v>
      </c>
      <c r="E2866" s="119">
        <v>36574</v>
      </c>
      <c r="F2866" s="187" t="s">
        <v>1336</v>
      </c>
      <c r="H2866" s="94"/>
      <c r="I2866" s="94"/>
      <c r="J2866" s="94"/>
      <c r="K2866" s="94"/>
      <c r="L2866" s="94"/>
      <c r="M2866" s="94"/>
      <c r="N2866" s="95"/>
      <c r="O2866" s="94"/>
      <c r="P2866" s="94"/>
    </row>
    <row r="2867" spans="1:17" s="100" customFormat="1" ht="30" customHeight="1" x14ac:dyDescent="0.2">
      <c r="A2867" s="152">
        <v>2864</v>
      </c>
      <c r="B2867" s="107" t="s">
        <v>1661</v>
      </c>
      <c r="C2867" s="97">
        <v>8916.5315106580165</v>
      </c>
      <c r="D2867" s="97">
        <v>6036</v>
      </c>
      <c r="E2867" s="98">
        <v>35951</v>
      </c>
      <c r="F2867" s="187" t="s">
        <v>1910</v>
      </c>
      <c r="N2867" s="101"/>
    </row>
    <row r="2868" spans="1:17" s="100" customFormat="1" ht="30" customHeight="1" x14ac:dyDescent="0.2">
      <c r="A2868" s="152">
        <v>2865</v>
      </c>
      <c r="B2868" s="135" t="s">
        <v>3400</v>
      </c>
      <c r="C2868" s="112">
        <v>8915.52</v>
      </c>
      <c r="D2868" s="177">
        <v>3190</v>
      </c>
      <c r="E2868" s="98">
        <v>42315</v>
      </c>
      <c r="F2868" s="186" t="s">
        <v>3369</v>
      </c>
      <c r="H2868" s="94"/>
      <c r="I2868" s="94"/>
      <c r="J2868" s="94"/>
      <c r="K2868" s="94"/>
      <c r="L2868" s="94"/>
      <c r="M2868" s="94"/>
      <c r="N2868" s="95"/>
      <c r="O2868" s="94"/>
      <c r="P2868" s="94"/>
    </row>
    <row r="2869" spans="1:17" s="94" customFormat="1" ht="30" customHeight="1" x14ac:dyDescent="0.2">
      <c r="A2869" s="152">
        <v>2866</v>
      </c>
      <c r="B2869" s="96" t="s">
        <v>2694</v>
      </c>
      <c r="C2869" s="179">
        <v>8911.01807228916</v>
      </c>
      <c r="D2869" s="179">
        <v>4836</v>
      </c>
      <c r="E2869" s="111">
        <v>40789</v>
      </c>
      <c r="F2869" s="187" t="s">
        <v>2784</v>
      </c>
      <c r="G2869" s="100"/>
      <c r="H2869" s="100"/>
      <c r="I2869" s="100"/>
      <c r="J2869" s="100"/>
      <c r="K2869" s="100"/>
      <c r="L2869" s="100"/>
      <c r="M2869" s="100"/>
      <c r="N2869" s="101"/>
      <c r="O2869" s="100"/>
      <c r="P2869" s="100"/>
    </row>
    <row r="2870" spans="1:17" s="94" customFormat="1" ht="30" customHeight="1" x14ac:dyDescent="0.2">
      <c r="A2870" s="152">
        <v>2867</v>
      </c>
      <c r="B2870" s="96" t="s">
        <v>367</v>
      </c>
      <c r="C2870" s="178">
        <v>8902.9193697868395</v>
      </c>
      <c r="D2870" s="178">
        <v>2053</v>
      </c>
      <c r="E2870" s="98">
        <v>41306</v>
      </c>
      <c r="F2870" s="186" t="s">
        <v>2922</v>
      </c>
      <c r="G2870" s="100"/>
      <c r="H2870" s="100"/>
      <c r="I2870" s="100"/>
      <c r="J2870" s="100"/>
      <c r="K2870" s="100"/>
      <c r="L2870" s="100"/>
      <c r="M2870" s="100"/>
      <c r="N2870" s="101"/>
      <c r="O2870" s="100"/>
      <c r="P2870" s="100"/>
      <c r="Q2870" s="100"/>
    </row>
    <row r="2871" spans="1:17" s="100" customFormat="1" ht="30" customHeight="1" x14ac:dyDescent="0.2">
      <c r="A2871" s="152">
        <v>2868</v>
      </c>
      <c r="B2871" s="107" t="s">
        <v>1192</v>
      </c>
      <c r="C2871" s="97">
        <v>8888.7279888785924</v>
      </c>
      <c r="D2871" s="97">
        <v>10794</v>
      </c>
      <c r="E2871" s="98">
        <v>34754</v>
      </c>
      <c r="F2871" s="187" t="s">
        <v>1987</v>
      </c>
      <c r="G2871" s="94"/>
      <c r="N2871" s="101"/>
      <c r="Q2871" s="94"/>
    </row>
    <row r="2872" spans="1:17" s="94" customFormat="1" ht="30" customHeight="1" x14ac:dyDescent="0.2">
      <c r="A2872" s="152">
        <v>2869</v>
      </c>
      <c r="B2872" s="96" t="s">
        <v>1454</v>
      </c>
      <c r="C2872" s="179">
        <v>8878.3016682113066</v>
      </c>
      <c r="D2872" s="179">
        <v>3566</v>
      </c>
      <c r="E2872" s="106">
        <v>38996</v>
      </c>
      <c r="F2872" s="186" t="s">
        <v>476</v>
      </c>
      <c r="G2872" s="100"/>
      <c r="H2872" s="100"/>
      <c r="I2872" s="100"/>
      <c r="J2872" s="100"/>
      <c r="K2872" s="100"/>
      <c r="L2872" s="100"/>
      <c r="M2872" s="100"/>
      <c r="N2872" s="101"/>
      <c r="O2872" s="100"/>
      <c r="P2872" s="100"/>
      <c r="Q2872" s="100"/>
    </row>
    <row r="2873" spans="1:17" s="94" customFormat="1" ht="30" customHeight="1" x14ac:dyDescent="0.2">
      <c r="A2873" s="152">
        <v>2870</v>
      </c>
      <c r="B2873" s="96" t="s">
        <v>97</v>
      </c>
      <c r="C2873" s="177">
        <v>8872.2196478220576</v>
      </c>
      <c r="D2873" s="177">
        <v>2646</v>
      </c>
      <c r="E2873" s="98">
        <v>41369</v>
      </c>
      <c r="F2873" s="186" t="s">
        <v>98</v>
      </c>
      <c r="G2873" s="100"/>
      <c r="N2873" s="95"/>
    </row>
    <row r="2874" spans="1:17" s="100" customFormat="1" ht="30" customHeight="1" x14ac:dyDescent="0.2">
      <c r="A2874" s="152">
        <v>2871</v>
      </c>
      <c r="B2874" s="96" t="s">
        <v>3308</v>
      </c>
      <c r="C2874" s="177">
        <v>8866.3200000000015</v>
      </c>
      <c r="D2874" s="177">
        <v>2153</v>
      </c>
      <c r="E2874" s="98">
        <v>42181</v>
      </c>
      <c r="F2874" s="186" t="s">
        <v>3180</v>
      </c>
      <c r="N2874" s="101"/>
      <c r="Q2874" s="94"/>
    </row>
    <row r="2875" spans="1:17" s="100" customFormat="1" ht="30" customHeight="1" x14ac:dyDescent="0.2">
      <c r="A2875" s="152">
        <v>2872</v>
      </c>
      <c r="B2875" s="96" t="s">
        <v>1662</v>
      </c>
      <c r="C2875" s="112">
        <v>8864.1102873030595</v>
      </c>
      <c r="D2875" s="112">
        <v>2774</v>
      </c>
      <c r="E2875" s="106">
        <v>39185</v>
      </c>
      <c r="F2875" s="186" t="s">
        <v>617</v>
      </c>
      <c r="G2875" s="94"/>
      <c r="H2875" s="94"/>
      <c r="I2875" s="94"/>
      <c r="J2875" s="94"/>
      <c r="K2875" s="94"/>
      <c r="L2875" s="94"/>
      <c r="M2875" s="94"/>
      <c r="N2875" s="95"/>
      <c r="O2875" s="94"/>
      <c r="P2875" s="94"/>
      <c r="Q2875" s="94"/>
    </row>
    <row r="2876" spans="1:17" s="100" customFormat="1" ht="30" customHeight="1" x14ac:dyDescent="0.2">
      <c r="A2876" s="152">
        <v>2873</v>
      </c>
      <c r="B2876" s="96" t="s">
        <v>4186</v>
      </c>
      <c r="C2876" s="97">
        <v>8860.4500000000007</v>
      </c>
      <c r="D2876" s="97">
        <v>1551</v>
      </c>
      <c r="E2876" s="102">
        <v>43413</v>
      </c>
      <c r="F2876" s="186" t="s">
        <v>3187</v>
      </c>
      <c r="N2876" s="101"/>
    </row>
    <row r="2877" spans="1:17" s="100" customFormat="1" ht="30" customHeight="1" x14ac:dyDescent="0.2">
      <c r="A2877" s="152">
        <v>2874</v>
      </c>
      <c r="B2877" s="96" t="s">
        <v>3604</v>
      </c>
      <c r="C2877" s="112">
        <v>8857</v>
      </c>
      <c r="D2877" s="177">
        <v>1990</v>
      </c>
      <c r="E2877" s="98">
        <v>42517</v>
      </c>
      <c r="F2877" s="186" t="s">
        <v>545</v>
      </c>
      <c r="N2877" s="101"/>
    </row>
    <row r="2878" spans="1:17" s="100" customFormat="1" ht="30" customHeight="1" x14ac:dyDescent="0.2">
      <c r="A2878" s="152">
        <v>2875</v>
      </c>
      <c r="B2878" s="96" t="s">
        <v>4378</v>
      </c>
      <c r="C2878" s="97">
        <v>8851.5999999999985</v>
      </c>
      <c r="D2878" s="97">
        <v>2566</v>
      </c>
      <c r="E2878" s="102" t="s">
        <v>4574</v>
      </c>
      <c r="F2878" s="186" t="s">
        <v>4558</v>
      </c>
      <c r="H2878" s="94"/>
      <c r="I2878" s="94"/>
      <c r="J2878" s="94"/>
      <c r="K2878" s="94"/>
      <c r="L2878" s="94"/>
      <c r="M2878" s="94"/>
      <c r="N2878" s="95"/>
      <c r="O2878" s="94"/>
      <c r="P2878" s="94"/>
      <c r="Q2878" s="94"/>
    </row>
    <row r="2879" spans="1:17" s="100" customFormat="1" ht="30" customHeight="1" x14ac:dyDescent="0.2">
      <c r="A2879" s="152">
        <v>2876</v>
      </c>
      <c r="B2879" s="96" t="s">
        <v>3763</v>
      </c>
      <c r="C2879" s="97">
        <v>8823.0300000000007</v>
      </c>
      <c r="D2879" s="97">
        <v>1607</v>
      </c>
      <c r="E2879" s="155">
        <v>43042</v>
      </c>
      <c r="F2879" s="186" t="s">
        <v>3187</v>
      </c>
      <c r="G2879" s="94"/>
      <c r="N2879" s="101"/>
      <c r="Q2879" s="94"/>
    </row>
    <row r="2880" spans="1:17" s="100" customFormat="1" ht="30" customHeight="1" x14ac:dyDescent="0.2">
      <c r="A2880" s="152">
        <v>2877</v>
      </c>
      <c r="B2880" s="96" t="s">
        <v>4368</v>
      </c>
      <c r="C2880" s="97">
        <v>8822.9500000000007</v>
      </c>
      <c r="D2880" s="97">
        <v>1544</v>
      </c>
      <c r="E2880" s="102" t="s">
        <v>4571</v>
      </c>
      <c r="F2880" s="186" t="s">
        <v>3187</v>
      </c>
      <c r="N2880" s="101"/>
    </row>
    <row r="2881" spans="1:17" s="94" customFormat="1" ht="30" customHeight="1" x14ac:dyDescent="0.2">
      <c r="A2881" s="152">
        <v>2878</v>
      </c>
      <c r="B2881" s="96" t="s">
        <v>2298</v>
      </c>
      <c r="C2881" s="178">
        <v>8820.6672845227058</v>
      </c>
      <c r="D2881" s="178">
        <v>2673</v>
      </c>
      <c r="E2881" s="106">
        <v>39591</v>
      </c>
      <c r="F2881" s="186" t="s">
        <v>326</v>
      </c>
      <c r="G2881" s="100"/>
      <c r="H2881" s="100"/>
      <c r="I2881" s="100"/>
      <c r="J2881" s="100"/>
      <c r="K2881" s="100"/>
      <c r="L2881" s="100"/>
      <c r="M2881" s="100"/>
      <c r="N2881" s="101"/>
      <c r="O2881" s="100"/>
      <c r="P2881" s="100"/>
      <c r="Q2881" s="100"/>
    </row>
    <row r="2882" spans="1:17" s="100" customFormat="1" ht="30" customHeight="1" x14ac:dyDescent="0.2">
      <c r="A2882" s="152">
        <v>2879</v>
      </c>
      <c r="B2882" s="103" t="s">
        <v>1523</v>
      </c>
      <c r="C2882" s="176">
        <v>8814.2956441149217</v>
      </c>
      <c r="D2882" s="176">
        <v>3277</v>
      </c>
      <c r="E2882" s="111">
        <v>37470</v>
      </c>
      <c r="F2882" s="187" t="s">
        <v>2035</v>
      </c>
      <c r="H2882" s="94"/>
      <c r="I2882" s="94"/>
      <c r="J2882" s="94"/>
      <c r="K2882" s="94"/>
      <c r="L2882" s="94"/>
      <c r="M2882" s="94"/>
      <c r="N2882" s="95"/>
      <c r="O2882" s="94"/>
      <c r="P2882" s="94"/>
    </row>
    <row r="2883" spans="1:17" s="100" customFormat="1" ht="30" customHeight="1" x14ac:dyDescent="0.2">
      <c r="A2883" s="152">
        <v>2880</v>
      </c>
      <c r="B2883" s="103" t="s">
        <v>2235</v>
      </c>
      <c r="C2883" s="176">
        <v>8809.893419833179</v>
      </c>
      <c r="D2883" s="176">
        <v>2716</v>
      </c>
      <c r="E2883" s="111">
        <v>38821</v>
      </c>
      <c r="F2883" s="187" t="s">
        <v>1908</v>
      </c>
      <c r="G2883" s="94"/>
      <c r="H2883" s="94"/>
      <c r="I2883" s="94"/>
      <c r="J2883" s="94"/>
      <c r="K2883" s="94"/>
      <c r="L2883" s="94"/>
      <c r="M2883" s="94"/>
      <c r="N2883" s="95"/>
      <c r="O2883" s="94"/>
      <c r="P2883" s="94"/>
    </row>
    <row r="2884" spans="1:17" s="94" customFormat="1" ht="30" customHeight="1" x14ac:dyDescent="0.2">
      <c r="A2884" s="152">
        <v>2881</v>
      </c>
      <c r="B2884" s="103" t="s">
        <v>906</v>
      </c>
      <c r="C2884" s="112">
        <v>8796.3392029657098</v>
      </c>
      <c r="D2884" s="112">
        <v>2977</v>
      </c>
      <c r="E2884" s="111">
        <v>37911</v>
      </c>
      <c r="F2884" s="187" t="s">
        <v>1987</v>
      </c>
      <c r="G2884" s="100"/>
      <c r="H2884" s="100"/>
      <c r="I2884" s="100"/>
      <c r="J2884" s="100"/>
      <c r="K2884" s="100"/>
      <c r="L2884" s="100"/>
      <c r="M2884" s="100"/>
      <c r="N2884" s="101"/>
      <c r="O2884" s="100"/>
      <c r="P2884" s="100"/>
      <c r="Q2884" s="100"/>
    </row>
    <row r="2885" spans="1:17" s="100" customFormat="1" ht="30" customHeight="1" x14ac:dyDescent="0.2">
      <c r="A2885" s="152">
        <v>2882</v>
      </c>
      <c r="B2885" s="96" t="s">
        <v>183</v>
      </c>
      <c r="C2885" s="177">
        <v>8786.9265523633003</v>
      </c>
      <c r="D2885" s="177">
        <v>1963</v>
      </c>
      <c r="E2885" s="98">
        <v>41474</v>
      </c>
      <c r="F2885" s="186" t="s">
        <v>96</v>
      </c>
      <c r="N2885" s="101"/>
    </row>
    <row r="2886" spans="1:17" s="100" customFormat="1" ht="30" customHeight="1" x14ac:dyDescent="0.2">
      <c r="A2886" s="152">
        <v>2883</v>
      </c>
      <c r="B2886" s="103" t="s">
        <v>1513</v>
      </c>
      <c r="C2886" s="112">
        <v>8786.4921223354959</v>
      </c>
      <c r="D2886" s="112">
        <v>2604</v>
      </c>
      <c r="E2886" s="161">
        <v>38247</v>
      </c>
      <c r="F2886" s="187" t="s">
        <v>2527</v>
      </c>
      <c r="G2886" s="94"/>
      <c r="N2886" s="101"/>
    </row>
    <row r="2887" spans="1:17" s="100" customFormat="1" ht="30" customHeight="1" x14ac:dyDescent="0.2">
      <c r="A2887" s="152">
        <v>2884</v>
      </c>
      <c r="B2887" s="96" t="s">
        <v>3580</v>
      </c>
      <c r="C2887" s="112">
        <v>8775</v>
      </c>
      <c r="D2887" s="177">
        <v>1813</v>
      </c>
      <c r="E2887" s="123">
        <v>42573</v>
      </c>
      <c r="F2887" s="186" t="s">
        <v>545</v>
      </c>
      <c r="H2887" s="94"/>
      <c r="I2887" s="94"/>
      <c r="J2887" s="94"/>
      <c r="K2887" s="94"/>
      <c r="L2887" s="94"/>
      <c r="M2887" s="94"/>
      <c r="N2887" s="95"/>
      <c r="O2887" s="94"/>
      <c r="P2887" s="94"/>
    </row>
    <row r="2888" spans="1:17" s="94" customFormat="1" ht="30" customHeight="1" x14ac:dyDescent="0.2">
      <c r="A2888" s="152">
        <v>2885</v>
      </c>
      <c r="B2888" s="103" t="s">
        <v>1173</v>
      </c>
      <c r="C2888" s="179">
        <v>8770.1575532900824</v>
      </c>
      <c r="D2888" s="179">
        <v>2552</v>
      </c>
      <c r="E2888" s="111">
        <v>38429</v>
      </c>
      <c r="F2888" s="187" t="s">
        <v>558</v>
      </c>
      <c r="G2888" s="100"/>
      <c r="H2888" s="100"/>
      <c r="I2888" s="100"/>
      <c r="J2888" s="100"/>
      <c r="K2888" s="100"/>
      <c r="L2888" s="100"/>
      <c r="M2888" s="100"/>
      <c r="N2888" s="101"/>
      <c r="O2888" s="100"/>
      <c r="P2888" s="100"/>
      <c r="Q2888" s="100"/>
    </row>
    <row r="2889" spans="1:17" s="100" customFormat="1" ht="30" customHeight="1" x14ac:dyDescent="0.2">
      <c r="A2889" s="152">
        <v>2886</v>
      </c>
      <c r="B2889" s="103" t="s">
        <v>2780</v>
      </c>
      <c r="C2889" s="176">
        <v>8763.612140871177</v>
      </c>
      <c r="D2889" s="176">
        <v>2816</v>
      </c>
      <c r="E2889" s="111">
        <v>39640</v>
      </c>
      <c r="F2889" s="187" t="s">
        <v>550</v>
      </c>
      <c r="G2889" s="94"/>
      <c r="N2889" s="101"/>
    </row>
    <row r="2890" spans="1:17" s="94" customFormat="1" ht="30" customHeight="1" x14ac:dyDescent="0.2">
      <c r="A2890" s="152">
        <v>2887</v>
      </c>
      <c r="B2890" s="96" t="s">
        <v>2858</v>
      </c>
      <c r="C2890" s="176">
        <v>8756.950880444856</v>
      </c>
      <c r="D2890" s="176">
        <v>2524</v>
      </c>
      <c r="E2890" s="106">
        <v>39479</v>
      </c>
      <c r="F2890" s="186" t="s">
        <v>2767</v>
      </c>
      <c r="G2890" s="100"/>
      <c r="H2890" s="100"/>
      <c r="I2890" s="100"/>
      <c r="J2890" s="100"/>
      <c r="K2890" s="100"/>
      <c r="L2890" s="100"/>
      <c r="M2890" s="100"/>
      <c r="N2890" s="101"/>
      <c r="O2890" s="100"/>
      <c r="P2890" s="100"/>
      <c r="Q2890" s="100"/>
    </row>
    <row r="2891" spans="1:17" s="100" customFormat="1" ht="30" customHeight="1" x14ac:dyDescent="0.2">
      <c r="A2891" s="152">
        <v>2888</v>
      </c>
      <c r="B2891" s="96" t="s">
        <v>3138</v>
      </c>
      <c r="C2891" s="177">
        <v>8738.0386932344773</v>
      </c>
      <c r="D2891" s="177">
        <v>2084</v>
      </c>
      <c r="E2891" s="98">
        <v>41838</v>
      </c>
      <c r="F2891" s="186" t="s">
        <v>725</v>
      </c>
      <c r="N2891" s="101"/>
    </row>
    <row r="2892" spans="1:17" s="100" customFormat="1" ht="30" customHeight="1" x14ac:dyDescent="0.2">
      <c r="A2892" s="152">
        <v>2889</v>
      </c>
      <c r="B2892" s="107" t="s">
        <v>1288</v>
      </c>
      <c r="C2892" s="179">
        <v>8706.267377201113</v>
      </c>
      <c r="D2892" s="179">
        <v>4874</v>
      </c>
      <c r="E2892" s="119">
        <v>36352</v>
      </c>
      <c r="F2892" s="187" t="s">
        <v>1643</v>
      </c>
      <c r="G2892" s="94"/>
      <c r="N2892" s="101"/>
      <c r="Q2892" s="94"/>
    </row>
    <row r="2893" spans="1:17" s="94" customFormat="1" ht="30" customHeight="1" x14ac:dyDescent="0.2">
      <c r="A2893" s="152">
        <v>2890</v>
      </c>
      <c r="B2893" s="96" t="s">
        <v>4628</v>
      </c>
      <c r="C2893" s="97">
        <v>8705</v>
      </c>
      <c r="D2893" s="97">
        <v>1769</v>
      </c>
      <c r="E2893" s="102">
        <v>43518</v>
      </c>
      <c r="F2893" s="186" t="s">
        <v>4114</v>
      </c>
      <c r="H2893" s="100"/>
      <c r="I2893" s="100"/>
      <c r="J2893" s="100"/>
      <c r="K2893" s="100"/>
      <c r="L2893" s="100"/>
      <c r="M2893" s="100"/>
      <c r="N2893" s="101"/>
      <c r="O2893" s="100"/>
      <c r="P2893" s="100"/>
    </row>
    <row r="2894" spans="1:17" s="100" customFormat="1" ht="30" customHeight="1" x14ac:dyDescent="0.2">
      <c r="A2894" s="152">
        <v>2891</v>
      </c>
      <c r="B2894" s="96" t="s">
        <v>4127</v>
      </c>
      <c r="C2894" s="97">
        <v>8684.7000000000007</v>
      </c>
      <c r="D2894" s="97">
        <v>1883</v>
      </c>
      <c r="E2894" s="102" t="s">
        <v>4123</v>
      </c>
      <c r="F2894" s="186" t="s">
        <v>4114</v>
      </c>
      <c r="G2894" s="94"/>
      <c r="H2894" s="94"/>
      <c r="I2894" s="94"/>
      <c r="J2894" s="94"/>
      <c r="K2894" s="94"/>
      <c r="L2894" s="94"/>
      <c r="M2894" s="94"/>
      <c r="N2894" s="95"/>
      <c r="O2894" s="94"/>
      <c r="P2894" s="94"/>
    </row>
    <row r="2895" spans="1:17" s="94" customFormat="1" ht="30" customHeight="1" x14ac:dyDescent="0.2">
      <c r="A2895" s="152">
        <v>2892</v>
      </c>
      <c r="B2895" s="107" t="s">
        <v>699</v>
      </c>
      <c r="C2895" s="97">
        <v>8652.1084337349403</v>
      </c>
      <c r="D2895" s="97">
        <v>7609</v>
      </c>
      <c r="E2895" s="98">
        <v>35132</v>
      </c>
      <c r="F2895" s="187" t="s">
        <v>1910</v>
      </c>
      <c r="G2895" s="100"/>
      <c r="H2895" s="100"/>
      <c r="I2895" s="100"/>
      <c r="J2895" s="100"/>
      <c r="K2895" s="100"/>
      <c r="L2895" s="100"/>
      <c r="M2895" s="100"/>
      <c r="N2895" s="101"/>
      <c r="O2895" s="100"/>
      <c r="P2895" s="100"/>
      <c r="Q2895" s="100"/>
    </row>
    <row r="2896" spans="1:17" s="100" customFormat="1" ht="30" customHeight="1" x14ac:dyDescent="0.2">
      <c r="A2896" s="152">
        <v>2893</v>
      </c>
      <c r="B2896" s="103" t="s">
        <v>799</v>
      </c>
      <c r="C2896" s="176">
        <v>8647.9379054680267</v>
      </c>
      <c r="D2896" s="176">
        <v>2825</v>
      </c>
      <c r="E2896" s="111">
        <v>38674</v>
      </c>
      <c r="F2896" s="187" t="s">
        <v>1872</v>
      </c>
      <c r="N2896" s="101"/>
    </row>
    <row r="2897" spans="1:17" s="100" customFormat="1" ht="30" customHeight="1" x14ac:dyDescent="0.2">
      <c r="A2897" s="152">
        <v>2894</v>
      </c>
      <c r="B2897" s="103" t="s">
        <v>2596</v>
      </c>
      <c r="C2897" s="112">
        <v>8634.4416126042634</v>
      </c>
      <c r="D2897" s="112">
        <v>2538</v>
      </c>
      <c r="E2897" s="111">
        <v>37694</v>
      </c>
      <c r="F2897" s="187" t="s">
        <v>1910</v>
      </c>
      <c r="H2897" s="94"/>
      <c r="I2897" s="94"/>
      <c r="J2897" s="94"/>
      <c r="K2897" s="94"/>
      <c r="L2897" s="94"/>
      <c r="M2897" s="94"/>
      <c r="N2897" s="95"/>
      <c r="O2897" s="94"/>
      <c r="P2897" s="94"/>
      <c r="Q2897" s="94"/>
    </row>
    <row r="2898" spans="1:17" s="100" customFormat="1" ht="30" customHeight="1" x14ac:dyDescent="0.2">
      <c r="A2898" s="152">
        <v>2895</v>
      </c>
      <c r="B2898" s="96" t="s">
        <v>48</v>
      </c>
      <c r="C2898" s="177">
        <v>8624.3049119555144</v>
      </c>
      <c r="D2898" s="177">
        <v>2043</v>
      </c>
      <c r="E2898" s="98">
        <v>41607</v>
      </c>
      <c r="F2898" s="186" t="s">
        <v>2988</v>
      </c>
      <c r="N2898" s="101"/>
    </row>
    <row r="2899" spans="1:17" s="94" customFormat="1" ht="30" customHeight="1" x14ac:dyDescent="0.2">
      <c r="A2899" s="152">
        <v>2896</v>
      </c>
      <c r="B2899" s="96" t="s">
        <v>3139</v>
      </c>
      <c r="C2899" s="177">
        <v>8624.0152919369793</v>
      </c>
      <c r="D2899" s="177">
        <v>1925</v>
      </c>
      <c r="E2899" s="98">
        <v>41712</v>
      </c>
      <c r="F2899" s="186" t="s">
        <v>74</v>
      </c>
      <c r="H2899" s="100"/>
      <c r="I2899" s="100"/>
      <c r="J2899" s="100"/>
      <c r="K2899" s="100"/>
      <c r="L2899" s="100"/>
      <c r="M2899" s="100"/>
      <c r="N2899" s="101"/>
      <c r="O2899" s="100"/>
      <c r="P2899" s="100"/>
      <c r="Q2899" s="100"/>
    </row>
    <row r="2900" spans="1:17" s="100" customFormat="1" ht="30" customHeight="1" x14ac:dyDescent="0.2">
      <c r="A2900" s="152">
        <v>2897</v>
      </c>
      <c r="B2900" s="103" t="s">
        <v>2174</v>
      </c>
      <c r="C2900" s="179">
        <v>8620.1343836886008</v>
      </c>
      <c r="D2900" s="179">
        <v>2723</v>
      </c>
      <c r="E2900" s="111">
        <v>38548</v>
      </c>
      <c r="F2900" s="187" t="s">
        <v>557</v>
      </c>
      <c r="H2900" s="94"/>
      <c r="I2900" s="94"/>
      <c r="J2900" s="94"/>
      <c r="K2900" s="94"/>
      <c r="L2900" s="94"/>
      <c r="M2900" s="94"/>
      <c r="N2900" s="95"/>
      <c r="O2900" s="94"/>
      <c r="P2900" s="94"/>
    </row>
    <row r="2901" spans="1:17" s="94" customFormat="1" ht="30" customHeight="1" x14ac:dyDescent="0.2">
      <c r="A2901" s="152">
        <v>2898</v>
      </c>
      <c r="B2901" s="96" t="s">
        <v>862</v>
      </c>
      <c r="C2901" s="179">
        <v>8596.9358202038929</v>
      </c>
      <c r="D2901" s="179">
        <v>2449</v>
      </c>
      <c r="E2901" s="106">
        <v>39682</v>
      </c>
      <c r="F2901" s="186" t="s">
        <v>557</v>
      </c>
      <c r="G2901" s="100"/>
      <c r="H2901" s="100"/>
      <c r="I2901" s="100"/>
      <c r="J2901" s="100"/>
      <c r="K2901" s="100"/>
      <c r="L2901" s="100"/>
      <c r="M2901" s="100"/>
      <c r="N2901" s="101"/>
      <c r="O2901" s="100"/>
      <c r="P2901" s="100"/>
    </row>
    <row r="2902" spans="1:17" s="94" customFormat="1" ht="30" customHeight="1" x14ac:dyDescent="0.2">
      <c r="A2902" s="152">
        <v>2899</v>
      </c>
      <c r="B2902" s="96" t="s">
        <v>1968</v>
      </c>
      <c r="C2902" s="179">
        <v>8578.979379054681</v>
      </c>
      <c r="D2902" s="179">
        <v>2644</v>
      </c>
      <c r="E2902" s="111">
        <v>40501</v>
      </c>
      <c r="F2902" s="187" t="s">
        <v>405</v>
      </c>
      <c r="G2902" s="100"/>
      <c r="H2902" s="100"/>
      <c r="I2902" s="100"/>
      <c r="J2902" s="100"/>
      <c r="K2902" s="100"/>
      <c r="L2902" s="100"/>
      <c r="M2902" s="100"/>
      <c r="N2902" s="101"/>
      <c r="O2902" s="100"/>
      <c r="P2902" s="100"/>
    </row>
    <row r="2903" spans="1:17" s="100" customFormat="1" ht="30" customHeight="1" x14ac:dyDescent="0.2">
      <c r="A2903" s="152">
        <v>2900</v>
      </c>
      <c r="B2903" s="103" t="s">
        <v>1100</v>
      </c>
      <c r="C2903" s="179">
        <v>8577.4443929564422</v>
      </c>
      <c r="D2903" s="179">
        <v>2755</v>
      </c>
      <c r="E2903" s="111">
        <v>38345</v>
      </c>
      <c r="F2903" s="187" t="s">
        <v>1023</v>
      </c>
      <c r="N2903" s="101"/>
    </row>
    <row r="2904" spans="1:17" s="100" customFormat="1" ht="30" customHeight="1" x14ac:dyDescent="0.2">
      <c r="A2904" s="152">
        <v>2901</v>
      </c>
      <c r="B2904" s="107" t="s">
        <v>2134</v>
      </c>
      <c r="C2904" s="97">
        <v>8572.4629286376276</v>
      </c>
      <c r="D2904" s="97">
        <v>6347</v>
      </c>
      <c r="E2904" s="98">
        <v>35314</v>
      </c>
      <c r="F2904" s="187" t="s">
        <v>1910</v>
      </c>
      <c r="N2904" s="101"/>
    </row>
    <row r="2905" spans="1:17" s="94" customFormat="1" ht="30" customHeight="1" x14ac:dyDescent="0.2">
      <c r="A2905" s="152">
        <v>2902</v>
      </c>
      <c r="B2905" s="96" t="s">
        <v>574</v>
      </c>
      <c r="C2905" s="179">
        <v>8558.6842075996283</v>
      </c>
      <c r="D2905" s="179">
        <v>5053</v>
      </c>
      <c r="E2905" s="111">
        <v>40454</v>
      </c>
      <c r="F2905" s="187" t="s">
        <v>2386</v>
      </c>
      <c r="H2905" s="100"/>
      <c r="I2905" s="100"/>
      <c r="J2905" s="100"/>
      <c r="K2905" s="100"/>
      <c r="L2905" s="100"/>
      <c r="M2905" s="100"/>
      <c r="N2905" s="101"/>
      <c r="O2905" s="100"/>
      <c r="P2905" s="100"/>
    </row>
    <row r="2906" spans="1:17" s="100" customFormat="1" ht="30" customHeight="1" x14ac:dyDescent="0.2">
      <c r="A2906" s="152">
        <v>2903</v>
      </c>
      <c r="B2906" s="96" t="s">
        <v>3613</v>
      </c>
      <c r="C2906" s="112">
        <v>8558.5400000000009</v>
      </c>
      <c r="D2906" s="177">
        <v>1839</v>
      </c>
      <c r="E2906" s="170">
        <v>42496</v>
      </c>
      <c r="F2906" s="186" t="s">
        <v>3187</v>
      </c>
      <c r="G2906" s="94"/>
      <c r="H2906" s="94"/>
      <c r="I2906" s="94"/>
      <c r="J2906" s="94"/>
      <c r="K2906" s="94"/>
      <c r="L2906" s="94"/>
      <c r="M2906" s="94"/>
      <c r="N2906" s="95"/>
      <c r="O2906" s="94"/>
      <c r="P2906" s="94"/>
    </row>
    <row r="2907" spans="1:17" s="100" customFormat="1" ht="30" customHeight="1" x14ac:dyDescent="0.2">
      <c r="A2907" s="152">
        <v>2904</v>
      </c>
      <c r="B2907" s="96" t="s">
        <v>3960</v>
      </c>
      <c r="C2907" s="97">
        <v>8556</v>
      </c>
      <c r="D2907" s="97">
        <v>1866</v>
      </c>
      <c r="E2907" s="102">
        <v>43273</v>
      </c>
      <c r="F2907" s="186" t="s">
        <v>3945</v>
      </c>
      <c r="G2907" s="94"/>
      <c r="N2907" s="101"/>
    </row>
    <row r="2908" spans="1:17" s="94" customFormat="1" ht="30" customHeight="1" x14ac:dyDescent="0.2">
      <c r="A2908" s="152">
        <v>2905</v>
      </c>
      <c r="B2908" s="107" t="s">
        <v>2189</v>
      </c>
      <c r="C2908" s="97">
        <v>8542.0528266913807</v>
      </c>
      <c r="D2908" s="97">
        <v>10176</v>
      </c>
      <c r="E2908" s="98">
        <v>34796</v>
      </c>
      <c r="F2908" s="187" t="s">
        <v>1987</v>
      </c>
      <c r="G2908" s="100"/>
      <c r="N2908" s="95"/>
      <c r="Q2908" s="100"/>
    </row>
    <row r="2909" spans="1:17" s="100" customFormat="1" ht="30" customHeight="1" x14ac:dyDescent="0.2">
      <c r="A2909" s="152">
        <v>2906</v>
      </c>
      <c r="B2909" s="103" t="s">
        <v>1613</v>
      </c>
      <c r="C2909" s="179">
        <v>8540.7495366079711</v>
      </c>
      <c r="D2909" s="179">
        <v>3259</v>
      </c>
      <c r="E2909" s="111">
        <v>39920</v>
      </c>
      <c r="F2909" s="186" t="s">
        <v>2386</v>
      </c>
      <c r="H2909" s="94"/>
      <c r="I2909" s="94"/>
      <c r="J2909" s="94"/>
      <c r="K2909" s="94"/>
      <c r="L2909" s="94"/>
      <c r="M2909" s="94"/>
      <c r="N2909" s="95"/>
      <c r="O2909" s="94"/>
      <c r="P2909" s="94"/>
      <c r="Q2909" s="94"/>
    </row>
    <row r="2910" spans="1:17" s="100" customFormat="1" ht="30" customHeight="1" x14ac:dyDescent="0.2">
      <c r="A2910" s="152">
        <v>2907</v>
      </c>
      <c r="B2910" s="96" t="s">
        <v>4126</v>
      </c>
      <c r="C2910" s="97">
        <v>8531.0499999999993</v>
      </c>
      <c r="D2910" s="97">
        <v>1473</v>
      </c>
      <c r="E2910" s="102" t="s">
        <v>4123</v>
      </c>
      <c r="F2910" s="186" t="s">
        <v>725</v>
      </c>
      <c r="H2910" s="109"/>
      <c r="I2910" s="109"/>
      <c r="J2910" s="109"/>
      <c r="K2910" s="109"/>
      <c r="L2910" s="109"/>
      <c r="M2910" s="109"/>
      <c r="N2910" s="127"/>
      <c r="O2910" s="109"/>
      <c r="P2910" s="109"/>
      <c r="Q2910" s="109"/>
    </row>
    <row r="2911" spans="1:17" s="100" customFormat="1" ht="30" customHeight="1" x14ac:dyDescent="0.2">
      <c r="A2911" s="152">
        <v>2908</v>
      </c>
      <c r="B2911" s="103" t="s">
        <v>1580</v>
      </c>
      <c r="C2911" s="178">
        <v>8522.4745134383702</v>
      </c>
      <c r="D2911" s="178">
        <v>2675</v>
      </c>
      <c r="E2911" s="111">
        <v>38835</v>
      </c>
      <c r="F2911" s="187" t="s">
        <v>285</v>
      </c>
      <c r="N2911" s="101"/>
      <c r="Q2911" s="94"/>
    </row>
    <row r="2912" spans="1:17" s="100" customFormat="1" ht="30" customHeight="1" x14ac:dyDescent="0.2">
      <c r="A2912" s="152">
        <v>2909</v>
      </c>
      <c r="B2912" s="107" t="s">
        <v>1164</v>
      </c>
      <c r="C2912" s="97">
        <v>8496.8721037998148</v>
      </c>
      <c r="D2912" s="97">
        <v>7714</v>
      </c>
      <c r="E2912" s="98">
        <v>35482</v>
      </c>
      <c r="F2912" s="187" t="s">
        <v>1910</v>
      </c>
      <c r="H2912" s="94"/>
      <c r="I2912" s="94"/>
      <c r="J2912" s="94"/>
      <c r="K2912" s="94"/>
      <c r="L2912" s="94"/>
      <c r="M2912" s="94"/>
      <c r="N2912" s="95"/>
      <c r="O2912" s="94"/>
      <c r="P2912" s="94"/>
    </row>
    <row r="2913" spans="1:17" s="100" customFormat="1" ht="30" customHeight="1" x14ac:dyDescent="0.2">
      <c r="A2913" s="152">
        <v>2910</v>
      </c>
      <c r="B2913" s="107" t="s">
        <v>1307</v>
      </c>
      <c r="C2913" s="97">
        <v>8484.1288229842448</v>
      </c>
      <c r="D2913" s="97">
        <v>24056</v>
      </c>
      <c r="E2913" s="98">
        <v>34257</v>
      </c>
      <c r="F2913" s="187" t="s">
        <v>2265</v>
      </c>
      <c r="G2913" s="94"/>
      <c r="N2913" s="101"/>
    </row>
    <row r="2914" spans="1:17" s="100" customFormat="1" ht="30" customHeight="1" x14ac:dyDescent="0.2">
      <c r="A2914" s="152">
        <v>2911</v>
      </c>
      <c r="B2914" s="96" t="s">
        <v>3480</v>
      </c>
      <c r="C2914" s="112">
        <v>8482.2900000000009</v>
      </c>
      <c r="D2914" s="177">
        <v>2249</v>
      </c>
      <c r="E2914" s="98" t="s">
        <v>3454</v>
      </c>
      <c r="F2914" s="189" t="s">
        <v>3187</v>
      </c>
      <c r="H2914" s="109"/>
      <c r="I2914" s="109"/>
      <c r="J2914" s="109"/>
      <c r="K2914" s="109"/>
      <c r="L2914" s="109"/>
      <c r="M2914" s="109"/>
      <c r="N2914" s="127"/>
      <c r="O2914" s="109"/>
      <c r="P2914" s="109"/>
    </row>
    <row r="2915" spans="1:17" s="100" customFormat="1" ht="30" customHeight="1" x14ac:dyDescent="0.2">
      <c r="A2915" s="152">
        <v>2912</v>
      </c>
      <c r="B2915" s="96" t="s">
        <v>467</v>
      </c>
      <c r="C2915" s="178">
        <v>8481.0907089898046</v>
      </c>
      <c r="D2915" s="178">
        <v>2359</v>
      </c>
      <c r="E2915" s="98">
        <v>41110</v>
      </c>
      <c r="F2915" s="186" t="s">
        <v>2534</v>
      </c>
      <c r="N2915" s="101"/>
    </row>
    <row r="2916" spans="1:17" s="100" customFormat="1" ht="30" customHeight="1" x14ac:dyDescent="0.2">
      <c r="A2916" s="152">
        <v>2913</v>
      </c>
      <c r="B2916" s="96" t="s">
        <v>2343</v>
      </c>
      <c r="C2916" s="179">
        <v>8450.5329008341068</v>
      </c>
      <c r="D2916" s="179">
        <v>2274</v>
      </c>
      <c r="E2916" s="111">
        <v>40599</v>
      </c>
      <c r="F2916" s="187" t="s">
        <v>1871</v>
      </c>
      <c r="N2916" s="101"/>
    </row>
    <row r="2917" spans="1:17" s="100" customFormat="1" ht="30" customHeight="1" x14ac:dyDescent="0.2">
      <c r="A2917" s="152">
        <v>2914</v>
      </c>
      <c r="B2917" s="96" t="s">
        <v>4008</v>
      </c>
      <c r="C2917" s="97">
        <v>8440.6</v>
      </c>
      <c r="D2917" s="97">
        <v>2022</v>
      </c>
      <c r="E2917" s="155">
        <v>43196</v>
      </c>
      <c r="F2917" s="188" t="s">
        <v>3455</v>
      </c>
      <c r="N2917" s="101"/>
      <c r="Q2917" s="94"/>
    </row>
    <row r="2918" spans="1:17" s="100" customFormat="1" ht="30" customHeight="1" x14ac:dyDescent="0.2">
      <c r="A2918" s="152">
        <v>2915</v>
      </c>
      <c r="B2918" s="107" t="s">
        <v>2191</v>
      </c>
      <c r="C2918" s="179">
        <v>8432.5764596848931</v>
      </c>
      <c r="D2918" s="179">
        <v>4884</v>
      </c>
      <c r="E2918" s="158">
        <v>35839</v>
      </c>
      <c r="F2918" s="187" t="s">
        <v>1069</v>
      </c>
      <c r="N2918" s="101"/>
    </row>
    <row r="2919" spans="1:17" s="94" customFormat="1" ht="30" customHeight="1" x14ac:dyDescent="0.2">
      <c r="A2919" s="152">
        <v>2916</v>
      </c>
      <c r="B2919" s="103" t="s">
        <v>1493</v>
      </c>
      <c r="C2919" s="112">
        <v>8430.2594995366089</v>
      </c>
      <c r="D2919" s="112">
        <v>3845</v>
      </c>
      <c r="E2919" s="161">
        <v>38107</v>
      </c>
      <c r="F2919" s="187" t="s">
        <v>1336</v>
      </c>
      <c r="H2919" s="100"/>
      <c r="I2919" s="100"/>
      <c r="J2919" s="100"/>
      <c r="K2919" s="100"/>
      <c r="L2919" s="100"/>
      <c r="M2919" s="100"/>
      <c r="N2919" s="101"/>
      <c r="O2919" s="100"/>
      <c r="P2919" s="100"/>
      <c r="Q2919" s="100"/>
    </row>
    <row r="2920" spans="1:17" s="94" customFormat="1" ht="30" customHeight="1" x14ac:dyDescent="0.2">
      <c r="A2920" s="152">
        <v>2917</v>
      </c>
      <c r="B2920" s="103" t="s">
        <v>2296</v>
      </c>
      <c r="C2920" s="112">
        <v>8412.1003243744217</v>
      </c>
      <c r="D2920" s="112">
        <v>3084</v>
      </c>
      <c r="E2920" s="161">
        <v>38506</v>
      </c>
      <c r="F2920" s="187" t="s">
        <v>1610</v>
      </c>
      <c r="G2920" s="100"/>
      <c r="H2920" s="100"/>
      <c r="I2920" s="100"/>
      <c r="J2920" s="100"/>
      <c r="K2920" s="100"/>
      <c r="L2920" s="100"/>
      <c r="M2920" s="100"/>
      <c r="N2920" s="101"/>
      <c r="O2920" s="100"/>
      <c r="P2920" s="100"/>
      <c r="Q2920" s="100"/>
    </row>
    <row r="2921" spans="1:17" s="100" customFormat="1" ht="30" customHeight="1" x14ac:dyDescent="0.2">
      <c r="A2921" s="152">
        <v>2918</v>
      </c>
      <c r="B2921" s="103" t="s">
        <v>1071</v>
      </c>
      <c r="C2921" s="112">
        <v>8405.3521779425391</v>
      </c>
      <c r="D2921" s="112">
        <v>2470</v>
      </c>
      <c r="E2921" s="161">
        <v>37680</v>
      </c>
      <c r="F2921" s="187" t="s">
        <v>1910</v>
      </c>
      <c r="N2921" s="101"/>
    </row>
    <row r="2922" spans="1:17" s="100" customFormat="1" ht="30" customHeight="1" x14ac:dyDescent="0.2">
      <c r="A2922" s="152">
        <v>2919</v>
      </c>
      <c r="B2922" s="103" t="s">
        <v>667</v>
      </c>
      <c r="C2922" s="179">
        <v>8404.772937905469</v>
      </c>
      <c r="D2922" s="179">
        <v>2907</v>
      </c>
      <c r="E2922" s="161">
        <v>38261</v>
      </c>
      <c r="F2922" s="187" t="s">
        <v>696</v>
      </c>
      <c r="N2922" s="101"/>
    </row>
    <row r="2923" spans="1:17" s="100" customFormat="1" ht="30" customHeight="1" x14ac:dyDescent="0.2">
      <c r="A2923" s="152">
        <v>2920</v>
      </c>
      <c r="B2923" s="103" t="s">
        <v>1206</v>
      </c>
      <c r="C2923" s="176">
        <v>8403.035217794255</v>
      </c>
      <c r="D2923" s="176">
        <v>2921</v>
      </c>
      <c r="E2923" s="111">
        <v>37358</v>
      </c>
      <c r="F2923" s="187" t="s">
        <v>1908</v>
      </c>
      <c r="G2923" s="94"/>
      <c r="N2923" s="101"/>
      <c r="Q2923" s="94"/>
    </row>
    <row r="2924" spans="1:17" s="100" customFormat="1" ht="30" customHeight="1" x14ac:dyDescent="0.2">
      <c r="A2924" s="152">
        <v>2921</v>
      </c>
      <c r="B2924" s="96" t="s">
        <v>4180</v>
      </c>
      <c r="C2924" s="97">
        <v>8386</v>
      </c>
      <c r="D2924" s="97">
        <v>1769</v>
      </c>
      <c r="E2924" s="102">
        <v>43420</v>
      </c>
      <c r="F2924" s="186" t="s">
        <v>3455</v>
      </c>
      <c r="N2924" s="101"/>
    </row>
    <row r="2925" spans="1:17" s="100" customFormat="1" ht="30" customHeight="1" x14ac:dyDescent="0.2">
      <c r="A2925" s="152">
        <v>2922</v>
      </c>
      <c r="B2925" s="103" t="s">
        <v>344</v>
      </c>
      <c r="C2925" s="179">
        <v>8383.6306765523641</v>
      </c>
      <c r="D2925" s="179">
        <v>3403</v>
      </c>
      <c r="E2925" s="111">
        <v>38862</v>
      </c>
      <c r="F2925" s="187" t="s">
        <v>1069</v>
      </c>
      <c r="N2925" s="101"/>
    </row>
    <row r="2926" spans="1:17" s="100" customFormat="1" ht="30" customHeight="1" x14ac:dyDescent="0.2">
      <c r="A2926" s="152">
        <v>2923</v>
      </c>
      <c r="B2926" s="96" t="s">
        <v>451</v>
      </c>
      <c r="C2926" s="178">
        <v>8367.7016913809093</v>
      </c>
      <c r="D2926" s="178">
        <v>2068</v>
      </c>
      <c r="E2926" s="98">
        <v>40928</v>
      </c>
      <c r="F2926" s="186" t="s">
        <v>2922</v>
      </c>
      <c r="N2926" s="101"/>
    </row>
    <row r="2927" spans="1:17" s="100" customFormat="1" ht="30" customHeight="1" x14ac:dyDescent="0.2">
      <c r="A2927" s="152">
        <v>2924</v>
      </c>
      <c r="B2927" s="96" t="s">
        <v>4234</v>
      </c>
      <c r="C2927" s="97">
        <v>8366.41</v>
      </c>
      <c r="D2927" s="97">
        <v>1909</v>
      </c>
      <c r="E2927" s="102">
        <v>43350</v>
      </c>
      <c r="F2927" s="186" t="s">
        <v>4235</v>
      </c>
      <c r="H2927" s="94"/>
      <c r="I2927" s="94"/>
      <c r="J2927" s="94"/>
      <c r="K2927" s="94"/>
      <c r="L2927" s="94"/>
      <c r="M2927" s="94"/>
      <c r="N2927" s="95"/>
      <c r="O2927" s="94"/>
      <c r="P2927" s="94"/>
      <c r="Q2927" s="94"/>
    </row>
    <row r="2928" spans="1:17" s="94" customFormat="1" ht="30" customHeight="1" x14ac:dyDescent="0.2">
      <c r="A2928" s="152">
        <v>2925</v>
      </c>
      <c r="B2928" s="96" t="s">
        <v>3778</v>
      </c>
      <c r="C2928" s="97">
        <v>8364.5</v>
      </c>
      <c r="D2928" s="97">
        <v>2245</v>
      </c>
      <c r="E2928" s="102">
        <v>43014</v>
      </c>
      <c r="F2928" s="186" t="s">
        <v>1424</v>
      </c>
      <c r="H2928" s="100"/>
      <c r="I2928" s="100"/>
      <c r="J2928" s="100"/>
      <c r="K2928" s="100"/>
      <c r="L2928" s="100"/>
      <c r="M2928" s="100"/>
      <c r="N2928" s="101"/>
      <c r="O2928" s="100"/>
      <c r="P2928" s="100"/>
      <c r="Q2928" s="109"/>
    </row>
    <row r="2929" spans="1:17" s="94" customFormat="1" ht="30" customHeight="1" x14ac:dyDescent="0.2">
      <c r="A2929" s="152">
        <v>2926</v>
      </c>
      <c r="B2929" s="103" t="s">
        <v>1933</v>
      </c>
      <c r="C2929" s="112">
        <v>8359.7659870250227</v>
      </c>
      <c r="D2929" s="112">
        <v>2966</v>
      </c>
      <c r="E2929" s="111">
        <v>38632</v>
      </c>
      <c r="F2929" s="187" t="s">
        <v>1023</v>
      </c>
      <c r="H2929" s="100"/>
      <c r="I2929" s="100"/>
      <c r="J2929" s="100"/>
      <c r="K2929" s="100"/>
      <c r="L2929" s="100"/>
      <c r="M2929" s="100"/>
      <c r="N2929" s="101"/>
      <c r="O2929" s="100"/>
      <c r="P2929" s="100"/>
      <c r="Q2929" s="100"/>
    </row>
    <row r="2930" spans="1:17" s="100" customFormat="1" ht="30" customHeight="1" x14ac:dyDescent="0.2">
      <c r="A2930" s="152">
        <v>2927</v>
      </c>
      <c r="B2930" s="96" t="s">
        <v>2167</v>
      </c>
      <c r="C2930" s="179">
        <v>8339.4636237256727</v>
      </c>
      <c r="D2930" s="179">
        <v>2444</v>
      </c>
      <c r="E2930" s="106">
        <v>39626</v>
      </c>
      <c r="F2930" s="186" t="s">
        <v>502</v>
      </c>
      <c r="N2930" s="101"/>
      <c r="Q2930" s="94"/>
    </row>
    <row r="2931" spans="1:17" s="100" customFormat="1" ht="30" customHeight="1" x14ac:dyDescent="0.2">
      <c r="A2931" s="152">
        <v>2928</v>
      </c>
      <c r="B2931" s="96" t="s">
        <v>335</v>
      </c>
      <c r="C2931" s="179">
        <v>8339.1740037071359</v>
      </c>
      <c r="D2931" s="179">
        <v>2021</v>
      </c>
      <c r="E2931" s="98">
        <v>40970</v>
      </c>
      <c r="F2931" s="186" t="s">
        <v>2988</v>
      </c>
      <c r="N2931" s="101"/>
    </row>
    <row r="2932" spans="1:17" s="100" customFormat="1" ht="30" customHeight="1" x14ac:dyDescent="0.2">
      <c r="A2932" s="152">
        <v>2929</v>
      </c>
      <c r="B2932" s="103" t="s">
        <v>2504</v>
      </c>
      <c r="C2932" s="176">
        <v>8333.8160333642263</v>
      </c>
      <c r="D2932" s="176">
        <v>3911</v>
      </c>
      <c r="E2932" s="111">
        <v>36952</v>
      </c>
      <c r="F2932" s="187" t="s">
        <v>1910</v>
      </c>
      <c r="N2932" s="101"/>
    </row>
    <row r="2933" spans="1:17" s="94" customFormat="1" ht="30" customHeight="1" x14ac:dyDescent="0.2">
      <c r="A2933" s="152">
        <v>2930</v>
      </c>
      <c r="B2933" s="96" t="s">
        <v>4542</v>
      </c>
      <c r="C2933" s="97">
        <v>8314.67</v>
      </c>
      <c r="D2933" s="97">
        <v>1837</v>
      </c>
      <c r="E2933" s="102" t="s">
        <v>4608</v>
      </c>
      <c r="F2933" s="186" t="s">
        <v>38</v>
      </c>
      <c r="H2933" s="100"/>
      <c r="I2933" s="100"/>
      <c r="J2933" s="100"/>
      <c r="K2933" s="100"/>
      <c r="L2933" s="100"/>
      <c r="M2933" s="100"/>
      <c r="N2933" s="101"/>
      <c r="O2933" s="100"/>
      <c r="P2933" s="100"/>
      <c r="Q2933" s="100"/>
    </row>
    <row r="2934" spans="1:17" s="100" customFormat="1" ht="30" customHeight="1" x14ac:dyDescent="0.2">
      <c r="A2934" s="152">
        <v>2931</v>
      </c>
      <c r="B2934" s="96" t="s">
        <v>4619</v>
      </c>
      <c r="C2934" s="97">
        <v>8313.83</v>
      </c>
      <c r="D2934" s="97">
        <v>1822</v>
      </c>
      <c r="E2934" s="102">
        <v>43581</v>
      </c>
      <c r="F2934" s="186" t="s">
        <v>1424</v>
      </c>
      <c r="G2934" s="94"/>
      <c r="H2934" s="94"/>
      <c r="I2934" s="94"/>
      <c r="J2934" s="94"/>
      <c r="K2934" s="94"/>
      <c r="L2934" s="94"/>
      <c r="M2934" s="94"/>
      <c r="N2934" s="95"/>
      <c r="O2934" s="94"/>
      <c r="P2934" s="94"/>
    </row>
    <row r="2935" spans="1:17" s="100" customFormat="1" ht="30" customHeight="1" x14ac:dyDescent="0.2">
      <c r="A2935" s="152">
        <v>2932</v>
      </c>
      <c r="B2935" s="96" t="s">
        <v>755</v>
      </c>
      <c r="C2935" s="176">
        <v>8297.6135310472655</v>
      </c>
      <c r="D2935" s="176">
        <v>2984</v>
      </c>
      <c r="E2935" s="106">
        <v>39227</v>
      </c>
      <c r="F2935" s="186" t="s">
        <v>3330</v>
      </c>
      <c r="G2935" s="94"/>
      <c r="N2935" s="101"/>
      <c r="Q2935" s="94"/>
    </row>
    <row r="2936" spans="1:17" s="100" customFormat="1" ht="30" customHeight="1" x14ac:dyDescent="0.2">
      <c r="A2936" s="152">
        <v>2933</v>
      </c>
      <c r="B2936" s="96" t="s">
        <v>1505</v>
      </c>
      <c r="C2936" s="112">
        <v>8276.2395736793333</v>
      </c>
      <c r="D2936" s="112">
        <v>2493</v>
      </c>
      <c r="E2936" s="106">
        <v>39163</v>
      </c>
      <c r="F2936" s="186" t="s">
        <v>286</v>
      </c>
      <c r="G2936" s="94"/>
      <c r="N2936" s="101"/>
    </row>
    <row r="2937" spans="1:17" s="94" customFormat="1" ht="30" customHeight="1" x14ac:dyDescent="0.2">
      <c r="A2937" s="152">
        <v>2934</v>
      </c>
      <c r="B2937" s="96" t="s">
        <v>2952</v>
      </c>
      <c r="C2937" s="179">
        <v>8258.5148285449486</v>
      </c>
      <c r="D2937" s="179">
        <v>3007</v>
      </c>
      <c r="E2937" s="106">
        <v>39465</v>
      </c>
      <c r="F2937" s="186" t="s">
        <v>2990</v>
      </c>
      <c r="H2937" s="100"/>
      <c r="I2937" s="100"/>
      <c r="J2937" s="100"/>
      <c r="K2937" s="100"/>
      <c r="L2937" s="100"/>
      <c r="M2937" s="100"/>
      <c r="N2937" s="101"/>
      <c r="O2937" s="100"/>
      <c r="P2937" s="100"/>
    </row>
    <row r="2938" spans="1:17" s="100" customFormat="1" ht="30" customHeight="1" x14ac:dyDescent="0.2">
      <c r="A2938" s="152">
        <v>2935</v>
      </c>
      <c r="B2938" s="103" t="s">
        <v>3348</v>
      </c>
      <c r="C2938" s="177">
        <v>8256.9699999999993</v>
      </c>
      <c r="D2938" s="112">
        <v>1610</v>
      </c>
      <c r="E2938" s="111">
        <v>42202</v>
      </c>
      <c r="F2938" s="187" t="s">
        <v>38</v>
      </c>
      <c r="H2938" s="94"/>
      <c r="I2938" s="94"/>
      <c r="J2938" s="94"/>
      <c r="K2938" s="94"/>
      <c r="L2938" s="94"/>
      <c r="M2938" s="94"/>
      <c r="N2938" s="95"/>
      <c r="O2938" s="94"/>
      <c r="P2938" s="94"/>
      <c r="Q2938" s="94"/>
    </row>
    <row r="2939" spans="1:17" s="94" customFormat="1" ht="30" customHeight="1" x14ac:dyDescent="0.2">
      <c r="A2939" s="152">
        <v>2936</v>
      </c>
      <c r="B2939" s="103" t="s">
        <v>2902</v>
      </c>
      <c r="C2939" s="176">
        <v>8253.3016682113066</v>
      </c>
      <c r="D2939" s="176">
        <v>2790</v>
      </c>
      <c r="E2939" s="111">
        <v>39640</v>
      </c>
      <c r="F2939" s="187" t="s">
        <v>413</v>
      </c>
      <c r="G2939" s="100"/>
      <c r="H2939" s="100"/>
      <c r="I2939" s="100"/>
      <c r="J2939" s="100"/>
      <c r="K2939" s="100"/>
      <c r="L2939" s="100"/>
      <c r="M2939" s="100"/>
      <c r="N2939" s="101"/>
      <c r="O2939" s="100"/>
      <c r="P2939" s="100"/>
    </row>
    <row r="2940" spans="1:17" s="100" customFormat="1" ht="30" customHeight="1" x14ac:dyDescent="0.2">
      <c r="A2940" s="152">
        <v>2937</v>
      </c>
      <c r="B2940" s="96" t="s">
        <v>4360</v>
      </c>
      <c r="C2940" s="97">
        <v>8186</v>
      </c>
      <c r="D2940" s="97">
        <v>1564</v>
      </c>
      <c r="E2940" s="102" t="s">
        <v>4569</v>
      </c>
      <c r="F2940" s="186" t="s">
        <v>545</v>
      </c>
      <c r="N2940" s="101"/>
    </row>
    <row r="2941" spans="1:17" s="94" customFormat="1" ht="30" customHeight="1" x14ac:dyDescent="0.2">
      <c r="A2941" s="152">
        <v>2938</v>
      </c>
      <c r="B2941" s="107" t="s">
        <v>1673</v>
      </c>
      <c r="C2941" s="179">
        <v>8181.1862835959228</v>
      </c>
      <c r="D2941" s="179">
        <v>7144</v>
      </c>
      <c r="E2941" s="119">
        <v>35440</v>
      </c>
      <c r="F2941" s="187" t="s">
        <v>1987</v>
      </c>
      <c r="N2941" s="95"/>
      <c r="Q2941" s="100"/>
    </row>
    <row r="2942" spans="1:17" s="94" customFormat="1" ht="30" customHeight="1" x14ac:dyDescent="0.2">
      <c r="A2942" s="152">
        <v>2939</v>
      </c>
      <c r="B2942" s="107" t="s">
        <v>1747</v>
      </c>
      <c r="C2942" s="179">
        <v>8173.0769230769238</v>
      </c>
      <c r="D2942" s="179">
        <v>7191</v>
      </c>
      <c r="E2942" s="119">
        <v>35258</v>
      </c>
      <c r="F2942" s="187" t="s">
        <v>1987</v>
      </c>
      <c r="G2942" s="100"/>
      <c r="H2942" s="100"/>
      <c r="I2942" s="100"/>
      <c r="J2942" s="100"/>
      <c r="K2942" s="100"/>
      <c r="L2942" s="100"/>
      <c r="M2942" s="100"/>
      <c r="N2942" s="101"/>
      <c r="O2942" s="100"/>
      <c r="P2942" s="100"/>
      <c r="Q2942" s="100"/>
    </row>
    <row r="2943" spans="1:17" s="94" customFormat="1" ht="30" customHeight="1" x14ac:dyDescent="0.2">
      <c r="A2943" s="152">
        <v>2940</v>
      </c>
      <c r="B2943" s="96" t="s">
        <v>3140</v>
      </c>
      <c r="C2943" s="177">
        <v>8125.5792400370719</v>
      </c>
      <c r="D2943" s="177">
        <v>1787</v>
      </c>
      <c r="E2943" s="98">
        <v>41936</v>
      </c>
      <c r="F2943" s="186" t="s">
        <v>3180</v>
      </c>
      <c r="H2943" s="100"/>
      <c r="I2943" s="100"/>
      <c r="J2943" s="100"/>
      <c r="K2943" s="100"/>
      <c r="L2943" s="100"/>
      <c r="M2943" s="100"/>
      <c r="N2943" s="101"/>
      <c r="O2943" s="100"/>
      <c r="P2943" s="100"/>
      <c r="Q2943" s="100"/>
    </row>
    <row r="2944" spans="1:17" s="100" customFormat="1" ht="30" customHeight="1" x14ac:dyDescent="0.2">
      <c r="A2944" s="152">
        <v>2941</v>
      </c>
      <c r="B2944" s="103" t="s">
        <v>387</v>
      </c>
      <c r="C2944" s="112">
        <v>8122.654077849862</v>
      </c>
      <c r="D2944" s="112">
        <v>2606</v>
      </c>
      <c r="E2944" s="111">
        <v>38464</v>
      </c>
      <c r="F2944" s="187" t="s">
        <v>1610</v>
      </c>
      <c r="G2944" s="94"/>
      <c r="N2944" s="101"/>
    </row>
    <row r="2945" spans="1:17" s="100" customFormat="1" ht="30" customHeight="1" x14ac:dyDescent="0.2">
      <c r="A2945" s="152">
        <v>2942</v>
      </c>
      <c r="B2945" s="96" t="s">
        <v>2202</v>
      </c>
      <c r="C2945" s="179">
        <v>8115.152919369787</v>
      </c>
      <c r="D2945" s="179">
        <v>2795</v>
      </c>
      <c r="E2945" s="106">
        <v>39682</v>
      </c>
      <c r="F2945" s="186" t="s">
        <v>468</v>
      </c>
      <c r="N2945" s="101"/>
    </row>
    <row r="2946" spans="1:17" s="94" customFormat="1" ht="30" customHeight="1" x14ac:dyDescent="0.2">
      <c r="A2946" s="152">
        <v>2943</v>
      </c>
      <c r="B2946" s="96" t="s">
        <v>2465</v>
      </c>
      <c r="C2946" s="179">
        <v>8114.498378127897</v>
      </c>
      <c r="D2946" s="179">
        <v>2779</v>
      </c>
      <c r="E2946" s="111">
        <v>40607</v>
      </c>
      <c r="F2946" s="187" t="s">
        <v>488</v>
      </c>
      <c r="G2946" s="100"/>
      <c r="N2946" s="95"/>
      <c r="Q2946" s="100"/>
    </row>
    <row r="2947" spans="1:17" s="94" customFormat="1" ht="30" customHeight="1" x14ac:dyDescent="0.2">
      <c r="A2947" s="152">
        <v>2944</v>
      </c>
      <c r="B2947" s="103" t="s">
        <v>1214</v>
      </c>
      <c r="C2947" s="176">
        <v>8109.360518999074</v>
      </c>
      <c r="D2947" s="176">
        <v>3927</v>
      </c>
      <c r="E2947" s="111">
        <v>37008</v>
      </c>
      <c r="F2947" s="187" t="s">
        <v>1872</v>
      </c>
      <c r="G2947" s="100"/>
      <c r="H2947" s="100"/>
      <c r="I2947" s="100"/>
      <c r="J2947" s="100"/>
      <c r="K2947" s="100"/>
      <c r="L2947" s="100"/>
      <c r="M2947" s="100"/>
      <c r="N2947" s="101"/>
      <c r="O2947" s="100"/>
      <c r="P2947" s="100"/>
    </row>
    <row r="2948" spans="1:17" s="100" customFormat="1" ht="30" customHeight="1" x14ac:dyDescent="0.2">
      <c r="A2948" s="152">
        <v>2945</v>
      </c>
      <c r="B2948" s="103" t="s">
        <v>1752</v>
      </c>
      <c r="C2948" s="112">
        <v>8106.7539388322521</v>
      </c>
      <c r="D2948" s="112">
        <v>2340</v>
      </c>
      <c r="E2948" s="111">
        <v>38205</v>
      </c>
      <c r="F2948" s="187" t="s">
        <v>383</v>
      </c>
      <c r="G2948" s="94"/>
      <c r="N2948" s="101"/>
    </row>
    <row r="2949" spans="1:17" s="100" customFormat="1" ht="30" customHeight="1" x14ac:dyDescent="0.2">
      <c r="A2949" s="152">
        <v>2946</v>
      </c>
      <c r="B2949" s="96" t="s">
        <v>2466</v>
      </c>
      <c r="C2949" s="179">
        <v>8102.699258572753</v>
      </c>
      <c r="D2949" s="179">
        <v>2528</v>
      </c>
      <c r="E2949" s="111">
        <v>40550</v>
      </c>
      <c r="F2949" s="187" t="s">
        <v>725</v>
      </c>
      <c r="N2949" s="101"/>
    </row>
    <row r="2950" spans="1:17" s="100" customFormat="1" ht="30" customHeight="1" x14ac:dyDescent="0.2">
      <c r="A2950" s="152">
        <v>2947</v>
      </c>
      <c r="B2950" s="96" t="s">
        <v>3450</v>
      </c>
      <c r="C2950" s="112">
        <v>8097.16</v>
      </c>
      <c r="D2950" s="177">
        <v>1673</v>
      </c>
      <c r="E2950" s="158">
        <v>42223</v>
      </c>
      <c r="F2950" s="186" t="s">
        <v>74</v>
      </c>
      <c r="N2950" s="101"/>
    </row>
    <row r="2951" spans="1:17" s="100" customFormat="1" ht="30" customHeight="1" x14ac:dyDescent="0.2">
      <c r="A2951" s="152">
        <v>2948</v>
      </c>
      <c r="B2951" s="103" t="s">
        <v>1600</v>
      </c>
      <c r="C2951" s="112">
        <v>8078.3711770157561</v>
      </c>
      <c r="D2951" s="112">
        <v>2141</v>
      </c>
      <c r="E2951" s="111">
        <v>38289</v>
      </c>
      <c r="F2951" s="187" t="s">
        <v>1509</v>
      </c>
      <c r="H2951" s="94"/>
      <c r="I2951" s="94"/>
      <c r="J2951" s="94"/>
      <c r="K2951" s="94"/>
      <c r="L2951" s="94"/>
      <c r="M2951" s="94"/>
      <c r="N2951" s="95"/>
      <c r="O2951" s="94"/>
      <c r="P2951" s="94"/>
      <c r="Q2951" s="94"/>
    </row>
    <row r="2952" spans="1:17" s="100" customFormat="1" ht="30" customHeight="1" x14ac:dyDescent="0.2">
      <c r="A2952" s="152">
        <v>2949</v>
      </c>
      <c r="B2952" s="96" t="s">
        <v>3498</v>
      </c>
      <c r="C2952" s="112">
        <v>8071.6399999999994</v>
      </c>
      <c r="D2952" s="177">
        <v>2150</v>
      </c>
      <c r="E2952" s="123">
        <v>42713</v>
      </c>
      <c r="F2952" s="186" t="s">
        <v>1424</v>
      </c>
      <c r="G2952" s="94"/>
      <c r="N2952" s="101"/>
      <c r="Q2952" s="94"/>
    </row>
    <row r="2953" spans="1:17" s="100" customFormat="1" ht="30" customHeight="1" x14ac:dyDescent="0.2">
      <c r="A2953" s="152">
        <v>2950</v>
      </c>
      <c r="B2953" s="103" t="s">
        <v>883</v>
      </c>
      <c r="C2953" s="179">
        <v>8064.1797961075072</v>
      </c>
      <c r="D2953" s="179">
        <v>2685</v>
      </c>
      <c r="E2953" s="106">
        <v>39598</v>
      </c>
      <c r="F2953" s="187" t="s">
        <v>3331</v>
      </c>
      <c r="G2953" s="94"/>
      <c r="N2953" s="101"/>
      <c r="Q2953" s="109"/>
    </row>
    <row r="2954" spans="1:17" s="100" customFormat="1" ht="30" customHeight="1" x14ac:dyDescent="0.2">
      <c r="A2954" s="152">
        <v>2951</v>
      </c>
      <c r="B2954" s="96" t="s">
        <v>3141</v>
      </c>
      <c r="C2954" s="177">
        <v>8054.4178313253014</v>
      </c>
      <c r="D2954" s="177">
        <v>2027</v>
      </c>
      <c r="E2954" s="98">
        <v>41894</v>
      </c>
      <c r="F2954" s="186" t="s">
        <v>3180</v>
      </c>
      <c r="N2954" s="101"/>
    </row>
    <row r="2955" spans="1:17" s="100" customFormat="1" ht="30" customHeight="1" x14ac:dyDescent="0.2">
      <c r="A2955" s="152">
        <v>2952</v>
      </c>
      <c r="B2955" s="96" t="s">
        <v>2255</v>
      </c>
      <c r="C2955" s="178">
        <v>8039.5620945319743</v>
      </c>
      <c r="D2955" s="178">
        <v>1918</v>
      </c>
      <c r="E2955" s="106">
        <v>39514</v>
      </c>
      <c r="F2955" s="186" t="s">
        <v>2941</v>
      </c>
      <c r="N2955" s="101"/>
      <c r="Q2955" s="94"/>
    </row>
    <row r="2956" spans="1:17" s="100" customFormat="1" ht="30" customHeight="1" x14ac:dyDescent="0.2">
      <c r="A2956" s="152">
        <v>2953</v>
      </c>
      <c r="B2956" s="107" t="s">
        <v>1759</v>
      </c>
      <c r="C2956" s="179">
        <v>8027.3980537534753</v>
      </c>
      <c r="D2956" s="179">
        <v>7209</v>
      </c>
      <c r="E2956" s="119">
        <v>34964</v>
      </c>
      <c r="F2956" s="187" t="s">
        <v>1910</v>
      </c>
      <c r="N2956" s="101"/>
    </row>
    <row r="2957" spans="1:17" s="100" customFormat="1" ht="30" customHeight="1" x14ac:dyDescent="0.2">
      <c r="A2957" s="152">
        <v>2954</v>
      </c>
      <c r="B2957" s="96" t="s">
        <v>4388</v>
      </c>
      <c r="C2957" s="97">
        <v>8011.62</v>
      </c>
      <c r="D2957" s="97">
        <v>1700</v>
      </c>
      <c r="E2957" s="102" t="s">
        <v>4576</v>
      </c>
      <c r="F2957" s="186" t="s">
        <v>4548</v>
      </c>
      <c r="G2957" s="94"/>
      <c r="H2957" s="94"/>
      <c r="I2957" s="94"/>
      <c r="J2957" s="94"/>
      <c r="K2957" s="94"/>
      <c r="L2957" s="94"/>
      <c r="M2957" s="94"/>
      <c r="N2957" s="95"/>
      <c r="O2957" s="94"/>
      <c r="P2957" s="94"/>
    </row>
    <row r="2958" spans="1:17" s="100" customFormat="1" ht="30" customHeight="1" x14ac:dyDescent="0.2">
      <c r="A2958" s="152">
        <v>2955</v>
      </c>
      <c r="B2958" s="103" t="s">
        <v>438</v>
      </c>
      <c r="C2958" s="176">
        <v>7995.5398517145504</v>
      </c>
      <c r="D2958" s="176">
        <v>2880</v>
      </c>
      <c r="E2958" s="111">
        <v>37386</v>
      </c>
      <c r="F2958" s="187" t="s">
        <v>1344</v>
      </c>
      <c r="H2958" s="94"/>
      <c r="I2958" s="94"/>
      <c r="J2958" s="94"/>
      <c r="K2958" s="94"/>
      <c r="L2958" s="94"/>
      <c r="M2958" s="94"/>
      <c r="N2958" s="95"/>
      <c r="O2958" s="94"/>
      <c r="P2958" s="94"/>
    </row>
    <row r="2959" spans="1:17" s="100" customFormat="1" ht="30" customHeight="1" x14ac:dyDescent="0.2">
      <c r="A2959" s="152">
        <v>2956</v>
      </c>
      <c r="B2959" s="107" t="s">
        <v>829</v>
      </c>
      <c r="C2959" s="179">
        <v>7992.9332715477294</v>
      </c>
      <c r="D2959" s="179">
        <v>7103</v>
      </c>
      <c r="E2959" s="119">
        <v>35209</v>
      </c>
      <c r="F2959" s="187" t="s">
        <v>1910</v>
      </c>
      <c r="N2959" s="101"/>
    </row>
    <row r="2960" spans="1:17" s="94" customFormat="1" ht="30" customHeight="1" x14ac:dyDescent="0.2">
      <c r="A2960" s="152">
        <v>2957</v>
      </c>
      <c r="B2960" s="96" t="s">
        <v>4010</v>
      </c>
      <c r="C2960" s="97">
        <v>7983.7</v>
      </c>
      <c r="D2960" s="97">
        <v>2507</v>
      </c>
      <c r="E2960" s="102">
        <v>43196</v>
      </c>
      <c r="F2960" s="186" t="s">
        <v>2319</v>
      </c>
      <c r="G2960" s="100"/>
      <c r="H2960" s="100"/>
      <c r="I2960" s="100"/>
      <c r="J2960" s="100"/>
      <c r="K2960" s="100"/>
      <c r="L2960" s="100"/>
      <c r="M2960" s="100"/>
      <c r="N2960" s="101"/>
      <c r="O2960" s="100"/>
      <c r="P2960" s="100"/>
      <c r="Q2960" s="100"/>
    </row>
    <row r="2961" spans="1:17" s="94" customFormat="1" ht="30" customHeight="1" x14ac:dyDescent="0.2">
      <c r="A2961" s="152">
        <v>2958</v>
      </c>
      <c r="B2961" s="96" t="s">
        <v>1053</v>
      </c>
      <c r="C2961" s="178">
        <v>7982.2173308619094</v>
      </c>
      <c r="D2961" s="178">
        <v>2838</v>
      </c>
      <c r="E2961" s="111">
        <v>40368</v>
      </c>
      <c r="F2961" s="187" t="s">
        <v>851</v>
      </c>
      <c r="G2961" s="100"/>
      <c r="H2961" s="100"/>
      <c r="I2961" s="100"/>
      <c r="J2961" s="100"/>
      <c r="K2961" s="100"/>
      <c r="L2961" s="100"/>
      <c r="M2961" s="100"/>
      <c r="N2961" s="101"/>
      <c r="O2961" s="100"/>
      <c r="P2961" s="100"/>
      <c r="Q2961" s="100"/>
    </row>
    <row r="2962" spans="1:17" s="100" customFormat="1" ht="30" customHeight="1" x14ac:dyDescent="0.2">
      <c r="A2962" s="152">
        <v>2959</v>
      </c>
      <c r="B2962" s="107" t="s">
        <v>1858</v>
      </c>
      <c r="C2962" s="179">
        <v>7968.6051899907325</v>
      </c>
      <c r="D2962" s="179">
        <v>7065</v>
      </c>
      <c r="E2962" s="119">
        <v>35034</v>
      </c>
      <c r="F2962" s="187" t="s">
        <v>1910</v>
      </c>
      <c r="G2962" s="94"/>
      <c r="N2962" s="101"/>
      <c r="Q2962" s="94"/>
    </row>
    <row r="2963" spans="1:17" s="100" customFormat="1" ht="30" customHeight="1" x14ac:dyDescent="0.2">
      <c r="A2963" s="152">
        <v>2960</v>
      </c>
      <c r="B2963" s="103" t="s">
        <v>1225</v>
      </c>
      <c r="C2963" s="176">
        <v>7964.5505097312325</v>
      </c>
      <c r="D2963" s="176">
        <v>2719</v>
      </c>
      <c r="E2963" s="111">
        <v>36875</v>
      </c>
      <c r="F2963" s="187" t="s">
        <v>646</v>
      </c>
      <c r="N2963" s="101"/>
    </row>
    <row r="2964" spans="1:17" s="100" customFormat="1" ht="30" customHeight="1" x14ac:dyDescent="0.2">
      <c r="A2964" s="152">
        <v>2961</v>
      </c>
      <c r="B2964" s="96" t="s">
        <v>4431</v>
      </c>
      <c r="C2964" s="97">
        <v>7954.77</v>
      </c>
      <c r="D2964" s="97">
        <v>1482</v>
      </c>
      <c r="E2964" s="102" t="s">
        <v>4594</v>
      </c>
      <c r="F2964" s="186" t="s">
        <v>3187</v>
      </c>
      <c r="H2964" s="94"/>
      <c r="I2964" s="94"/>
      <c r="J2964" s="94"/>
      <c r="K2964" s="94"/>
      <c r="L2964" s="94"/>
      <c r="M2964" s="94"/>
      <c r="N2964" s="95"/>
      <c r="O2964" s="94"/>
      <c r="P2964" s="94"/>
    </row>
    <row r="2965" spans="1:17" s="94" customFormat="1" ht="30" customHeight="1" x14ac:dyDescent="0.2">
      <c r="A2965" s="152">
        <v>2962</v>
      </c>
      <c r="B2965" s="103" t="s">
        <v>1959</v>
      </c>
      <c r="C2965" s="112">
        <v>7941.9601482854496</v>
      </c>
      <c r="D2965" s="112">
        <v>2768</v>
      </c>
      <c r="E2965" s="111">
        <v>37890</v>
      </c>
      <c r="F2965" s="187" t="s">
        <v>1910</v>
      </c>
      <c r="G2965" s="100"/>
      <c r="H2965" s="100"/>
      <c r="I2965" s="100"/>
      <c r="J2965" s="100"/>
      <c r="K2965" s="100"/>
      <c r="L2965" s="100"/>
      <c r="M2965" s="100"/>
      <c r="N2965" s="101"/>
      <c r="O2965" s="100"/>
      <c r="P2965" s="100"/>
    </row>
    <row r="2966" spans="1:17" s="100" customFormat="1" ht="30" customHeight="1" x14ac:dyDescent="0.2">
      <c r="A2966" s="152">
        <v>2963</v>
      </c>
      <c r="B2966" s="96" t="s">
        <v>1506</v>
      </c>
      <c r="C2966" s="179">
        <v>7923.4823911028734</v>
      </c>
      <c r="D2966" s="179">
        <v>2677</v>
      </c>
      <c r="E2966" s="106">
        <v>39311</v>
      </c>
      <c r="F2966" s="186" t="s">
        <v>193</v>
      </c>
      <c r="N2966" s="101"/>
    </row>
    <row r="2967" spans="1:17" s="100" customFormat="1" ht="30" customHeight="1" x14ac:dyDescent="0.2">
      <c r="A2967" s="152">
        <v>2964</v>
      </c>
      <c r="B2967" s="103" t="s">
        <v>652</v>
      </c>
      <c r="C2967" s="112">
        <v>7922.2659870250236</v>
      </c>
      <c r="D2967" s="112">
        <v>2603</v>
      </c>
      <c r="E2967" s="111">
        <v>37806</v>
      </c>
      <c r="F2967" s="187" t="s">
        <v>1910</v>
      </c>
      <c r="N2967" s="101"/>
      <c r="Q2967" s="94"/>
    </row>
    <row r="2968" spans="1:17" s="100" customFormat="1" ht="30" customHeight="1" x14ac:dyDescent="0.2">
      <c r="A2968" s="152">
        <v>2965</v>
      </c>
      <c r="B2968" s="96" t="s">
        <v>3529</v>
      </c>
      <c r="C2968" s="112">
        <v>7909.39</v>
      </c>
      <c r="D2968" s="177">
        <v>2193</v>
      </c>
      <c r="E2968" s="98">
        <v>42657</v>
      </c>
      <c r="F2968" s="186" t="s">
        <v>3466</v>
      </c>
      <c r="N2968" s="101"/>
      <c r="Q2968" s="94"/>
    </row>
    <row r="2969" spans="1:17" s="94" customFormat="1" ht="30" customHeight="1" x14ac:dyDescent="0.2">
      <c r="A2969" s="152">
        <v>2966</v>
      </c>
      <c r="B2969" s="96" t="s">
        <v>4502</v>
      </c>
      <c r="C2969" s="97">
        <v>7907</v>
      </c>
      <c r="D2969" s="97">
        <v>1668</v>
      </c>
      <c r="E2969" s="102" t="s">
        <v>4600</v>
      </c>
      <c r="F2969" s="186" t="s">
        <v>2319</v>
      </c>
      <c r="G2969" s="100"/>
      <c r="H2969" s="100"/>
      <c r="I2969" s="100"/>
      <c r="J2969" s="100"/>
      <c r="K2969" s="100"/>
      <c r="L2969" s="100"/>
      <c r="M2969" s="100"/>
      <c r="N2969" s="101"/>
      <c r="O2969" s="100"/>
      <c r="P2969" s="100"/>
    </row>
    <row r="2970" spans="1:17" s="94" customFormat="1" ht="30" customHeight="1" x14ac:dyDescent="0.2">
      <c r="A2970" s="152">
        <v>2967</v>
      </c>
      <c r="B2970" s="96" t="s">
        <v>1394</v>
      </c>
      <c r="C2970" s="179">
        <v>7904.5991658943467</v>
      </c>
      <c r="D2970" s="179">
        <v>2510</v>
      </c>
      <c r="E2970" s="111">
        <v>40074</v>
      </c>
      <c r="F2970" s="187" t="s">
        <v>1424</v>
      </c>
      <c r="N2970" s="95"/>
      <c r="Q2970" s="100"/>
    </row>
    <row r="2971" spans="1:17" s="100" customFormat="1" ht="30" customHeight="1" x14ac:dyDescent="0.2">
      <c r="A2971" s="152">
        <v>2968</v>
      </c>
      <c r="B2971" s="107" t="s">
        <v>1583</v>
      </c>
      <c r="C2971" s="179">
        <v>7893.8832252085267</v>
      </c>
      <c r="D2971" s="179">
        <v>3309</v>
      </c>
      <c r="E2971" s="119">
        <v>36497</v>
      </c>
      <c r="F2971" s="187" t="s">
        <v>1872</v>
      </c>
      <c r="N2971" s="101"/>
    </row>
    <row r="2972" spans="1:17" s="100" customFormat="1" ht="30" customHeight="1" x14ac:dyDescent="0.2">
      <c r="A2972" s="152">
        <v>2969</v>
      </c>
      <c r="B2972" s="96" t="s">
        <v>3607</v>
      </c>
      <c r="C2972" s="112">
        <v>7860.03</v>
      </c>
      <c r="D2972" s="177">
        <v>1657</v>
      </c>
      <c r="E2972" s="98">
        <v>42510</v>
      </c>
      <c r="F2972" s="186" t="s">
        <v>725</v>
      </c>
      <c r="G2972" s="94"/>
      <c r="N2972" s="101"/>
    </row>
    <row r="2973" spans="1:17" s="94" customFormat="1" ht="30" customHeight="1" x14ac:dyDescent="0.2">
      <c r="A2973" s="152">
        <v>2970</v>
      </c>
      <c r="B2973" s="96" t="s">
        <v>3416</v>
      </c>
      <c r="C2973" s="112">
        <v>7859.87</v>
      </c>
      <c r="D2973" s="177">
        <v>1845</v>
      </c>
      <c r="E2973" s="98">
        <v>42286</v>
      </c>
      <c r="F2973" s="186" t="s">
        <v>3186</v>
      </c>
      <c r="H2973" s="100"/>
      <c r="I2973" s="100"/>
      <c r="J2973" s="100"/>
      <c r="K2973" s="100"/>
      <c r="L2973" s="100"/>
      <c r="M2973" s="100"/>
      <c r="N2973" s="101"/>
      <c r="O2973" s="100"/>
      <c r="P2973" s="100"/>
      <c r="Q2973" s="100"/>
    </row>
    <row r="2974" spans="1:17" s="100" customFormat="1" ht="30" customHeight="1" x14ac:dyDescent="0.2">
      <c r="A2974" s="152">
        <v>2971</v>
      </c>
      <c r="B2974" s="96" t="s">
        <v>4120</v>
      </c>
      <c r="C2974" s="97">
        <v>7851.75</v>
      </c>
      <c r="D2974" s="97">
        <v>1946</v>
      </c>
      <c r="E2974" s="102" t="s">
        <v>4116</v>
      </c>
      <c r="F2974" s="186" t="s">
        <v>545</v>
      </c>
      <c r="G2974" s="94"/>
      <c r="H2974" s="94"/>
      <c r="I2974" s="94"/>
      <c r="J2974" s="94"/>
      <c r="K2974" s="94"/>
      <c r="L2974" s="94"/>
      <c r="M2974" s="94"/>
      <c r="N2974" s="95"/>
      <c r="O2974" s="94"/>
      <c r="P2974" s="94"/>
      <c r="Q2974" s="94"/>
    </row>
    <row r="2975" spans="1:17" s="100" customFormat="1" ht="30" customHeight="1" x14ac:dyDescent="0.2">
      <c r="A2975" s="152">
        <v>2972</v>
      </c>
      <c r="B2975" s="103" t="s">
        <v>1824</v>
      </c>
      <c r="C2975" s="179">
        <v>7818.5820203892499</v>
      </c>
      <c r="D2975" s="179">
        <v>2906</v>
      </c>
      <c r="E2975" s="111">
        <v>37372</v>
      </c>
      <c r="F2975" s="187" t="s">
        <v>1069</v>
      </c>
      <c r="N2975" s="101"/>
      <c r="Q2975" s="94"/>
    </row>
    <row r="2976" spans="1:17" s="100" customFormat="1" ht="30" customHeight="1" x14ac:dyDescent="0.2">
      <c r="A2976" s="152">
        <v>2973</v>
      </c>
      <c r="B2976" s="107" t="s">
        <v>2228</v>
      </c>
      <c r="C2976" s="164">
        <v>7803.521779425394</v>
      </c>
      <c r="D2976" s="164">
        <v>13513</v>
      </c>
      <c r="E2976" s="119">
        <v>34502</v>
      </c>
      <c r="F2976" s="187" t="s">
        <v>2265</v>
      </c>
      <c r="G2976" s="94"/>
      <c r="N2976" s="101"/>
    </row>
    <row r="2977" spans="1:17" s="94" customFormat="1" ht="30" customHeight="1" x14ac:dyDescent="0.2">
      <c r="A2977" s="152">
        <v>2974</v>
      </c>
      <c r="B2977" s="96" t="s">
        <v>225</v>
      </c>
      <c r="C2977" s="178">
        <v>7840.9</v>
      </c>
      <c r="D2977" s="178">
        <v>1823</v>
      </c>
      <c r="E2977" s="98">
        <v>41565</v>
      </c>
      <c r="F2977" s="186" t="s">
        <v>2988</v>
      </c>
      <c r="H2977" s="100"/>
      <c r="I2977" s="100"/>
      <c r="J2977" s="100"/>
      <c r="K2977" s="100"/>
      <c r="L2977" s="100"/>
      <c r="M2977" s="100"/>
      <c r="N2977" s="101"/>
      <c r="O2977" s="100"/>
      <c r="P2977" s="100"/>
    </row>
    <row r="2978" spans="1:17" s="109" customFormat="1" ht="30" customHeight="1" x14ac:dyDescent="0.2">
      <c r="A2978" s="152">
        <v>2975</v>
      </c>
      <c r="B2978" s="103" t="s">
        <v>1923</v>
      </c>
      <c r="C2978" s="179">
        <v>7761.8164967562561</v>
      </c>
      <c r="D2978" s="179">
        <v>2171</v>
      </c>
      <c r="E2978" s="111">
        <v>39717</v>
      </c>
      <c r="F2978" s="187" t="s">
        <v>2013</v>
      </c>
      <c r="G2978" s="94"/>
      <c r="H2978" s="100"/>
      <c r="I2978" s="100"/>
      <c r="J2978" s="100"/>
      <c r="K2978" s="100"/>
      <c r="L2978" s="100"/>
      <c r="M2978" s="100"/>
      <c r="N2978" s="101"/>
      <c r="O2978" s="100"/>
      <c r="P2978" s="100"/>
      <c r="Q2978" s="100"/>
    </row>
    <row r="2979" spans="1:17" s="94" customFormat="1" ht="30" customHeight="1" x14ac:dyDescent="0.2">
      <c r="A2979" s="152">
        <v>2976</v>
      </c>
      <c r="B2979" s="96" t="s">
        <v>3142</v>
      </c>
      <c r="C2979" s="177">
        <v>7761.2372567191851</v>
      </c>
      <c r="D2979" s="177">
        <v>1531</v>
      </c>
      <c r="E2979" s="98">
        <v>41698</v>
      </c>
      <c r="F2979" s="186" t="s">
        <v>38</v>
      </c>
      <c r="G2979" s="100"/>
      <c r="N2979" s="95"/>
      <c r="Q2979" s="100"/>
    </row>
    <row r="2980" spans="1:17" s="100" customFormat="1" ht="30" customHeight="1" x14ac:dyDescent="0.2">
      <c r="A2980" s="152">
        <v>2977</v>
      </c>
      <c r="B2980" s="103" t="s">
        <v>2856</v>
      </c>
      <c r="C2980" s="176">
        <v>7738.3572752548662</v>
      </c>
      <c r="D2980" s="176">
        <v>3285</v>
      </c>
      <c r="E2980" s="104">
        <v>36784</v>
      </c>
      <c r="F2980" s="187" t="s">
        <v>640</v>
      </c>
      <c r="H2980" s="94"/>
      <c r="I2980" s="94"/>
      <c r="J2980" s="94"/>
      <c r="K2980" s="94"/>
      <c r="L2980" s="94"/>
      <c r="M2980" s="94"/>
      <c r="N2980" s="95"/>
      <c r="O2980" s="94"/>
      <c r="P2980" s="94"/>
    </row>
    <row r="2981" spans="1:17" s="100" customFormat="1" ht="30" customHeight="1" x14ac:dyDescent="0.2">
      <c r="A2981" s="152">
        <v>2978</v>
      </c>
      <c r="B2981" s="96" t="s">
        <v>4099</v>
      </c>
      <c r="C2981" s="97">
        <v>7718</v>
      </c>
      <c r="D2981" s="97">
        <v>2848</v>
      </c>
      <c r="E2981" s="102" t="s">
        <v>3948</v>
      </c>
      <c r="F2981" s="186" t="s">
        <v>3371</v>
      </c>
      <c r="N2981" s="101"/>
    </row>
    <row r="2982" spans="1:17" s="100" customFormat="1" ht="30" customHeight="1" x14ac:dyDescent="0.2">
      <c r="A2982" s="152">
        <v>2979</v>
      </c>
      <c r="B2982" s="96" t="s">
        <v>4079</v>
      </c>
      <c r="C2982" s="97">
        <v>7716.43</v>
      </c>
      <c r="D2982" s="97">
        <v>1655</v>
      </c>
      <c r="E2982" s="102">
        <v>43119</v>
      </c>
      <c r="F2982" s="186" t="s">
        <v>3187</v>
      </c>
      <c r="G2982" s="94"/>
      <c r="N2982" s="101"/>
    </row>
    <row r="2983" spans="1:17" s="100" customFormat="1" ht="30" customHeight="1" x14ac:dyDescent="0.2">
      <c r="A2983" s="152">
        <v>2980</v>
      </c>
      <c r="B2983" s="107" t="s">
        <v>828</v>
      </c>
      <c r="C2983" s="179">
        <v>7711.1329935125123</v>
      </c>
      <c r="D2983" s="179">
        <v>6702</v>
      </c>
      <c r="E2983" s="119">
        <v>35195</v>
      </c>
      <c r="F2983" s="187" t="s">
        <v>1910</v>
      </c>
      <c r="G2983" s="94"/>
      <c r="N2983" s="101"/>
      <c r="Q2983" s="94"/>
    </row>
    <row r="2984" spans="1:17" s="100" customFormat="1" ht="30" customHeight="1" x14ac:dyDescent="0.2">
      <c r="A2984" s="152">
        <v>2981</v>
      </c>
      <c r="B2984" s="96" t="s">
        <v>2469</v>
      </c>
      <c r="C2984" s="177">
        <v>7705.7750231696018</v>
      </c>
      <c r="D2984" s="177">
        <v>2089</v>
      </c>
      <c r="E2984" s="98">
        <v>41110</v>
      </c>
      <c r="F2984" s="186" t="s">
        <v>563</v>
      </c>
      <c r="G2984" s="94"/>
      <c r="H2984" s="94"/>
      <c r="I2984" s="94"/>
      <c r="J2984" s="94"/>
      <c r="K2984" s="94"/>
      <c r="L2984" s="94"/>
      <c r="M2984" s="94"/>
      <c r="N2984" s="95"/>
      <c r="O2984" s="94"/>
      <c r="P2984" s="94"/>
    </row>
    <row r="2985" spans="1:17" s="94" customFormat="1" ht="30" customHeight="1" x14ac:dyDescent="0.2">
      <c r="A2985" s="152">
        <v>2982</v>
      </c>
      <c r="B2985" s="103" t="s">
        <v>2404</v>
      </c>
      <c r="C2985" s="176">
        <v>7702.7340129749773</v>
      </c>
      <c r="D2985" s="176">
        <v>1969</v>
      </c>
      <c r="E2985" s="111">
        <v>38324</v>
      </c>
      <c r="F2985" s="187" t="s">
        <v>530</v>
      </c>
      <c r="G2985" s="100"/>
      <c r="N2985" s="95"/>
    </row>
    <row r="2986" spans="1:17" s="100" customFormat="1" ht="30" customHeight="1" x14ac:dyDescent="0.2">
      <c r="A2986" s="152">
        <v>2983</v>
      </c>
      <c r="B2986" s="96" t="s">
        <v>3796</v>
      </c>
      <c r="C2986" s="97">
        <v>7675</v>
      </c>
      <c r="D2986" s="97">
        <v>1678</v>
      </c>
      <c r="E2986" s="102">
        <v>42979</v>
      </c>
      <c r="F2986" s="186" t="s">
        <v>545</v>
      </c>
      <c r="H2986" s="94"/>
      <c r="I2986" s="94"/>
      <c r="J2986" s="94"/>
      <c r="K2986" s="94"/>
      <c r="L2986" s="94"/>
      <c r="M2986" s="94"/>
      <c r="N2986" s="95"/>
      <c r="O2986" s="94"/>
      <c r="P2986" s="94"/>
      <c r="Q2986" s="94"/>
    </row>
    <row r="2987" spans="1:17" s="100" customFormat="1" ht="30" customHeight="1" x14ac:dyDescent="0.2">
      <c r="A2987" s="152">
        <v>2984</v>
      </c>
      <c r="B2987" s="96" t="s">
        <v>3270</v>
      </c>
      <c r="C2987" s="177">
        <v>7659.9700000000012</v>
      </c>
      <c r="D2987" s="177">
        <v>1693</v>
      </c>
      <c r="E2987" s="98">
        <v>42013</v>
      </c>
      <c r="F2987" s="186" t="s">
        <v>74</v>
      </c>
      <c r="G2987" s="94"/>
      <c r="H2987" s="94"/>
      <c r="I2987" s="94"/>
      <c r="J2987" s="94"/>
      <c r="K2987" s="94"/>
      <c r="L2987" s="94"/>
      <c r="M2987" s="94"/>
      <c r="N2987" s="95"/>
      <c r="O2987" s="94"/>
      <c r="P2987" s="94"/>
      <c r="Q2987" s="94"/>
    </row>
    <row r="2988" spans="1:17" s="100" customFormat="1" ht="30" customHeight="1" x14ac:dyDescent="0.2">
      <c r="A2988" s="152">
        <v>2985</v>
      </c>
      <c r="B2988" s="96" t="s">
        <v>4375</v>
      </c>
      <c r="C2988" s="97">
        <v>7648.5</v>
      </c>
      <c r="D2988" s="97">
        <v>1461</v>
      </c>
      <c r="E2988" s="102" t="s">
        <v>4573</v>
      </c>
      <c r="F2988" s="186" t="s">
        <v>1424</v>
      </c>
      <c r="H2988" s="94"/>
      <c r="I2988" s="94"/>
      <c r="J2988" s="94"/>
      <c r="K2988" s="94"/>
      <c r="L2988" s="94"/>
      <c r="M2988" s="94"/>
      <c r="N2988" s="95"/>
      <c r="O2988" s="94"/>
      <c r="P2988" s="94"/>
      <c r="Q2988" s="94"/>
    </row>
    <row r="2989" spans="1:17" s="100" customFormat="1" ht="30" customHeight="1" x14ac:dyDescent="0.2">
      <c r="A2989" s="152">
        <v>2986</v>
      </c>
      <c r="B2989" s="103" t="s">
        <v>1886</v>
      </c>
      <c r="C2989" s="179">
        <v>7632.3563484708066</v>
      </c>
      <c r="D2989" s="179">
        <v>2357</v>
      </c>
      <c r="E2989" s="111">
        <v>37876</v>
      </c>
      <c r="F2989" s="187" t="s">
        <v>1069</v>
      </c>
      <c r="G2989" s="94"/>
      <c r="N2989" s="101"/>
    </row>
    <row r="2990" spans="1:17" s="100" customFormat="1" ht="30" customHeight="1" x14ac:dyDescent="0.2">
      <c r="A2990" s="152">
        <v>2987</v>
      </c>
      <c r="B2990" s="107" t="s">
        <v>2595</v>
      </c>
      <c r="C2990" s="179">
        <v>7632.0667284522706</v>
      </c>
      <c r="D2990" s="179">
        <v>5404</v>
      </c>
      <c r="E2990" s="119">
        <v>35650</v>
      </c>
      <c r="F2990" s="187" t="s">
        <v>1910</v>
      </c>
      <c r="G2990" s="94"/>
      <c r="N2990" s="101"/>
    </row>
    <row r="2991" spans="1:17" s="94" customFormat="1" ht="30" customHeight="1" x14ac:dyDescent="0.2">
      <c r="A2991" s="152">
        <v>2988</v>
      </c>
      <c r="B2991" s="96" t="s">
        <v>3619</v>
      </c>
      <c r="C2991" s="112">
        <v>7601.88</v>
      </c>
      <c r="D2991" s="177">
        <v>2336</v>
      </c>
      <c r="E2991" s="136">
        <v>42489</v>
      </c>
      <c r="F2991" s="190" t="s">
        <v>2815</v>
      </c>
      <c r="G2991" s="100"/>
      <c r="H2991" s="100"/>
      <c r="I2991" s="100"/>
      <c r="J2991" s="100"/>
      <c r="K2991" s="100"/>
      <c r="L2991" s="100"/>
      <c r="M2991" s="100"/>
      <c r="N2991" s="101"/>
      <c r="O2991" s="100"/>
      <c r="P2991" s="100"/>
      <c r="Q2991" s="100"/>
    </row>
    <row r="2992" spans="1:17" s="100" customFormat="1" ht="30" customHeight="1" x14ac:dyDescent="0.2">
      <c r="A2992" s="152">
        <v>2989</v>
      </c>
      <c r="B2992" s="103" t="s">
        <v>2170</v>
      </c>
      <c r="C2992" s="176">
        <v>7581.3832252085267</v>
      </c>
      <c r="D2992" s="176">
        <v>3131</v>
      </c>
      <c r="E2992" s="111">
        <v>36868</v>
      </c>
      <c r="F2992" s="187" t="s">
        <v>1069</v>
      </c>
      <c r="H2992" s="94"/>
      <c r="I2992" s="94"/>
      <c r="J2992" s="94"/>
      <c r="K2992" s="94"/>
      <c r="L2992" s="94"/>
      <c r="M2992" s="94"/>
      <c r="N2992" s="95"/>
      <c r="O2992" s="94"/>
      <c r="P2992" s="94"/>
    </row>
    <row r="2993" spans="1:17" s="100" customFormat="1" ht="30" customHeight="1" x14ac:dyDescent="0.2">
      <c r="A2993" s="152">
        <v>2990</v>
      </c>
      <c r="B2993" s="103" t="s">
        <v>1436</v>
      </c>
      <c r="C2993" s="176">
        <v>7579.9351251158487</v>
      </c>
      <c r="D2993" s="176">
        <v>2617</v>
      </c>
      <c r="E2993" s="111">
        <v>37358</v>
      </c>
      <c r="F2993" s="187" t="s">
        <v>1913</v>
      </c>
      <c r="N2993" s="101"/>
    </row>
    <row r="2994" spans="1:17" s="100" customFormat="1" ht="30" customHeight="1" x14ac:dyDescent="0.2">
      <c r="A2994" s="152">
        <v>2991</v>
      </c>
      <c r="B2994" s="103" t="s">
        <v>1189</v>
      </c>
      <c r="C2994" s="179">
        <v>7567.0759962928632</v>
      </c>
      <c r="D2994" s="179">
        <v>2309</v>
      </c>
      <c r="E2994" s="111">
        <v>38842</v>
      </c>
      <c r="F2994" s="187" t="s">
        <v>472</v>
      </c>
      <c r="G2994" s="94"/>
      <c r="H2994" s="94"/>
      <c r="I2994" s="94"/>
      <c r="J2994" s="94"/>
      <c r="K2994" s="94"/>
      <c r="L2994" s="94"/>
      <c r="M2994" s="94"/>
      <c r="N2994" s="95"/>
      <c r="O2994" s="94"/>
      <c r="P2994" s="94"/>
    </row>
    <row r="2995" spans="1:17" s="94" customFormat="1" ht="30" customHeight="1" x14ac:dyDescent="0.2">
      <c r="A2995" s="152">
        <v>2992</v>
      </c>
      <c r="B2995" s="103" t="s">
        <v>1504</v>
      </c>
      <c r="C2995" s="176">
        <v>7565.7437442075998</v>
      </c>
      <c r="D2995" s="176">
        <v>2740</v>
      </c>
      <c r="E2995" s="111">
        <v>37036</v>
      </c>
      <c r="F2995" s="187" t="s">
        <v>1872</v>
      </c>
      <c r="G2995" s="100"/>
      <c r="N2995" s="95"/>
      <c r="Q2995" s="100"/>
    </row>
    <row r="2996" spans="1:17" s="109" customFormat="1" ht="30" customHeight="1" x14ac:dyDescent="0.2">
      <c r="A2996" s="152">
        <v>2993</v>
      </c>
      <c r="B2996" s="107" t="s">
        <v>691</v>
      </c>
      <c r="C2996" s="179">
        <v>7545.7599629286378</v>
      </c>
      <c r="D2996" s="179">
        <v>3265</v>
      </c>
      <c r="E2996" s="119">
        <v>36196</v>
      </c>
      <c r="F2996" s="187" t="s">
        <v>1872</v>
      </c>
      <c r="G2996" s="94"/>
      <c r="H2996" s="100"/>
      <c r="I2996" s="100"/>
      <c r="J2996" s="100"/>
      <c r="K2996" s="100"/>
      <c r="L2996" s="100"/>
      <c r="M2996" s="100"/>
      <c r="N2996" s="101"/>
      <c r="O2996" s="100"/>
      <c r="P2996" s="100"/>
      <c r="Q2996" s="94"/>
    </row>
    <row r="2997" spans="1:17" s="100" customFormat="1" ht="30" customHeight="1" x14ac:dyDescent="0.2">
      <c r="A2997" s="152">
        <v>2994</v>
      </c>
      <c r="B2997" s="96" t="s">
        <v>1517</v>
      </c>
      <c r="C2997" s="176">
        <v>7542.3424467099167</v>
      </c>
      <c r="D2997" s="176">
        <v>2290</v>
      </c>
      <c r="E2997" s="111">
        <v>40137</v>
      </c>
      <c r="F2997" s="187" t="s">
        <v>1908</v>
      </c>
      <c r="N2997" s="101"/>
    </row>
    <row r="2998" spans="1:17" s="94" customFormat="1" ht="30" customHeight="1" x14ac:dyDescent="0.2">
      <c r="A2998" s="152">
        <v>2995</v>
      </c>
      <c r="B2998" s="103" t="s">
        <v>1417</v>
      </c>
      <c r="C2998" s="179">
        <v>7539.9675625579239</v>
      </c>
      <c r="D2998" s="179">
        <v>3748</v>
      </c>
      <c r="E2998" s="111">
        <v>39863</v>
      </c>
      <c r="F2998" s="187" t="s">
        <v>1416</v>
      </c>
      <c r="H2998" s="100"/>
      <c r="I2998" s="100"/>
      <c r="J2998" s="100"/>
      <c r="K2998" s="100"/>
      <c r="L2998" s="100"/>
      <c r="M2998" s="100"/>
      <c r="N2998" s="101"/>
      <c r="O2998" s="100"/>
      <c r="P2998" s="100"/>
    </row>
    <row r="2999" spans="1:17" s="100" customFormat="1" ht="30" customHeight="1" x14ac:dyDescent="0.2">
      <c r="A2999" s="152">
        <v>2996</v>
      </c>
      <c r="B2999" s="103" t="s">
        <v>2509</v>
      </c>
      <c r="C2999" s="176">
        <v>7529.8308619091758</v>
      </c>
      <c r="D2999" s="176">
        <v>2342</v>
      </c>
      <c r="E2999" s="111">
        <v>37946</v>
      </c>
      <c r="F2999" s="187" t="s">
        <v>558</v>
      </c>
      <c r="N2999" s="101"/>
    </row>
    <row r="3000" spans="1:17" s="100" customFormat="1" ht="30" customHeight="1" x14ac:dyDescent="0.2">
      <c r="A3000" s="152">
        <v>2997</v>
      </c>
      <c r="B3000" s="103" t="s">
        <v>1366</v>
      </c>
      <c r="C3000" s="112">
        <v>7523.4592215013909</v>
      </c>
      <c r="D3000" s="112">
        <v>2695</v>
      </c>
      <c r="E3000" s="111">
        <v>37582</v>
      </c>
      <c r="F3000" s="187" t="s">
        <v>583</v>
      </c>
      <c r="N3000" s="101"/>
    </row>
    <row r="3001" spans="1:17" s="100" customFormat="1" ht="30" customHeight="1" x14ac:dyDescent="0.2">
      <c r="A3001" s="152">
        <v>2998</v>
      </c>
      <c r="B3001" s="107" t="s">
        <v>569</v>
      </c>
      <c r="C3001" s="179">
        <v>7522.0111214087119</v>
      </c>
      <c r="D3001" s="179">
        <v>3209</v>
      </c>
      <c r="E3001" s="119">
        <v>36448</v>
      </c>
      <c r="F3001" s="187" t="s">
        <v>2526</v>
      </c>
      <c r="N3001" s="101"/>
    </row>
    <row r="3002" spans="1:17" s="100" customFormat="1" ht="30" customHeight="1" x14ac:dyDescent="0.2">
      <c r="A3002" s="152">
        <v>2999</v>
      </c>
      <c r="B3002" s="103" t="s">
        <v>623</v>
      </c>
      <c r="C3002" s="112">
        <v>7513.612140871177</v>
      </c>
      <c r="D3002" s="112">
        <v>2470</v>
      </c>
      <c r="E3002" s="111">
        <v>38044</v>
      </c>
      <c r="F3002" s="187" t="s">
        <v>609</v>
      </c>
      <c r="G3002" s="94"/>
      <c r="H3002" s="94"/>
      <c r="I3002" s="94"/>
      <c r="J3002" s="94"/>
      <c r="K3002" s="94"/>
      <c r="L3002" s="94"/>
      <c r="M3002" s="94"/>
      <c r="N3002" s="95"/>
      <c r="O3002" s="94"/>
      <c r="P3002" s="94"/>
    </row>
    <row r="3003" spans="1:17" s="94" customFormat="1" ht="30" customHeight="1" x14ac:dyDescent="0.2">
      <c r="A3003" s="152">
        <v>3000</v>
      </c>
      <c r="B3003" s="103" t="s">
        <v>2015</v>
      </c>
      <c r="C3003" s="112">
        <v>7510.4263206672849</v>
      </c>
      <c r="D3003" s="112">
        <v>2332</v>
      </c>
      <c r="E3003" s="111">
        <v>37792</v>
      </c>
      <c r="F3003" s="187" t="s">
        <v>751</v>
      </c>
      <c r="G3003" s="100"/>
      <c r="H3003" s="100"/>
      <c r="I3003" s="100"/>
      <c r="J3003" s="100"/>
      <c r="K3003" s="100"/>
      <c r="L3003" s="100"/>
      <c r="M3003" s="100"/>
      <c r="N3003" s="101"/>
      <c r="O3003" s="100"/>
      <c r="P3003" s="100"/>
      <c r="Q3003" s="100"/>
    </row>
    <row r="3004" spans="1:17" s="100" customFormat="1" ht="30" customHeight="1" x14ac:dyDescent="0.2">
      <c r="A3004" s="152">
        <v>3001</v>
      </c>
      <c r="B3004" s="103" t="s">
        <v>2293</v>
      </c>
      <c r="C3004" s="176">
        <v>7508.7465245597778</v>
      </c>
      <c r="D3004" s="176">
        <v>2322</v>
      </c>
      <c r="E3004" s="111">
        <v>38394</v>
      </c>
      <c r="F3004" s="187" t="s">
        <v>383</v>
      </c>
      <c r="N3004" s="101"/>
      <c r="Q3004" s="94"/>
    </row>
    <row r="3005" spans="1:17" s="94" customFormat="1" ht="30" customHeight="1" x14ac:dyDescent="0.2">
      <c r="A3005" s="152">
        <v>3002</v>
      </c>
      <c r="B3005" s="96" t="s">
        <v>4190</v>
      </c>
      <c r="C3005" s="97">
        <v>7499</v>
      </c>
      <c r="D3005" s="97">
        <v>1467</v>
      </c>
      <c r="E3005" s="102">
        <v>43406</v>
      </c>
      <c r="F3005" s="186" t="s">
        <v>545</v>
      </c>
      <c r="G3005" s="100"/>
      <c r="H3005" s="100"/>
      <c r="I3005" s="100"/>
      <c r="J3005" s="100"/>
      <c r="K3005" s="100"/>
      <c r="L3005" s="100"/>
      <c r="M3005" s="100"/>
      <c r="N3005" s="101"/>
      <c r="O3005" s="100"/>
      <c r="P3005" s="100"/>
      <c r="Q3005" s="100"/>
    </row>
    <row r="3006" spans="1:17" s="94" customFormat="1" ht="30" customHeight="1" x14ac:dyDescent="0.2">
      <c r="A3006" s="152">
        <v>3003</v>
      </c>
      <c r="B3006" s="96" t="s">
        <v>3868</v>
      </c>
      <c r="C3006" s="97">
        <v>7496.49</v>
      </c>
      <c r="D3006" s="97">
        <v>1641</v>
      </c>
      <c r="E3006" s="102">
        <v>42832</v>
      </c>
      <c r="F3006" s="186" t="s">
        <v>3187</v>
      </c>
      <c r="G3006" s="100"/>
      <c r="N3006" s="95"/>
    </row>
    <row r="3007" spans="1:17" s="94" customFormat="1" ht="30" customHeight="1" x14ac:dyDescent="0.2">
      <c r="A3007" s="152">
        <v>3004</v>
      </c>
      <c r="B3007" s="96" t="s">
        <v>2471</v>
      </c>
      <c r="C3007" s="177">
        <v>7496.0901297497685</v>
      </c>
      <c r="D3007" s="177">
        <v>1995</v>
      </c>
      <c r="E3007" s="98">
        <v>40823</v>
      </c>
      <c r="F3007" s="186" t="s">
        <v>2472</v>
      </c>
      <c r="G3007" s="100"/>
      <c r="H3007" s="100"/>
      <c r="I3007" s="100"/>
      <c r="J3007" s="100"/>
      <c r="K3007" s="100"/>
      <c r="L3007" s="100"/>
      <c r="M3007" s="100"/>
      <c r="N3007" s="101"/>
      <c r="O3007" s="100"/>
      <c r="P3007" s="100"/>
      <c r="Q3007" s="100"/>
    </row>
    <row r="3008" spans="1:17" s="100" customFormat="1" ht="30" customHeight="1" x14ac:dyDescent="0.2">
      <c r="A3008" s="152">
        <v>3005</v>
      </c>
      <c r="B3008" s="107" t="s">
        <v>1210</v>
      </c>
      <c r="C3008" s="179">
        <v>7476.2511584800741</v>
      </c>
      <c r="D3008" s="179">
        <v>3429</v>
      </c>
      <c r="E3008" s="168">
        <v>36259</v>
      </c>
      <c r="F3008" s="187" t="s">
        <v>342</v>
      </c>
      <c r="N3008" s="101"/>
    </row>
    <row r="3009" spans="1:17" s="100" customFormat="1" ht="30" customHeight="1" x14ac:dyDescent="0.2">
      <c r="A3009" s="152">
        <v>3006</v>
      </c>
      <c r="B3009" s="103" t="s">
        <v>2264</v>
      </c>
      <c r="C3009" s="179">
        <v>7466.114457831326</v>
      </c>
      <c r="D3009" s="179">
        <v>2146</v>
      </c>
      <c r="E3009" s="111">
        <v>38674</v>
      </c>
      <c r="F3009" s="187" t="s">
        <v>557</v>
      </c>
      <c r="N3009" s="101"/>
      <c r="Q3009" s="94"/>
    </row>
    <row r="3010" spans="1:17" s="100" customFormat="1" ht="30" customHeight="1" x14ac:dyDescent="0.2">
      <c r="A3010" s="152">
        <v>3007</v>
      </c>
      <c r="B3010" s="103" t="s">
        <v>2007</v>
      </c>
      <c r="C3010" s="176">
        <v>7423.8299351251162</v>
      </c>
      <c r="D3010" s="176">
        <v>2143</v>
      </c>
      <c r="E3010" s="111">
        <v>36833</v>
      </c>
      <c r="F3010" s="187" t="s">
        <v>1029</v>
      </c>
      <c r="N3010" s="101"/>
      <c r="Q3010" s="94"/>
    </row>
    <row r="3011" spans="1:17" s="100" customFormat="1" ht="30" customHeight="1" x14ac:dyDescent="0.2">
      <c r="A3011" s="152">
        <v>3008</v>
      </c>
      <c r="B3011" s="96" t="s">
        <v>2303</v>
      </c>
      <c r="C3011" s="112">
        <v>7421.6577849860987</v>
      </c>
      <c r="D3011" s="112">
        <v>2553</v>
      </c>
      <c r="E3011" s="119">
        <v>40676</v>
      </c>
      <c r="F3011" s="186" t="s">
        <v>2304</v>
      </c>
      <c r="G3011" s="94"/>
      <c r="H3011" s="94"/>
      <c r="I3011" s="94"/>
      <c r="J3011" s="94"/>
      <c r="K3011" s="94"/>
      <c r="L3011" s="94"/>
      <c r="M3011" s="94"/>
      <c r="N3011" s="95"/>
      <c r="O3011" s="94"/>
      <c r="P3011" s="94"/>
    </row>
    <row r="3012" spans="1:17" s="100" customFormat="1" ht="30" customHeight="1" x14ac:dyDescent="0.2">
      <c r="A3012" s="152">
        <v>3009</v>
      </c>
      <c r="B3012" s="96" t="s">
        <v>1411</v>
      </c>
      <c r="C3012" s="176">
        <v>7416.1550046339207</v>
      </c>
      <c r="D3012" s="176">
        <v>2425</v>
      </c>
      <c r="E3012" s="106">
        <v>39458</v>
      </c>
      <c r="F3012" s="186" t="s">
        <v>893</v>
      </c>
      <c r="N3012" s="101"/>
    </row>
    <row r="3013" spans="1:17" s="100" customFormat="1" ht="30" customHeight="1" x14ac:dyDescent="0.2">
      <c r="A3013" s="152">
        <v>3010</v>
      </c>
      <c r="B3013" s="96" t="s">
        <v>4529</v>
      </c>
      <c r="C3013" s="97">
        <v>7387.28</v>
      </c>
      <c r="D3013" s="97">
        <v>1397</v>
      </c>
      <c r="E3013" s="102" t="s">
        <v>4604</v>
      </c>
      <c r="F3013" s="186" t="s">
        <v>4119</v>
      </c>
      <c r="G3013" s="94"/>
      <c r="N3013" s="101"/>
      <c r="Q3013" s="94"/>
    </row>
    <row r="3014" spans="1:17" s="100" customFormat="1" ht="30" customHeight="1" x14ac:dyDescent="0.2">
      <c r="A3014" s="152">
        <v>3011</v>
      </c>
      <c r="B3014" s="103" t="s">
        <v>2387</v>
      </c>
      <c r="C3014" s="176">
        <v>7386.4689527340133</v>
      </c>
      <c r="D3014" s="176">
        <v>3482</v>
      </c>
      <c r="E3014" s="104">
        <v>36630</v>
      </c>
      <c r="F3014" s="187" t="s">
        <v>1872</v>
      </c>
      <c r="G3014" s="94"/>
      <c r="N3014" s="101"/>
    </row>
    <row r="3015" spans="1:17" s="94" customFormat="1" ht="30" customHeight="1" x14ac:dyDescent="0.2">
      <c r="A3015" s="152">
        <v>3012</v>
      </c>
      <c r="B3015" s="96" t="s">
        <v>4328</v>
      </c>
      <c r="C3015" s="97">
        <v>7365.82</v>
      </c>
      <c r="D3015" s="97">
        <v>1192</v>
      </c>
      <c r="E3015" s="102" t="s">
        <v>4560</v>
      </c>
      <c r="F3015" s="186" t="s">
        <v>725</v>
      </c>
      <c r="G3015" s="100"/>
      <c r="H3015" s="100"/>
      <c r="I3015" s="100"/>
      <c r="J3015" s="100"/>
      <c r="K3015" s="100"/>
      <c r="L3015" s="100"/>
      <c r="M3015" s="100"/>
      <c r="N3015" s="101"/>
      <c r="O3015" s="100"/>
      <c r="P3015" s="100"/>
      <c r="Q3015" s="100"/>
    </row>
    <row r="3016" spans="1:17" s="100" customFormat="1" ht="30" customHeight="1" x14ac:dyDescent="0.2">
      <c r="A3016" s="152">
        <v>3013</v>
      </c>
      <c r="B3016" s="96" t="s">
        <v>4207</v>
      </c>
      <c r="C3016" s="97">
        <v>7337.54</v>
      </c>
      <c r="D3016" s="97">
        <v>1587</v>
      </c>
      <c r="E3016" s="102">
        <v>43385</v>
      </c>
      <c r="F3016" s="186" t="s">
        <v>3365</v>
      </c>
      <c r="N3016" s="101"/>
      <c r="Q3016" s="94"/>
    </row>
    <row r="3017" spans="1:17" s="100" customFormat="1" ht="30" customHeight="1" x14ac:dyDescent="0.2">
      <c r="A3017" s="152">
        <v>3014</v>
      </c>
      <c r="B3017" s="96" t="s">
        <v>140</v>
      </c>
      <c r="C3017" s="177">
        <v>7331.00671918443</v>
      </c>
      <c r="D3017" s="177">
        <v>1847</v>
      </c>
      <c r="E3017" s="158">
        <v>41341</v>
      </c>
      <c r="F3017" s="186" t="s">
        <v>187</v>
      </c>
      <c r="N3017" s="101"/>
    </row>
    <row r="3018" spans="1:17" s="100" customFormat="1" ht="30" customHeight="1" x14ac:dyDescent="0.2">
      <c r="A3018" s="152">
        <v>3015</v>
      </c>
      <c r="B3018" s="96" t="s">
        <v>4285</v>
      </c>
      <c r="C3018" s="97">
        <v>7323.0400000000009</v>
      </c>
      <c r="D3018" s="97">
        <v>1875</v>
      </c>
      <c r="E3018" s="102" t="s">
        <v>4592</v>
      </c>
      <c r="F3018" s="186" t="s">
        <v>4577</v>
      </c>
      <c r="N3018" s="101"/>
    </row>
    <row r="3019" spans="1:17" s="94" customFormat="1" ht="30" customHeight="1" x14ac:dyDescent="0.2">
      <c r="A3019" s="152">
        <v>3016</v>
      </c>
      <c r="B3019" s="96" t="s">
        <v>19</v>
      </c>
      <c r="C3019" s="178">
        <v>7314.2666821130679</v>
      </c>
      <c r="D3019" s="178">
        <v>2161</v>
      </c>
      <c r="E3019" s="98">
        <v>41327</v>
      </c>
      <c r="F3019" s="186" t="s">
        <v>141</v>
      </c>
      <c r="G3019" s="100"/>
      <c r="N3019" s="95"/>
    </row>
    <row r="3020" spans="1:17" s="94" customFormat="1" ht="30" customHeight="1" x14ac:dyDescent="0.2">
      <c r="A3020" s="152">
        <v>3017</v>
      </c>
      <c r="B3020" s="103" t="s">
        <v>1618</v>
      </c>
      <c r="C3020" s="176">
        <v>7303.3480074142726</v>
      </c>
      <c r="D3020" s="176">
        <v>1834</v>
      </c>
      <c r="E3020" s="111">
        <v>38394</v>
      </c>
      <c r="F3020" s="187" t="s">
        <v>909</v>
      </c>
      <c r="G3020" s="100"/>
      <c r="H3020" s="100"/>
      <c r="I3020" s="100"/>
      <c r="J3020" s="100"/>
      <c r="K3020" s="100"/>
      <c r="L3020" s="100"/>
      <c r="M3020" s="100"/>
      <c r="N3020" s="101"/>
      <c r="O3020" s="100"/>
      <c r="P3020" s="100"/>
    </row>
    <row r="3021" spans="1:17" s="109" customFormat="1" ht="30" customHeight="1" x14ac:dyDescent="0.2">
      <c r="A3021" s="152">
        <v>3018</v>
      </c>
      <c r="B3021" s="96" t="s">
        <v>3772</v>
      </c>
      <c r="C3021" s="97">
        <v>7290.98</v>
      </c>
      <c r="D3021" s="97">
        <v>1404</v>
      </c>
      <c r="E3021" s="102">
        <v>43028</v>
      </c>
      <c r="F3021" s="186" t="s">
        <v>725</v>
      </c>
      <c r="G3021" s="94"/>
      <c r="H3021" s="94"/>
      <c r="I3021" s="94"/>
      <c r="J3021" s="94"/>
      <c r="K3021" s="94"/>
      <c r="L3021" s="94"/>
      <c r="M3021" s="94"/>
      <c r="N3021" s="95"/>
      <c r="O3021" s="94"/>
      <c r="P3021" s="94"/>
      <c r="Q3021" s="100"/>
    </row>
    <row r="3022" spans="1:17" s="100" customFormat="1" ht="30" customHeight="1" x14ac:dyDescent="0.2">
      <c r="A3022" s="152">
        <v>3019</v>
      </c>
      <c r="B3022" s="96" t="s">
        <v>4469</v>
      </c>
      <c r="C3022" s="97">
        <v>7285.7000000000007</v>
      </c>
      <c r="D3022" s="97">
        <v>1952</v>
      </c>
      <c r="E3022" s="102" t="s">
        <v>4615</v>
      </c>
      <c r="F3022" s="186" t="s">
        <v>4114</v>
      </c>
      <c r="H3022" s="94"/>
      <c r="I3022" s="94"/>
      <c r="J3022" s="94"/>
      <c r="K3022" s="94"/>
      <c r="L3022" s="94"/>
      <c r="M3022" s="94"/>
      <c r="N3022" s="95"/>
      <c r="O3022" s="94"/>
      <c r="P3022" s="94"/>
      <c r="Q3022" s="94"/>
    </row>
    <row r="3023" spans="1:17" s="94" customFormat="1" ht="30" customHeight="1" x14ac:dyDescent="0.2">
      <c r="A3023" s="152">
        <v>3020</v>
      </c>
      <c r="B3023" s="103" t="s">
        <v>902</v>
      </c>
      <c r="C3023" s="112">
        <v>7271.1056533827596</v>
      </c>
      <c r="D3023" s="179">
        <v>2026</v>
      </c>
      <c r="E3023" s="111">
        <v>38289</v>
      </c>
      <c r="F3023" s="187" t="s">
        <v>383</v>
      </c>
      <c r="H3023" s="100"/>
      <c r="I3023" s="100"/>
      <c r="J3023" s="100"/>
      <c r="K3023" s="100"/>
      <c r="L3023" s="100"/>
      <c r="M3023" s="100"/>
      <c r="N3023" s="101"/>
      <c r="O3023" s="100"/>
      <c r="P3023" s="100"/>
      <c r="Q3023" s="100"/>
    </row>
    <row r="3024" spans="1:17" s="100" customFormat="1" ht="30" customHeight="1" x14ac:dyDescent="0.2">
      <c r="A3024" s="152">
        <v>3021</v>
      </c>
      <c r="B3024" s="96" t="s">
        <v>4503</v>
      </c>
      <c r="C3024" s="97">
        <v>7263.2000000000007</v>
      </c>
      <c r="D3024" s="97">
        <v>1441</v>
      </c>
      <c r="E3024" s="102" t="s">
        <v>4600</v>
      </c>
      <c r="F3024" s="186" t="s">
        <v>2319</v>
      </c>
      <c r="H3024" s="94"/>
      <c r="I3024" s="94"/>
      <c r="J3024" s="94"/>
      <c r="K3024" s="94"/>
      <c r="L3024" s="94"/>
      <c r="M3024" s="94"/>
      <c r="N3024" s="95"/>
      <c r="O3024" s="94"/>
      <c r="P3024" s="94"/>
    </row>
    <row r="3025" spans="1:17" s="100" customFormat="1" ht="30" customHeight="1" x14ac:dyDescent="0.2">
      <c r="A3025" s="152">
        <v>3022</v>
      </c>
      <c r="B3025" s="96" t="s">
        <v>4084</v>
      </c>
      <c r="C3025" s="97">
        <v>7254.62</v>
      </c>
      <c r="D3025" s="97">
        <v>1861</v>
      </c>
      <c r="E3025" s="102">
        <v>43112</v>
      </c>
      <c r="F3025" s="186" t="s">
        <v>3946</v>
      </c>
      <c r="H3025" s="94"/>
      <c r="I3025" s="94"/>
      <c r="J3025" s="94"/>
      <c r="K3025" s="94"/>
      <c r="L3025" s="94"/>
      <c r="M3025" s="94"/>
      <c r="N3025" s="95"/>
      <c r="O3025" s="94"/>
      <c r="P3025" s="94"/>
    </row>
    <row r="3026" spans="1:17" s="100" customFormat="1" ht="30" customHeight="1" x14ac:dyDescent="0.2">
      <c r="A3026" s="152">
        <v>3023</v>
      </c>
      <c r="B3026" s="103" t="s">
        <v>1241</v>
      </c>
      <c r="C3026" s="176">
        <v>7240.5004633920298</v>
      </c>
      <c r="D3026" s="176">
        <v>3858</v>
      </c>
      <c r="E3026" s="111">
        <v>36966</v>
      </c>
      <c r="F3026" s="198" t="s">
        <v>1913</v>
      </c>
      <c r="G3026" s="94"/>
      <c r="H3026" s="94"/>
      <c r="I3026" s="94"/>
      <c r="J3026" s="94"/>
      <c r="K3026" s="94"/>
      <c r="L3026" s="94"/>
      <c r="M3026" s="94"/>
      <c r="N3026" s="95"/>
      <c r="O3026" s="94"/>
      <c r="P3026" s="94"/>
    </row>
    <row r="3027" spans="1:17" s="100" customFormat="1" ht="30" customHeight="1" x14ac:dyDescent="0.2">
      <c r="A3027" s="152">
        <v>3024</v>
      </c>
      <c r="B3027" s="103" t="s">
        <v>721</v>
      </c>
      <c r="C3027" s="112">
        <v>7239.3419833178868</v>
      </c>
      <c r="D3027" s="112">
        <v>2508</v>
      </c>
      <c r="E3027" s="111">
        <v>37561</v>
      </c>
      <c r="F3027" s="187" t="s">
        <v>1836</v>
      </c>
      <c r="G3027" s="94"/>
      <c r="H3027" s="94"/>
      <c r="I3027" s="94"/>
      <c r="J3027" s="94"/>
      <c r="K3027" s="94"/>
      <c r="L3027" s="94"/>
      <c r="M3027" s="94"/>
      <c r="N3027" s="95"/>
      <c r="O3027" s="94"/>
      <c r="P3027" s="94"/>
      <c r="Q3027" s="94"/>
    </row>
    <row r="3028" spans="1:17" s="100" customFormat="1" ht="30" customHeight="1" x14ac:dyDescent="0.2">
      <c r="A3028" s="152">
        <v>3025</v>
      </c>
      <c r="B3028" s="103" t="s">
        <v>794</v>
      </c>
      <c r="C3028" s="176">
        <v>7235.8665430954588</v>
      </c>
      <c r="D3028" s="176">
        <v>3426</v>
      </c>
      <c r="E3028" s="111">
        <v>36854</v>
      </c>
      <c r="F3028" s="187" t="s">
        <v>1908</v>
      </c>
      <c r="N3028" s="101"/>
    </row>
    <row r="3029" spans="1:17" s="100" customFormat="1" ht="30" customHeight="1" x14ac:dyDescent="0.2">
      <c r="A3029" s="152">
        <v>3026</v>
      </c>
      <c r="B3029" s="96" t="s">
        <v>4379</v>
      </c>
      <c r="C3029" s="97">
        <v>7226.1100000000006</v>
      </c>
      <c r="D3029" s="97">
        <v>1294</v>
      </c>
      <c r="E3029" s="102" t="s">
        <v>4574</v>
      </c>
      <c r="F3029" s="186" t="s">
        <v>725</v>
      </c>
      <c r="G3029" s="94"/>
      <c r="N3029" s="101"/>
    </row>
    <row r="3030" spans="1:17" s="94" customFormat="1" ht="30" customHeight="1" x14ac:dyDescent="0.2">
      <c r="A3030" s="152">
        <v>3027</v>
      </c>
      <c r="B3030" s="96" t="s">
        <v>3988</v>
      </c>
      <c r="C3030" s="97">
        <v>7216.9</v>
      </c>
      <c r="D3030" s="97">
        <v>1536</v>
      </c>
      <c r="E3030" s="102">
        <v>43224</v>
      </c>
      <c r="F3030" s="186" t="s">
        <v>3187</v>
      </c>
      <c r="G3030" s="100"/>
      <c r="H3030" s="100"/>
      <c r="I3030" s="100"/>
      <c r="J3030" s="100"/>
      <c r="K3030" s="100"/>
      <c r="L3030" s="100"/>
      <c r="M3030" s="100"/>
      <c r="N3030" s="101"/>
      <c r="O3030" s="100"/>
      <c r="P3030" s="100"/>
      <c r="Q3030" s="100"/>
    </row>
    <row r="3031" spans="1:17" s="100" customFormat="1" ht="30" customHeight="1" x14ac:dyDescent="0.2">
      <c r="A3031" s="152">
        <v>3028</v>
      </c>
      <c r="B3031" s="96" t="s">
        <v>4396</v>
      </c>
      <c r="C3031" s="97">
        <v>7197.34</v>
      </c>
      <c r="D3031" s="97">
        <v>1296</v>
      </c>
      <c r="E3031" s="102" t="s">
        <v>4581</v>
      </c>
      <c r="F3031" s="186" t="s">
        <v>38</v>
      </c>
      <c r="H3031" s="94"/>
      <c r="I3031" s="94"/>
      <c r="J3031" s="94"/>
      <c r="K3031" s="94"/>
      <c r="L3031" s="94"/>
      <c r="M3031" s="94"/>
      <c r="N3031" s="95"/>
      <c r="O3031" s="94"/>
      <c r="P3031" s="94"/>
    </row>
    <row r="3032" spans="1:17" s="100" customFormat="1" ht="30" customHeight="1" x14ac:dyDescent="0.2">
      <c r="A3032" s="152">
        <v>3029</v>
      </c>
      <c r="B3032" s="96" t="s">
        <v>2916</v>
      </c>
      <c r="C3032" s="179">
        <v>7181.707599629287</v>
      </c>
      <c r="D3032" s="179">
        <v>2876</v>
      </c>
      <c r="E3032" s="111">
        <v>40431</v>
      </c>
      <c r="F3032" s="187" t="s">
        <v>1521</v>
      </c>
      <c r="G3032" s="109"/>
      <c r="H3032" s="94"/>
      <c r="I3032" s="94"/>
      <c r="J3032" s="94"/>
      <c r="K3032" s="94"/>
      <c r="L3032" s="94"/>
      <c r="M3032" s="94"/>
      <c r="N3032" s="95"/>
      <c r="O3032" s="94"/>
      <c r="P3032" s="94"/>
    </row>
    <row r="3033" spans="1:17" s="94" customFormat="1" ht="30" customHeight="1" x14ac:dyDescent="0.2">
      <c r="A3033" s="152">
        <v>3030</v>
      </c>
      <c r="B3033" s="103" t="s">
        <v>1631</v>
      </c>
      <c r="C3033" s="179">
        <v>7180.5114689527336</v>
      </c>
      <c r="D3033" s="179">
        <v>2527</v>
      </c>
      <c r="E3033" s="111">
        <v>38968</v>
      </c>
      <c r="F3033" s="187" t="s">
        <v>617</v>
      </c>
      <c r="G3033" s="100"/>
      <c r="H3033" s="100"/>
      <c r="I3033" s="100"/>
      <c r="J3033" s="100"/>
      <c r="K3033" s="100"/>
      <c r="L3033" s="100"/>
      <c r="M3033" s="100"/>
      <c r="N3033" s="101"/>
      <c r="O3033" s="100"/>
      <c r="P3033" s="100"/>
    </row>
    <row r="3034" spans="1:17" s="100" customFormat="1" ht="30" customHeight="1" x14ac:dyDescent="0.2">
      <c r="A3034" s="152">
        <v>3031</v>
      </c>
      <c r="B3034" s="107" t="s">
        <v>2093</v>
      </c>
      <c r="C3034" s="179">
        <v>7176.78405931418</v>
      </c>
      <c r="D3034" s="179">
        <v>4307</v>
      </c>
      <c r="E3034" s="119">
        <v>36259</v>
      </c>
      <c r="F3034" s="187" t="s">
        <v>1069</v>
      </c>
      <c r="G3034" s="94"/>
      <c r="N3034" s="101"/>
    </row>
    <row r="3035" spans="1:17" s="94" customFormat="1" ht="30" customHeight="1" x14ac:dyDescent="0.2">
      <c r="A3035" s="152">
        <v>3032</v>
      </c>
      <c r="B3035" s="96" t="s">
        <v>3964</v>
      </c>
      <c r="C3035" s="97">
        <v>7176.64</v>
      </c>
      <c r="D3035" s="97">
        <v>1383</v>
      </c>
      <c r="E3035" s="102">
        <v>43266</v>
      </c>
      <c r="F3035" s="186" t="s">
        <v>725</v>
      </c>
      <c r="G3035" s="100"/>
      <c r="N3035" s="95"/>
      <c r="Q3035" s="100"/>
    </row>
    <row r="3036" spans="1:17" s="94" customFormat="1" ht="30" customHeight="1" x14ac:dyDescent="0.2">
      <c r="A3036" s="152">
        <v>3033</v>
      </c>
      <c r="B3036" s="96" t="s">
        <v>72</v>
      </c>
      <c r="C3036" s="177">
        <v>7171.281278962002</v>
      </c>
      <c r="D3036" s="177">
        <v>1789</v>
      </c>
      <c r="E3036" s="98">
        <v>41474</v>
      </c>
      <c r="F3036" s="186" t="s">
        <v>2828</v>
      </c>
      <c r="G3036" s="100"/>
      <c r="H3036" s="100"/>
      <c r="I3036" s="100"/>
      <c r="J3036" s="100"/>
      <c r="K3036" s="100"/>
      <c r="L3036" s="100"/>
      <c r="M3036" s="100"/>
      <c r="N3036" s="101"/>
      <c r="O3036" s="100"/>
      <c r="P3036" s="100"/>
      <c r="Q3036" s="100"/>
    </row>
    <row r="3037" spans="1:17" s="94" customFormat="1" ht="30" customHeight="1" x14ac:dyDescent="0.2">
      <c r="A3037" s="152">
        <v>3034</v>
      </c>
      <c r="B3037" s="103" t="s">
        <v>1119</v>
      </c>
      <c r="C3037" s="112">
        <v>7128.9967562557931</v>
      </c>
      <c r="D3037" s="112">
        <v>1673</v>
      </c>
      <c r="E3037" s="111">
        <v>37729</v>
      </c>
      <c r="F3037" s="187" t="s">
        <v>1433</v>
      </c>
      <c r="G3037" s="100"/>
      <c r="N3037" s="95"/>
    </row>
    <row r="3038" spans="1:17" s="100" customFormat="1" ht="30" customHeight="1" x14ac:dyDescent="0.2">
      <c r="A3038" s="152">
        <v>3035</v>
      </c>
      <c r="B3038" s="137" t="s">
        <v>3797</v>
      </c>
      <c r="C3038" s="97">
        <v>7127.76</v>
      </c>
      <c r="D3038" s="97">
        <v>1686</v>
      </c>
      <c r="E3038" s="102">
        <v>42979</v>
      </c>
      <c r="F3038" s="186" t="s">
        <v>1424</v>
      </c>
      <c r="H3038" s="94"/>
      <c r="I3038" s="94"/>
      <c r="J3038" s="94"/>
      <c r="K3038" s="94"/>
      <c r="L3038" s="94"/>
      <c r="M3038" s="94"/>
      <c r="N3038" s="95"/>
      <c r="O3038" s="94"/>
      <c r="P3038" s="94"/>
    </row>
    <row r="3039" spans="1:17" s="100" customFormat="1" ht="30" customHeight="1" x14ac:dyDescent="0.2">
      <c r="A3039" s="152">
        <v>3036</v>
      </c>
      <c r="B3039" s="96" t="s">
        <v>2489</v>
      </c>
      <c r="C3039" s="179">
        <v>7106.1167747914742</v>
      </c>
      <c r="D3039" s="179">
        <v>2226</v>
      </c>
      <c r="E3039" s="111">
        <v>40613</v>
      </c>
      <c r="F3039" s="187" t="s">
        <v>725</v>
      </c>
      <c r="G3039" s="94"/>
      <c r="N3039" s="101"/>
    </row>
    <row r="3040" spans="1:17" s="100" customFormat="1" ht="30" customHeight="1" x14ac:dyDescent="0.2">
      <c r="A3040" s="152">
        <v>3037</v>
      </c>
      <c r="B3040" s="96" t="s">
        <v>4432</v>
      </c>
      <c r="C3040" s="97">
        <v>7106</v>
      </c>
      <c r="D3040" s="97">
        <v>1786</v>
      </c>
      <c r="E3040" s="102" t="s">
        <v>4594</v>
      </c>
      <c r="F3040" s="186" t="s">
        <v>4114</v>
      </c>
      <c r="N3040" s="101"/>
    </row>
    <row r="3041" spans="1:17" s="100" customFormat="1" ht="30" customHeight="1" x14ac:dyDescent="0.2">
      <c r="A3041" s="152">
        <v>3038</v>
      </c>
      <c r="B3041" s="96" t="s">
        <v>1711</v>
      </c>
      <c r="C3041" s="179">
        <v>7098.7372567191851</v>
      </c>
      <c r="D3041" s="179">
        <v>1942</v>
      </c>
      <c r="E3041" s="111">
        <v>40046</v>
      </c>
      <c r="F3041" s="187" t="s">
        <v>1809</v>
      </c>
      <c r="G3041" s="94"/>
      <c r="N3041" s="101"/>
    </row>
    <row r="3042" spans="1:17" s="94" customFormat="1" ht="30" customHeight="1" x14ac:dyDescent="0.2">
      <c r="A3042" s="152">
        <v>3039</v>
      </c>
      <c r="B3042" s="96" t="s">
        <v>3271</v>
      </c>
      <c r="C3042" s="177">
        <v>7091.2</v>
      </c>
      <c r="D3042" s="177">
        <v>1724</v>
      </c>
      <c r="E3042" s="98">
        <v>42062</v>
      </c>
      <c r="F3042" s="186" t="s">
        <v>2934</v>
      </c>
      <c r="N3042" s="95"/>
      <c r="Q3042" s="100"/>
    </row>
    <row r="3043" spans="1:17" s="94" customFormat="1" ht="30" customHeight="1" x14ac:dyDescent="0.2">
      <c r="A3043" s="152">
        <v>3040</v>
      </c>
      <c r="B3043" s="96" t="s">
        <v>1622</v>
      </c>
      <c r="C3043" s="179">
        <v>7060.8781278962006</v>
      </c>
      <c r="D3043" s="179">
        <v>2033</v>
      </c>
      <c r="E3043" s="106">
        <v>39696</v>
      </c>
      <c r="F3043" s="186" t="s">
        <v>1150</v>
      </c>
      <c r="H3043" s="100"/>
      <c r="I3043" s="100"/>
      <c r="J3043" s="100"/>
      <c r="K3043" s="100"/>
      <c r="L3043" s="100"/>
      <c r="M3043" s="100"/>
      <c r="N3043" s="101"/>
      <c r="O3043" s="100"/>
      <c r="P3043" s="100"/>
    </row>
    <row r="3044" spans="1:17" s="100" customFormat="1" ht="30" customHeight="1" x14ac:dyDescent="0.2">
      <c r="A3044" s="152">
        <v>3041</v>
      </c>
      <c r="B3044" s="96" t="s">
        <v>716</v>
      </c>
      <c r="C3044" s="179">
        <v>7044.862140871177</v>
      </c>
      <c r="D3044" s="179">
        <v>1905</v>
      </c>
      <c r="E3044" s="111">
        <v>40291</v>
      </c>
      <c r="F3044" s="187" t="s">
        <v>405</v>
      </c>
      <c r="H3044" s="94"/>
      <c r="I3044" s="94"/>
      <c r="J3044" s="94"/>
      <c r="K3044" s="94"/>
      <c r="L3044" s="94"/>
      <c r="M3044" s="94"/>
      <c r="N3044" s="95"/>
      <c r="O3044" s="94"/>
      <c r="P3044" s="94"/>
    </row>
    <row r="3045" spans="1:17" s="94" customFormat="1" ht="30" customHeight="1" x14ac:dyDescent="0.2">
      <c r="A3045" s="152">
        <v>3042</v>
      </c>
      <c r="B3045" s="107" t="s">
        <v>1459</v>
      </c>
      <c r="C3045" s="179">
        <v>7030.2363299351255</v>
      </c>
      <c r="D3045" s="179">
        <v>3000</v>
      </c>
      <c r="E3045" s="119">
        <v>36247</v>
      </c>
      <c r="F3045" s="187" t="s">
        <v>1818</v>
      </c>
      <c r="H3045" s="100"/>
      <c r="I3045" s="100"/>
      <c r="J3045" s="100"/>
      <c r="K3045" s="100"/>
      <c r="L3045" s="100"/>
      <c r="M3045" s="100"/>
      <c r="N3045" s="101"/>
      <c r="O3045" s="100"/>
      <c r="P3045" s="100"/>
      <c r="Q3045" s="100"/>
    </row>
    <row r="3046" spans="1:17" s="100" customFormat="1" ht="30" customHeight="1" x14ac:dyDescent="0.2">
      <c r="A3046" s="152">
        <v>3043</v>
      </c>
      <c r="B3046" s="96" t="s">
        <v>390</v>
      </c>
      <c r="C3046" s="179">
        <v>7018.3039851714548</v>
      </c>
      <c r="D3046" s="179">
        <v>2452</v>
      </c>
      <c r="E3046" s="106">
        <v>39339</v>
      </c>
      <c r="F3046" s="186" t="s">
        <v>559</v>
      </c>
      <c r="G3046" s="94"/>
      <c r="H3046" s="94"/>
      <c r="I3046" s="94"/>
      <c r="J3046" s="94"/>
      <c r="K3046" s="94"/>
      <c r="L3046" s="94"/>
      <c r="M3046" s="94"/>
      <c r="N3046" s="95"/>
      <c r="O3046" s="94"/>
      <c r="P3046" s="94"/>
    </row>
    <row r="3047" spans="1:17" s="100" customFormat="1" ht="30" customHeight="1" x14ac:dyDescent="0.2">
      <c r="A3047" s="152">
        <v>3044</v>
      </c>
      <c r="B3047" s="96" t="s">
        <v>2571</v>
      </c>
      <c r="C3047" s="179">
        <v>7018.0722891566265</v>
      </c>
      <c r="D3047" s="179">
        <v>1975</v>
      </c>
      <c r="E3047" s="106">
        <v>39626</v>
      </c>
      <c r="F3047" s="186" t="s">
        <v>2583</v>
      </c>
      <c r="G3047" s="94"/>
      <c r="N3047" s="101"/>
    </row>
    <row r="3048" spans="1:17" s="100" customFormat="1" ht="30" customHeight="1" x14ac:dyDescent="0.2">
      <c r="A3048" s="152">
        <v>3045</v>
      </c>
      <c r="B3048" s="96" t="s">
        <v>627</v>
      </c>
      <c r="C3048" s="112">
        <v>7008.2831325301213</v>
      </c>
      <c r="D3048" s="112">
        <v>1847</v>
      </c>
      <c r="E3048" s="106">
        <v>39199</v>
      </c>
      <c r="F3048" s="186" t="s">
        <v>1642</v>
      </c>
      <c r="G3048" s="94"/>
      <c r="N3048" s="101"/>
    </row>
    <row r="3049" spans="1:17" s="100" customFormat="1" ht="30" customHeight="1" x14ac:dyDescent="0.2">
      <c r="A3049" s="152">
        <v>3046</v>
      </c>
      <c r="B3049" s="110" t="s">
        <v>3381</v>
      </c>
      <c r="C3049" s="112">
        <v>7007.5</v>
      </c>
      <c r="D3049" s="177">
        <v>1805</v>
      </c>
      <c r="E3049" s="98">
        <v>42356</v>
      </c>
      <c r="F3049" s="186" t="s">
        <v>1424</v>
      </c>
      <c r="G3049" s="94"/>
      <c r="N3049" s="101"/>
    </row>
    <row r="3050" spans="1:17" s="100" customFormat="1" ht="30" customHeight="1" x14ac:dyDescent="0.2">
      <c r="A3050" s="152">
        <v>3047</v>
      </c>
      <c r="B3050" s="103" t="s">
        <v>543</v>
      </c>
      <c r="C3050" s="112">
        <v>7006.4874884151996</v>
      </c>
      <c r="D3050" s="112">
        <v>2393</v>
      </c>
      <c r="E3050" s="111">
        <v>37631</v>
      </c>
      <c r="F3050" s="187" t="s">
        <v>1069</v>
      </c>
      <c r="G3050" s="94"/>
      <c r="H3050" s="94"/>
      <c r="I3050" s="94"/>
      <c r="J3050" s="94"/>
      <c r="K3050" s="94"/>
      <c r="L3050" s="94"/>
      <c r="M3050" s="94"/>
      <c r="N3050" s="95"/>
      <c r="O3050" s="94"/>
      <c r="P3050" s="94"/>
    </row>
    <row r="3051" spans="1:17" s="94" customFormat="1" ht="30" customHeight="1" x14ac:dyDescent="0.2">
      <c r="A3051" s="152">
        <v>3048</v>
      </c>
      <c r="B3051" s="96" t="s">
        <v>73</v>
      </c>
      <c r="C3051" s="178">
        <v>6996.7852177942541</v>
      </c>
      <c r="D3051" s="178">
        <v>1692</v>
      </c>
      <c r="E3051" s="98">
        <v>41411</v>
      </c>
      <c r="F3051" s="186" t="s">
        <v>74</v>
      </c>
      <c r="G3051" s="100"/>
      <c r="H3051" s="100"/>
      <c r="I3051" s="100"/>
      <c r="J3051" s="100"/>
      <c r="K3051" s="100"/>
      <c r="L3051" s="100"/>
      <c r="M3051" s="100"/>
      <c r="N3051" s="101"/>
      <c r="O3051" s="100"/>
      <c r="P3051" s="100"/>
      <c r="Q3051" s="100"/>
    </row>
    <row r="3052" spans="1:17" s="100" customFormat="1" ht="30" customHeight="1" x14ac:dyDescent="0.2">
      <c r="A3052" s="152">
        <v>3049</v>
      </c>
      <c r="B3052" s="96" t="s">
        <v>1425</v>
      </c>
      <c r="C3052" s="179">
        <v>6989.9791473586656</v>
      </c>
      <c r="D3052" s="179">
        <v>1815</v>
      </c>
      <c r="E3052" s="111" t="s">
        <v>1329</v>
      </c>
      <c r="F3052" s="187" t="s">
        <v>405</v>
      </c>
      <c r="G3052" s="94"/>
      <c r="N3052" s="101"/>
    </row>
    <row r="3053" spans="1:17" s="94" customFormat="1" ht="30" customHeight="1" x14ac:dyDescent="0.2">
      <c r="A3053" s="152">
        <v>3050</v>
      </c>
      <c r="B3053" s="103" t="s">
        <v>1501</v>
      </c>
      <c r="C3053" s="112">
        <v>6989.8053753475451</v>
      </c>
      <c r="D3053" s="112">
        <v>2053</v>
      </c>
      <c r="E3053" s="111">
        <v>38310</v>
      </c>
      <c r="F3053" s="187" t="s">
        <v>640</v>
      </c>
      <c r="H3053" s="100"/>
      <c r="I3053" s="100"/>
      <c r="J3053" s="100"/>
      <c r="K3053" s="100"/>
      <c r="L3053" s="100"/>
      <c r="M3053" s="100"/>
      <c r="N3053" s="101"/>
      <c r="O3053" s="100"/>
      <c r="P3053" s="100"/>
      <c r="Q3053" s="100"/>
    </row>
    <row r="3054" spans="1:17" s="94" customFormat="1" ht="30" customHeight="1" x14ac:dyDescent="0.2">
      <c r="A3054" s="152">
        <v>3051</v>
      </c>
      <c r="B3054" s="96" t="s">
        <v>3557</v>
      </c>
      <c r="C3054" s="112">
        <v>6982.19</v>
      </c>
      <c r="D3054" s="177">
        <v>1648</v>
      </c>
      <c r="E3054" s="158">
        <v>42615</v>
      </c>
      <c r="F3054" s="186" t="s">
        <v>3187</v>
      </c>
      <c r="G3054" s="100"/>
      <c r="H3054" s="100"/>
      <c r="I3054" s="100"/>
      <c r="J3054" s="100"/>
      <c r="K3054" s="100"/>
      <c r="L3054" s="100"/>
      <c r="M3054" s="100"/>
      <c r="N3054" s="101"/>
      <c r="O3054" s="100"/>
      <c r="P3054" s="100"/>
      <c r="Q3054" s="100"/>
    </row>
    <row r="3055" spans="1:17" s="94" customFormat="1" ht="30" customHeight="1" x14ac:dyDescent="0.2">
      <c r="A3055" s="152">
        <v>3052</v>
      </c>
      <c r="B3055" s="96" t="s">
        <v>2894</v>
      </c>
      <c r="C3055" s="178">
        <v>6961.4515755329012</v>
      </c>
      <c r="D3055" s="178">
        <v>1881</v>
      </c>
      <c r="E3055" s="98">
        <v>41285</v>
      </c>
      <c r="F3055" s="186" t="s">
        <v>2895</v>
      </c>
      <c r="H3055" s="100"/>
      <c r="I3055" s="100"/>
      <c r="J3055" s="100"/>
      <c r="K3055" s="100"/>
      <c r="L3055" s="100"/>
      <c r="M3055" s="100"/>
      <c r="N3055" s="101"/>
      <c r="O3055" s="100"/>
      <c r="P3055" s="100"/>
      <c r="Q3055" s="100"/>
    </row>
    <row r="3056" spans="1:17" s="94" customFormat="1" ht="30" customHeight="1" x14ac:dyDescent="0.2">
      <c r="A3056" s="152">
        <v>3053</v>
      </c>
      <c r="B3056" s="96" t="s">
        <v>3272</v>
      </c>
      <c r="C3056" s="177">
        <v>6940</v>
      </c>
      <c r="D3056" s="177">
        <v>1710</v>
      </c>
      <c r="E3056" s="98">
        <v>42160</v>
      </c>
      <c r="F3056" s="186" t="s">
        <v>545</v>
      </c>
      <c r="H3056" s="100"/>
      <c r="I3056" s="100"/>
      <c r="J3056" s="100"/>
      <c r="K3056" s="100"/>
      <c r="L3056" s="100"/>
      <c r="M3056" s="100"/>
      <c r="N3056" s="101"/>
      <c r="O3056" s="100"/>
      <c r="P3056" s="100"/>
    </row>
    <row r="3057" spans="1:17" s="100" customFormat="1" ht="30" customHeight="1" x14ac:dyDescent="0.2">
      <c r="A3057" s="152">
        <v>3054</v>
      </c>
      <c r="B3057" s="103" t="s">
        <v>1043</v>
      </c>
      <c r="C3057" s="176">
        <v>6923.3665430954588</v>
      </c>
      <c r="D3057" s="176">
        <v>2546</v>
      </c>
      <c r="E3057" s="111">
        <v>37365</v>
      </c>
      <c r="F3057" s="187" t="s">
        <v>1910</v>
      </c>
      <c r="N3057" s="101"/>
    </row>
    <row r="3058" spans="1:17" s="100" customFormat="1" ht="30" customHeight="1" x14ac:dyDescent="0.2">
      <c r="A3058" s="152">
        <v>3055</v>
      </c>
      <c r="B3058" s="103" t="s">
        <v>940</v>
      </c>
      <c r="C3058" s="180">
        <v>6910.3336422613538</v>
      </c>
      <c r="D3058" s="180">
        <v>3560</v>
      </c>
      <c r="E3058" s="111">
        <v>38359</v>
      </c>
      <c r="F3058" s="187" t="s">
        <v>1069</v>
      </c>
      <c r="G3058" s="94"/>
      <c r="N3058" s="101"/>
    </row>
    <row r="3059" spans="1:17" s="100" customFormat="1" ht="30" customHeight="1" x14ac:dyDescent="0.2">
      <c r="A3059" s="152">
        <v>3056</v>
      </c>
      <c r="B3059" s="103" t="s">
        <v>1669</v>
      </c>
      <c r="C3059" s="112">
        <v>6886.874420759963</v>
      </c>
      <c r="D3059" s="112">
        <v>2105</v>
      </c>
      <c r="E3059" s="111">
        <v>37687</v>
      </c>
      <c r="F3059" s="187" t="s">
        <v>1910</v>
      </c>
      <c r="H3059" s="94"/>
      <c r="I3059" s="94"/>
      <c r="J3059" s="94"/>
      <c r="K3059" s="94"/>
      <c r="L3059" s="94"/>
      <c r="M3059" s="94"/>
      <c r="N3059" s="95"/>
      <c r="O3059" s="94"/>
      <c r="P3059" s="94"/>
    </row>
    <row r="3060" spans="1:17" s="100" customFormat="1" ht="30" customHeight="1" x14ac:dyDescent="0.2">
      <c r="A3060" s="152">
        <v>3057</v>
      </c>
      <c r="B3060" s="107" t="s">
        <v>2135</v>
      </c>
      <c r="C3060" s="179">
        <v>6878.1858202038929</v>
      </c>
      <c r="D3060" s="179">
        <v>15965</v>
      </c>
      <c r="E3060" s="119">
        <v>34243</v>
      </c>
      <c r="F3060" s="187" t="s">
        <v>2265</v>
      </c>
      <c r="N3060" s="101"/>
      <c r="Q3060" s="94"/>
    </row>
    <row r="3061" spans="1:17" s="100" customFormat="1" ht="30" customHeight="1" x14ac:dyDescent="0.2">
      <c r="A3061" s="152">
        <v>3058</v>
      </c>
      <c r="B3061" s="96" t="s">
        <v>155</v>
      </c>
      <c r="C3061" s="177">
        <v>6859.3605189990731</v>
      </c>
      <c r="D3061" s="177">
        <v>1884</v>
      </c>
      <c r="E3061" s="98">
        <v>41264</v>
      </c>
      <c r="F3061" s="186" t="s">
        <v>851</v>
      </c>
      <c r="H3061" s="94"/>
      <c r="I3061" s="94"/>
      <c r="J3061" s="94"/>
      <c r="K3061" s="94"/>
      <c r="L3061" s="94"/>
      <c r="M3061" s="94"/>
      <c r="N3061" s="95"/>
      <c r="O3061" s="94"/>
      <c r="P3061" s="94"/>
      <c r="Q3061" s="94"/>
    </row>
    <row r="3062" spans="1:17" s="100" customFormat="1" ht="30" customHeight="1" x14ac:dyDescent="0.2">
      <c r="A3062" s="152">
        <v>3059</v>
      </c>
      <c r="B3062" s="96" t="s">
        <v>75</v>
      </c>
      <c r="C3062" s="177">
        <v>6855.8850787766451</v>
      </c>
      <c r="D3062" s="177">
        <v>1883</v>
      </c>
      <c r="E3062" s="98">
        <v>41432</v>
      </c>
      <c r="F3062" s="186" t="s">
        <v>175</v>
      </c>
      <c r="H3062" s="94"/>
      <c r="I3062" s="94"/>
      <c r="J3062" s="94"/>
      <c r="K3062" s="94"/>
      <c r="L3062" s="94"/>
      <c r="M3062" s="94"/>
      <c r="N3062" s="95"/>
      <c r="O3062" s="94"/>
      <c r="P3062" s="94"/>
    </row>
    <row r="3063" spans="1:17" s="100" customFormat="1" ht="30" customHeight="1" x14ac:dyDescent="0.2">
      <c r="A3063" s="152">
        <v>3060</v>
      </c>
      <c r="B3063" s="103" t="s">
        <v>872</v>
      </c>
      <c r="C3063" s="176">
        <v>6850.961538461539</v>
      </c>
      <c r="D3063" s="176">
        <v>2215</v>
      </c>
      <c r="E3063" s="111">
        <v>37827</v>
      </c>
      <c r="F3063" s="187" t="s">
        <v>1539</v>
      </c>
      <c r="G3063" s="94"/>
      <c r="N3063" s="101"/>
    </row>
    <row r="3064" spans="1:17" s="94" customFormat="1" ht="30" customHeight="1" x14ac:dyDescent="0.2">
      <c r="A3064" s="152">
        <v>3061</v>
      </c>
      <c r="B3064" s="103" t="s">
        <v>1048</v>
      </c>
      <c r="C3064" s="176">
        <v>6833.2947173308621</v>
      </c>
      <c r="D3064" s="176">
        <v>2594</v>
      </c>
      <c r="E3064" s="111">
        <v>37274</v>
      </c>
      <c r="F3064" s="187" t="s">
        <v>1987</v>
      </c>
      <c r="H3064" s="100"/>
      <c r="I3064" s="100"/>
      <c r="J3064" s="100"/>
      <c r="K3064" s="100"/>
      <c r="L3064" s="100"/>
      <c r="M3064" s="100"/>
      <c r="N3064" s="101"/>
      <c r="O3064" s="100"/>
      <c r="P3064" s="100"/>
      <c r="Q3064" s="100"/>
    </row>
    <row r="3065" spans="1:17" s="100" customFormat="1" ht="30" customHeight="1" x14ac:dyDescent="0.2">
      <c r="A3065" s="152">
        <v>3062</v>
      </c>
      <c r="B3065" s="103" t="s">
        <v>1141</v>
      </c>
      <c r="C3065" s="112">
        <v>6826.9230769230771</v>
      </c>
      <c r="D3065" s="112">
        <v>2143</v>
      </c>
      <c r="E3065" s="111">
        <v>37841</v>
      </c>
      <c r="F3065" s="187" t="s">
        <v>751</v>
      </c>
      <c r="G3065" s="94"/>
      <c r="N3065" s="101"/>
    </row>
    <row r="3066" spans="1:17" s="94" customFormat="1" ht="30" customHeight="1" x14ac:dyDescent="0.2">
      <c r="A3066" s="152">
        <v>3063</v>
      </c>
      <c r="B3066" s="103" t="s">
        <v>1224</v>
      </c>
      <c r="C3066" s="176">
        <v>6813.3109360519002</v>
      </c>
      <c r="D3066" s="176">
        <v>3388</v>
      </c>
      <c r="E3066" s="104">
        <v>36616</v>
      </c>
      <c r="F3066" s="187" t="s">
        <v>1069</v>
      </c>
      <c r="G3066" s="100"/>
      <c r="H3066" s="100"/>
      <c r="I3066" s="100"/>
      <c r="J3066" s="100"/>
      <c r="K3066" s="100"/>
      <c r="L3066" s="100"/>
      <c r="M3066" s="100"/>
      <c r="N3066" s="101"/>
      <c r="O3066" s="100"/>
      <c r="P3066" s="100"/>
      <c r="Q3066" s="100"/>
    </row>
    <row r="3067" spans="1:17" s="100" customFormat="1" ht="30" customHeight="1" x14ac:dyDescent="0.2">
      <c r="A3067" s="152">
        <v>3064</v>
      </c>
      <c r="B3067" s="96" t="s">
        <v>1601</v>
      </c>
      <c r="C3067" s="179">
        <v>6810.9360518999074</v>
      </c>
      <c r="D3067" s="179">
        <v>2244</v>
      </c>
      <c r="E3067" s="106">
        <v>39052</v>
      </c>
      <c r="F3067" s="186" t="s">
        <v>637</v>
      </c>
      <c r="N3067" s="101"/>
    </row>
    <row r="3068" spans="1:17" s="100" customFormat="1" ht="30" customHeight="1" x14ac:dyDescent="0.2">
      <c r="A3068" s="152">
        <v>3065</v>
      </c>
      <c r="B3068" s="103" t="s">
        <v>2150</v>
      </c>
      <c r="C3068" s="176">
        <v>6800.5676552363302</v>
      </c>
      <c r="D3068" s="176">
        <v>2736</v>
      </c>
      <c r="E3068" s="104">
        <v>36777</v>
      </c>
      <c r="F3068" s="187" t="s">
        <v>1069</v>
      </c>
      <c r="N3068" s="101"/>
      <c r="Q3068" s="94"/>
    </row>
    <row r="3069" spans="1:17" s="100" customFormat="1" ht="30" customHeight="1" x14ac:dyDescent="0.2">
      <c r="A3069" s="152">
        <v>3066</v>
      </c>
      <c r="B3069" s="96" t="s">
        <v>2384</v>
      </c>
      <c r="C3069" s="177">
        <v>6786.9555143651532</v>
      </c>
      <c r="D3069" s="177">
        <v>2406</v>
      </c>
      <c r="E3069" s="111">
        <v>40501</v>
      </c>
      <c r="F3069" s="187" t="s">
        <v>2815</v>
      </c>
      <c r="H3069" s="94"/>
      <c r="I3069" s="94"/>
      <c r="J3069" s="94"/>
      <c r="K3069" s="94"/>
      <c r="L3069" s="94"/>
      <c r="M3069" s="94"/>
      <c r="N3069" s="95"/>
      <c r="O3069" s="94"/>
      <c r="P3069" s="94"/>
    </row>
    <row r="3070" spans="1:17" s="100" customFormat="1" ht="30" customHeight="1" x14ac:dyDescent="0.2">
      <c r="A3070" s="152">
        <v>3067</v>
      </c>
      <c r="B3070" s="103" t="s">
        <v>2644</v>
      </c>
      <c r="C3070" s="112">
        <v>6771.3160333642263</v>
      </c>
      <c r="D3070" s="112">
        <v>2077</v>
      </c>
      <c r="E3070" s="111">
        <v>38184</v>
      </c>
      <c r="F3070" s="187" t="s">
        <v>558</v>
      </c>
      <c r="G3070" s="94"/>
      <c r="N3070" s="101"/>
    </row>
    <row r="3071" spans="1:17" s="100" customFormat="1" ht="30" customHeight="1" x14ac:dyDescent="0.2">
      <c r="A3071" s="152">
        <v>3068</v>
      </c>
      <c r="B3071" s="110" t="s">
        <v>3376</v>
      </c>
      <c r="C3071" s="112">
        <f>5211+'[4]2016'!$E$235</f>
        <v>6771.15</v>
      </c>
      <c r="D3071" s="177">
        <f>1338+'[4]2016'!$F$235</f>
        <v>1812</v>
      </c>
      <c r="E3071" s="98">
        <v>42363</v>
      </c>
      <c r="F3071" s="186" t="s">
        <v>2815</v>
      </c>
      <c r="N3071" s="101"/>
    </row>
    <row r="3072" spans="1:17" s="94" customFormat="1" ht="30" customHeight="1" x14ac:dyDescent="0.2">
      <c r="A3072" s="152">
        <v>3069</v>
      </c>
      <c r="B3072" s="107" t="s">
        <v>1179</v>
      </c>
      <c r="C3072" s="179">
        <v>6765.8132530120483</v>
      </c>
      <c r="D3072" s="179">
        <v>2663</v>
      </c>
      <c r="E3072" s="119">
        <v>36406</v>
      </c>
      <c r="F3072" s="187" t="s">
        <v>1614</v>
      </c>
      <c r="H3072" s="100"/>
      <c r="I3072" s="100"/>
      <c r="J3072" s="100"/>
      <c r="K3072" s="100"/>
      <c r="L3072" s="100"/>
      <c r="M3072" s="100"/>
      <c r="N3072" s="101"/>
      <c r="O3072" s="100"/>
      <c r="P3072" s="100"/>
      <c r="Q3072" s="100"/>
    </row>
    <row r="3073" spans="1:17" s="100" customFormat="1" ht="30" customHeight="1" x14ac:dyDescent="0.2">
      <c r="A3073" s="152">
        <v>3070</v>
      </c>
      <c r="B3073" s="96" t="s">
        <v>4323</v>
      </c>
      <c r="C3073" s="97">
        <v>6763.68</v>
      </c>
      <c r="D3073" s="97">
        <v>1064</v>
      </c>
      <c r="E3073" s="102" t="s">
        <v>4557</v>
      </c>
      <c r="F3073" s="186" t="s">
        <v>725</v>
      </c>
      <c r="H3073" s="94"/>
      <c r="I3073" s="94"/>
      <c r="J3073" s="94"/>
      <c r="K3073" s="94"/>
      <c r="L3073" s="94"/>
      <c r="M3073" s="94"/>
      <c r="N3073" s="95"/>
      <c r="O3073" s="94"/>
      <c r="P3073" s="94"/>
    </row>
    <row r="3074" spans="1:17" s="94" customFormat="1" ht="30" customHeight="1" x14ac:dyDescent="0.2">
      <c r="A3074" s="152">
        <v>3071</v>
      </c>
      <c r="B3074" s="107" t="s">
        <v>2773</v>
      </c>
      <c r="C3074" s="179">
        <v>6742.6436515291944</v>
      </c>
      <c r="D3074" s="179">
        <v>2928</v>
      </c>
      <c r="E3074" s="119">
        <v>36231</v>
      </c>
      <c r="F3074" s="187" t="s">
        <v>1069</v>
      </c>
      <c r="G3074" s="100"/>
      <c r="N3074" s="95"/>
      <c r="Q3074" s="100"/>
    </row>
    <row r="3075" spans="1:17" s="100" customFormat="1" ht="30" customHeight="1" x14ac:dyDescent="0.2">
      <c r="A3075" s="152">
        <v>3072</v>
      </c>
      <c r="B3075" s="96" t="s">
        <v>303</v>
      </c>
      <c r="C3075" s="199">
        <v>6740.9059314179794</v>
      </c>
      <c r="D3075" s="199">
        <v>2011</v>
      </c>
      <c r="E3075" s="98">
        <v>41320</v>
      </c>
      <c r="F3075" s="186" t="s">
        <v>851</v>
      </c>
      <c r="N3075" s="101"/>
      <c r="Q3075" s="94"/>
    </row>
    <row r="3076" spans="1:17" s="100" customFormat="1" ht="30" customHeight="1" x14ac:dyDescent="0.2">
      <c r="A3076" s="152">
        <v>3073</v>
      </c>
      <c r="B3076" s="103" t="s">
        <v>3339</v>
      </c>
      <c r="C3076" s="177">
        <v>6723.32</v>
      </c>
      <c r="D3076" s="112">
        <v>1611</v>
      </c>
      <c r="E3076" s="111">
        <v>42216</v>
      </c>
      <c r="F3076" s="187" t="s">
        <v>3187</v>
      </c>
      <c r="N3076" s="101"/>
    </row>
    <row r="3077" spans="1:17" s="94" customFormat="1" ht="30" customHeight="1" x14ac:dyDescent="0.2">
      <c r="A3077" s="152">
        <v>3074</v>
      </c>
      <c r="B3077" s="96" t="s">
        <v>2781</v>
      </c>
      <c r="C3077" s="112">
        <v>6718.6051899907325</v>
      </c>
      <c r="D3077" s="112">
        <v>1700</v>
      </c>
      <c r="E3077" s="106">
        <v>39521</v>
      </c>
      <c r="F3077" s="186" t="s">
        <v>2691</v>
      </c>
      <c r="H3077" s="100"/>
      <c r="I3077" s="100"/>
      <c r="J3077" s="100"/>
      <c r="K3077" s="100"/>
      <c r="L3077" s="100"/>
      <c r="M3077" s="100"/>
      <c r="N3077" s="101"/>
      <c r="O3077" s="100"/>
      <c r="P3077" s="100"/>
    </row>
    <row r="3078" spans="1:17" s="94" customFormat="1" ht="30" customHeight="1" x14ac:dyDescent="0.2">
      <c r="A3078" s="152">
        <v>3075</v>
      </c>
      <c r="B3078" s="96" t="s">
        <v>4121</v>
      </c>
      <c r="C3078" s="97">
        <v>6713.75</v>
      </c>
      <c r="D3078" s="97">
        <v>2025</v>
      </c>
      <c r="E3078" s="102" t="s">
        <v>4116</v>
      </c>
      <c r="F3078" s="186" t="s">
        <v>3947</v>
      </c>
      <c r="G3078" s="100"/>
      <c r="H3078" s="109"/>
      <c r="I3078" s="109"/>
      <c r="J3078" s="109"/>
      <c r="K3078" s="109"/>
      <c r="L3078" s="109"/>
      <c r="M3078" s="109"/>
      <c r="N3078" s="127"/>
      <c r="O3078" s="109"/>
      <c r="P3078" s="109"/>
      <c r="Q3078" s="100"/>
    </row>
    <row r="3079" spans="1:17" s="100" customFormat="1" ht="30" customHeight="1" x14ac:dyDescent="0.2">
      <c r="A3079" s="152">
        <v>3076</v>
      </c>
      <c r="B3079" s="103" t="s">
        <v>916</v>
      </c>
      <c r="C3079" s="112">
        <v>6708.4105653382758</v>
      </c>
      <c r="D3079" s="112">
        <v>2368</v>
      </c>
      <c r="E3079" s="111">
        <v>38632</v>
      </c>
      <c r="F3079" s="187" t="s">
        <v>696</v>
      </c>
      <c r="N3079" s="101"/>
    </row>
    <row r="3080" spans="1:17" s="100" customFormat="1" ht="30" customHeight="1" x14ac:dyDescent="0.2">
      <c r="A3080" s="152">
        <v>3077</v>
      </c>
      <c r="B3080" s="96" t="s">
        <v>4095</v>
      </c>
      <c r="C3080" s="97">
        <v>6699</v>
      </c>
      <c r="D3080" s="97">
        <v>3224</v>
      </c>
      <c r="E3080" s="102">
        <v>43084</v>
      </c>
      <c r="F3080" s="186" t="s">
        <v>3950</v>
      </c>
      <c r="N3080" s="101"/>
    </row>
    <row r="3081" spans="1:17" s="94" customFormat="1" ht="30" customHeight="1" x14ac:dyDescent="0.2">
      <c r="A3081" s="152">
        <v>3078</v>
      </c>
      <c r="B3081" s="103" t="s">
        <v>2322</v>
      </c>
      <c r="C3081" s="176">
        <v>6677.7687673772016</v>
      </c>
      <c r="D3081" s="176">
        <v>2798</v>
      </c>
      <c r="E3081" s="161">
        <v>36882</v>
      </c>
      <c r="F3081" s="187" t="s">
        <v>2526</v>
      </c>
      <c r="H3081" s="100"/>
      <c r="I3081" s="100"/>
      <c r="J3081" s="100"/>
      <c r="K3081" s="100"/>
      <c r="L3081" s="100"/>
      <c r="M3081" s="100"/>
      <c r="N3081" s="101"/>
      <c r="O3081" s="100"/>
      <c r="P3081" s="100"/>
      <c r="Q3081" s="100"/>
    </row>
    <row r="3082" spans="1:17" s="100" customFormat="1" ht="30" customHeight="1" x14ac:dyDescent="0.2">
      <c r="A3082" s="152">
        <v>3079</v>
      </c>
      <c r="B3082" s="107" t="s">
        <v>929</v>
      </c>
      <c r="C3082" s="179">
        <v>6677.7687673772016</v>
      </c>
      <c r="D3082" s="179">
        <v>9250</v>
      </c>
      <c r="E3082" s="119">
        <v>34614</v>
      </c>
      <c r="F3082" s="187" t="s">
        <v>2265</v>
      </c>
      <c r="N3082" s="101"/>
    </row>
    <row r="3083" spans="1:17" s="100" customFormat="1" ht="30" customHeight="1" x14ac:dyDescent="0.2">
      <c r="A3083" s="152">
        <v>3080</v>
      </c>
      <c r="B3083" s="103" t="s">
        <v>1296</v>
      </c>
      <c r="C3083" s="180">
        <v>6671.1075069508806</v>
      </c>
      <c r="D3083" s="180">
        <v>3420</v>
      </c>
      <c r="E3083" s="111">
        <v>38121</v>
      </c>
      <c r="F3083" s="187" t="s">
        <v>1069</v>
      </c>
      <c r="G3083" s="94"/>
      <c r="N3083" s="101"/>
    </row>
    <row r="3084" spans="1:17" s="94" customFormat="1" ht="30" customHeight="1" x14ac:dyDescent="0.2">
      <c r="A3084" s="152">
        <v>3081</v>
      </c>
      <c r="B3084" s="96" t="s">
        <v>3869</v>
      </c>
      <c r="C3084" s="97">
        <v>6665</v>
      </c>
      <c r="D3084" s="97">
        <v>1663</v>
      </c>
      <c r="E3084" s="102">
        <v>42832</v>
      </c>
      <c r="F3084" s="186" t="s">
        <v>2319</v>
      </c>
      <c r="N3084" s="95"/>
      <c r="Q3084" s="100"/>
    </row>
    <row r="3085" spans="1:17" s="100" customFormat="1" ht="30" customHeight="1" x14ac:dyDescent="0.2">
      <c r="A3085" s="152">
        <v>3082</v>
      </c>
      <c r="B3085" s="96" t="s">
        <v>3530</v>
      </c>
      <c r="C3085" s="112">
        <v>6663.5199999999995</v>
      </c>
      <c r="D3085" s="177">
        <v>1705</v>
      </c>
      <c r="E3085" s="123">
        <v>42657</v>
      </c>
      <c r="F3085" s="186" t="s">
        <v>1424</v>
      </c>
      <c r="N3085" s="101"/>
    </row>
    <row r="3086" spans="1:17" s="100" customFormat="1" ht="30" customHeight="1" x14ac:dyDescent="0.2">
      <c r="A3086" s="152">
        <v>3083</v>
      </c>
      <c r="B3086" s="96" t="s">
        <v>967</v>
      </c>
      <c r="C3086" s="179">
        <v>6645.1865152919372</v>
      </c>
      <c r="D3086" s="179">
        <v>2073</v>
      </c>
      <c r="E3086" s="111">
        <v>40277</v>
      </c>
      <c r="F3086" s="187" t="s">
        <v>326</v>
      </c>
      <c r="G3086" s="94"/>
      <c r="H3086" s="94"/>
      <c r="I3086" s="94"/>
      <c r="J3086" s="94"/>
      <c r="K3086" s="94"/>
      <c r="L3086" s="94"/>
      <c r="M3086" s="94"/>
      <c r="N3086" s="95"/>
      <c r="O3086" s="94"/>
      <c r="P3086" s="94"/>
      <c r="Q3086" s="94"/>
    </row>
    <row r="3087" spans="1:17" s="94" customFormat="1" ht="30" customHeight="1" x14ac:dyDescent="0.2">
      <c r="A3087" s="152">
        <v>3084</v>
      </c>
      <c r="B3087" s="96" t="s">
        <v>2755</v>
      </c>
      <c r="C3087" s="177">
        <v>6641.5641218721048</v>
      </c>
      <c r="D3087" s="177">
        <v>1861</v>
      </c>
      <c r="E3087" s="119">
        <v>40683</v>
      </c>
      <c r="F3087" s="186" t="s">
        <v>725</v>
      </c>
      <c r="G3087" s="100"/>
      <c r="N3087" s="95"/>
      <c r="Q3087" s="100"/>
    </row>
    <row r="3088" spans="1:17" s="94" customFormat="1" ht="30" customHeight="1" x14ac:dyDescent="0.2">
      <c r="A3088" s="152">
        <v>3085</v>
      </c>
      <c r="B3088" s="96" t="s">
        <v>3273</v>
      </c>
      <c r="C3088" s="177">
        <v>6620.5</v>
      </c>
      <c r="D3088" s="177">
        <v>1467</v>
      </c>
      <c r="E3088" s="158">
        <v>42097</v>
      </c>
      <c r="F3088" s="186" t="s">
        <v>74</v>
      </c>
      <c r="G3088" s="100"/>
      <c r="H3088" s="100"/>
      <c r="I3088" s="100"/>
      <c r="J3088" s="100"/>
      <c r="K3088" s="100"/>
      <c r="L3088" s="100"/>
      <c r="M3088" s="100"/>
      <c r="N3088" s="101"/>
      <c r="O3088" s="100"/>
      <c r="P3088" s="100"/>
      <c r="Q3088" s="100"/>
    </row>
    <row r="3089" spans="1:17" s="100" customFormat="1" ht="30" customHeight="1" x14ac:dyDescent="0.2">
      <c r="A3089" s="152">
        <v>3086</v>
      </c>
      <c r="B3089" s="96" t="s">
        <v>4410</v>
      </c>
      <c r="C3089" s="97">
        <v>6615.0599999999995</v>
      </c>
      <c r="D3089" s="97">
        <v>1155</v>
      </c>
      <c r="E3089" s="155" t="s">
        <v>4586</v>
      </c>
      <c r="F3089" s="186" t="s">
        <v>4119</v>
      </c>
      <c r="G3089" s="94"/>
      <c r="H3089" s="94"/>
      <c r="I3089" s="94"/>
      <c r="J3089" s="94"/>
      <c r="K3089" s="94"/>
      <c r="L3089" s="94"/>
      <c r="M3089" s="94"/>
      <c r="N3089" s="95"/>
      <c r="O3089" s="94"/>
      <c r="P3089" s="94"/>
      <c r="Q3089" s="94"/>
    </row>
    <row r="3090" spans="1:17" s="94" customFormat="1" ht="30" customHeight="1" x14ac:dyDescent="0.2">
      <c r="A3090" s="152">
        <v>3087</v>
      </c>
      <c r="B3090" s="96" t="s">
        <v>3624</v>
      </c>
      <c r="C3090" s="112">
        <v>6609</v>
      </c>
      <c r="D3090" s="177">
        <v>2328</v>
      </c>
      <c r="E3090" s="200">
        <v>42482</v>
      </c>
      <c r="F3090" s="190" t="s">
        <v>2815</v>
      </c>
      <c r="N3090" s="95"/>
      <c r="Q3090" s="100"/>
    </row>
    <row r="3091" spans="1:17" s="100" customFormat="1" ht="30" customHeight="1" x14ac:dyDescent="0.2">
      <c r="A3091" s="152">
        <v>3088</v>
      </c>
      <c r="B3091" s="107" t="s">
        <v>1576</v>
      </c>
      <c r="C3091" s="179">
        <v>6604.7845227062098</v>
      </c>
      <c r="D3091" s="179">
        <v>2850</v>
      </c>
      <c r="E3091" s="158">
        <v>35776</v>
      </c>
      <c r="F3091" s="185" t="s">
        <v>1615</v>
      </c>
      <c r="H3091" s="94"/>
      <c r="I3091" s="94"/>
      <c r="J3091" s="94"/>
      <c r="K3091" s="94"/>
      <c r="L3091" s="94"/>
      <c r="M3091" s="94"/>
      <c r="N3091" s="95"/>
      <c r="O3091" s="94"/>
      <c r="P3091" s="94"/>
    </row>
    <row r="3092" spans="1:17" s="100" customFormat="1" ht="30" customHeight="1" x14ac:dyDescent="0.2">
      <c r="A3092" s="152">
        <v>3089</v>
      </c>
      <c r="B3092" s="96" t="s">
        <v>2491</v>
      </c>
      <c r="C3092" s="177">
        <v>6584.3663113994444</v>
      </c>
      <c r="D3092" s="177">
        <v>1636</v>
      </c>
      <c r="E3092" s="158">
        <v>40886</v>
      </c>
      <c r="F3092" s="186" t="s">
        <v>2492</v>
      </c>
      <c r="H3092" s="94"/>
      <c r="I3092" s="94"/>
      <c r="J3092" s="94"/>
      <c r="K3092" s="94"/>
      <c r="L3092" s="94"/>
      <c r="M3092" s="94"/>
      <c r="N3092" s="95"/>
      <c r="O3092" s="94"/>
      <c r="P3092" s="94"/>
      <c r="Q3092" s="94"/>
    </row>
    <row r="3093" spans="1:17" s="100" customFormat="1" ht="30" customHeight="1" x14ac:dyDescent="0.2">
      <c r="A3093" s="152">
        <v>3090</v>
      </c>
      <c r="B3093" s="96" t="s">
        <v>4028</v>
      </c>
      <c r="C3093" s="97">
        <v>6565.35</v>
      </c>
      <c r="D3093" s="97">
        <v>1417</v>
      </c>
      <c r="E3093" s="155">
        <v>43189</v>
      </c>
      <c r="F3093" s="186" t="s">
        <v>2319</v>
      </c>
      <c r="N3093" s="101"/>
    </row>
    <row r="3094" spans="1:17" s="100" customFormat="1" ht="30" customHeight="1" x14ac:dyDescent="0.2">
      <c r="A3094" s="152">
        <v>3091</v>
      </c>
      <c r="B3094" s="103" t="s">
        <v>2768</v>
      </c>
      <c r="C3094" s="176">
        <v>6546.281278962002</v>
      </c>
      <c r="D3094" s="176">
        <v>2522</v>
      </c>
      <c r="E3094" s="111">
        <v>37239</v>
      </c>
      <c r="F3094" s="187" t="s">
        <v>1539</v>
      </c>
      <c r="H3094" s="94"/>
      <c r="I3094" s="94"/>
      <c r="J3094" s="94"/>
      <c r="K3094" s="94"/>
      <c r="L3094" s="94"/>
      <c r="M3094" s="94"/>
      <c r="N3094" s="95"/>
      <c r="O3094" s="94"/>
      <c r="P3094" s="94"/>
    </row>
    <row r="3095" spans="1:17" s="94" customFormat="1" ht="30" customHeight="1" x14ac:dyDescent="0.2">
      <c r="A3095" s="152">
        <v>3092</v>
      </c>
      <c r="B3095" s="96" t="s">
        <v>2362</v>
      </c>
      <c r="C3095" s="112">
        <v>6530.35217794254</v>
      </c>
      <c r="D3095" s="112">
        <v>3906</v>
      </c>
      <c r="E3095" s="111">
        <v>40065</v>
      </c>
      <c r="F3095" s="187" t="s">
        <v>1257</v>
      </c>
      <c r="G3095" s="100"/>
      <c r="N3095" s="95"/>
    </row>
    <row r="3096" spans="1:17" s="100" customFormat="1" ht="30" customHeight="1" x14ac:dyDescent="0.2">
      <c r="A3096" s="152">
        <v>3093</v>
      </c>
      <c r="B3096" s="107" t="s">
        <v>2674</v>
      </c>
      <c r="C3096" s="179">
        <v>6512.3957367933272</v>
      </c>
      <c r="D3096" s="179">
        <v>2795</v>
      </c>
      <c r="E3096" s="119">
        <v>36357</v>
      </c>
      <c r="F3096" s="187" t="s">
        <v>1069</v>
      </c>
      <c r="N3096" s="101"/>
    </row>
    <row r="3097" spans="1:17" s="100" customFormat="1" ht="30" customHeight="1" x14ac:dyDescent="0.2">
      <c r="A3097" s="152">
        <v>3094</v>
      </c>
      <c r="B3097" s="96" t="s">
        <v>4425</v>
      </c>
      <c r="C3097" s="97">
        <v>6495.79</v>
      </c>
      <c r="D3097" s="97">
        <v>1482</v>
      </c>
      <c r="E3097" s="102" t="s">
        <v>4593</v>
      </c>
      <c r="F3097" s="186" t="s">
        <v>38</v>
      </c>
      <c r="H3097" s="94"/>
      <c r="I3097" s="94"/>
      <c r="J3097" s="94"/>
      <c r="K3097" s="94"/>
      <c r="L3097" s="94"/>
      <c r="M3097" s="94"/>
      <c r="N3097" s="95"/>
      <c r="O3097" s="94"/>
      <c r="P3097" s="94"/>
      <c r="Q3097" s="94"/>
    </row>
    <row r="3098" spans="1:17" s="100" customFormat="1" ht="30" customHeight="1" x14ac:dyDescent="0.2">
      <c r="A3098" s="152">
        <v>3095</v>
      </c>
      <c r="B3098" s="103" t="s">
        <v>1127</v>
      </c>
      <c r="C3098" s="112">
        <v>6490.6742354031512</v>
      </c>
      <c r="D3098" s="112">
        <v>2605</v>
      </c>
      <c r="E3098" s="111">
        <v>37554</v>
      </c>
      <c r="F3098" s="187" t="s">
        <v>339</v>
      </c>
      <c r="H3098" s="94"/>
      <c r="I3098" s="94"/>
      <c r="J3098" s="94"/>
      <c r="K3098" s="94"/>
      <c r="L3098" s="94"/>
      <c r="M3098" s="94"/>
      <c r="N3098" s="95"/>
      <c r="O3098" s="94"/>
      <c r="P3098" s="94"/>
    </row>
    <row r="3099" spans="1:17" s="100" customFormat="1" ht="30" customHeight="1" x14ac:dyDescent="0.2">
      <c r="A3099" s="152">
        <v>3096</v>
      </c>
      <c r="B3099" s="96" t="s">
        <v>1921</v>
      </c>
      <c r="C3099" s="178">
        <v>6488.2124652455977</v>
      </c>
      <c r="D3099" s="178">
        <v>2362</v>
      </c>
      <c r="E3099" s="111">
        <v>40508</v>
      </c>
      <c r="F3099" s="187" t="s">
        <v>1424</v>
      </c>
      <c r="N3099" s="101"/>
    </row>
    <row r="3100" spans="1:17" s="100" customFormat="1" ht="30" customHeight="1" x14ac:dyDescent="0.2">
      <c r="A3100" s="152">
        <v>3097</v>
      </c>
      <c r="B3100" s="96" t="s">
        <v>244</v>
      </c>
      <c r="C3100" s="177">
        <v>6481.2615848007417</v>
      </c>
      <c r="D3100" s="177">
        <v>1728</v>
      </c>
      <c r="E3100" s="98">
        <v>41019</v>
      </c>
      <c r="F3100" s="186" t="s">
        <v>351</v>
      </c>
      <c r="G3100" s="94"/>
      <c r="H3100" s="94"/>
      <c r="I3100" s="94"/>
      <c r="J3100" s="94"/>
      <c r="K3100" s="94"/>
      <c r="L3100" s="94"/>
      <c r="M3100" s="94"/>
      <c r="N3100" s="95"/>
      <c r="O3100" s="94"/>
      <c r="P3100" s="94"/>
    </row>
    <row r="3101" spans="1:17" s="94" customFormat="1" ht="30" customHeight="1" x14ac:dyDescent="0.2">
      <c r="A3101" s="152">
        <v>3098</v>
      </c>
      <c r="B3101" s="96" t="s">
        <v>4625</v>
      </c>
      <c r="C3101" s="97">
        <v>6468.93</v>
      </c>
      <c r="D3101" s="97">
        <v>1492</v>
      </c>
      <c r="E3101" s="102">
        <v>43539</v>
      </c>
      <c r="F3101" s="186" t="s">
        <v>4623</v>
      </c>
      <c r="G3101" s="100"/>
      <c r="H3101" s="100"/>
      <c r="I3101" s="100"/>
      <c r="J3101" s="100"/>
      <c r="K3101" s="100"/>
      <c r="L3101" s="100"/>
      <c r="M3101" s="100"/>
      <c r="N3101" s="101"/>
      <c r="O3101" s="100"/>
      <c r="P3101" s="100"/>
      <c r="Q3101" s="100"/>
    </row>
    <row r="3102" spans="1:17" s="100" customFormat="1" ht="30" customHeight="1" x14ac:dyDescent="0.2">
      <c r="A3102" s="152">
        <v>3099</v>
      </c>
      <c r="B3102" s="107" t="s">
        <v>1487</v>
      </c>
      <c r="C3102" s="176">
        <v>6452.7340129749773</v>
      </c>
      <c r="D3102" s="176">
        <v>2798</v>
      </c>
      <c r="E3102" s="119">
        <v>36532</v>
      </c>
      <c r="F3102" s="187" t="s">
        <v>1069</v>
      </c>
      <c r="N3102" s="101"/>
      <c r="Q3102" s="94"/>
    </row>
    <row r="3103" spans="1:17" s="100" customFormat="1" ht="30" customHeight="1" x14ac:dyDescent="0.2">
      <c r="A3103" s="152">
        <v>3100</v>
      </c>
      <c r="B3103" s="103" t="s">
        <v>2108</v>
      </c>
      <c r="C3103" s="112">
        <v>6422.7873030583869</v>
      </c>
      <c r="D3103" s="112">
        <v>2327</v>
      </c>
      <c r="E3103" s="111">
        <v>38653</v>
      </c>
      <c r="F3103" s="187" t="s">
        <v>1023</v>
      </c>
      <c r="N3103" s="101"/>
    </row>
    <row r="3104" spans="1:17" s="100" customFormat="1" ht="30" customHeight="1" x14ac:dyDescent="0.2">
      <c r="A3104" s="152">
        <v>3101</v>
      </c>
      <c r="B3104" s="103" t="s">
        <v>1299</v>
      </c>
      <c r="C3104" s="176">
        <v>6417.9796107506954</v>
      </c>
      <c r="D3104" s="176">
        <v>2901</v>
      </c>
      <c r="E3104" s="104">
        <v>36623</v>
      </c>
      <c r="F3104" s="187" t="s">
        <v>1433</v>
      </c>
      <c r="G3104" s="94"/>
      <c r="N3104" s="101"/>
      <c r="Q3104" s="94"/>
    </row>
    <row r="3105" spans="1:17" s="94" customFormat="1" ht="30" customHeight="1" x14ac:dyDescent="0.2">
      <c r="A3105" s="152">
        <v>3102</v>
      </c>
      <c r="B3105" s="103" t="s">
        <v>566</v>
      </c>
      <c r="C3105" s="176">
        <v>6401.1816496756255</v>
      </c>
      <c r="D3105" s="176">
        <v>1907</v>
      </c>
      <c r="E3105" s="111">
        <v>37211</v>
      </c>
      <c r="F3105" s="187" t="s">
        <v>1029</v>
      </c>
      <c r="G3105" s="100"/>
      <c r="N3105" s="95"/>
      <c r="Q3105" s="100"/>
    </row>
    <row r="3106" spans="1:17" s="100" customFormat="1" ht="30" customHeight="1" x14ac:dyDescent="0.2">
      <c r="A3106" s="152">
        <v>3103</v>
      </c>
      <c r="B3106" s="96" t="s">
        <v>4380</v>
      </c>
      <c r="C3106" s="97">
        <v>6396.5300000000007</v>
      </c>
      <c r="D3106" s="97">
        <v>1229</v>
      </c>
      <c r="E3106" s="102" t="s">
        <v>4574</v>
      </c>
      <c r="F3106" s="186" t="s">
        <v>4575</v>
      </c>
      <c r="H3106" s="94"/>
      <c r="I3106" s="94"/>
      <c r="J3106" s="94"/>
      <c r="K3106" s="94"/>
      <c r="L3106" s="94"/>
      <c r="M3106" s="94"/>
      <c r="N3106" s="95"/>
      <c r="O3106" s="94"/>
      <c r="P3106" s="94"/>
    </row>
    <row r="3107" spans="1:17" s="100" customFormat="1" ht="30" customHeight="1" x14ac:dyDescent="0.2">
      <c r="A3107" s="152">
        <v>3104</v>
      </c>
      <c r="B3107" s="103" t="s">
        <v>1689</v>
      </c>
      <c r="C3107" s="176">
        <v>6392.2034291010195</v>
      </c>
      <c r="D3107" s="176">
        <v>3184</v>
      </c>
      <c r="E3107" s="111">
        <v>36959</v>
      </c>
      <c r="F3107" s="187" t="s">
        <v>1872</v>
      </c>
      <c r="N3107" s="101"/>
      <c r="Q3107" s="94"/>
    </row>
    <row r="3108" spans="1:17" s="100" customFormat="1" ht="30" customHeight="1" x14ac:dyDescent="0.2">
      <c r="A3108" s="152">
        <v>3105</v>
      </c>
      <c r="B3108" s="103" t="s">
        <v>2360</v>
      </c>
      <c r="C3108" s="179">
        <v>6389.8864689527345</v>
      </c>
      <c r="D3108" s="179">
        <v>2619</v>
      </c>
      <c r="E3108" s="111">
        <v>37897</v>
      </c>
      <c r="F3108" s="187" t="s">
        <v>1069</v>
      </c>
      <c r="G3108" s="94"/>
      <c r="N3108" s="101"/>
    </row>
    <row r="3109" spans="1:17" s="100" customFormat="1" ht="30" customHeight="1" x14ac:dyDescent="0.2">
      <c r="A3109" s="152">
        <v>3106</v>
      </c>
      <c r="B3109" s="103" t="s">
        <v>2148</v>
      </c>
      <c r="C3109" s="112">
        <v>6389.3072289156626</v>
      </c>
      <c r="D3109" s="112">
        <v>2408</v>
      </c>
      <c r="E3109" s="111">
        <v>38702</v>
      </c>
      <c r="F3109" s="187" t="s">
        <v>529</v>
      </c>
      <c r="N3109" s="101"/>
    </row>
    <row r="3110" spans="1:17" s="100" customFormat="1" ht="30" customHeight="1" x14ac:dyDescent="0.2">
      <c r="A3110" s="152">
        <v>3107</v>
      </c>
      <c r="B3110" s="103" t="s">
        <v>2849</v>
      </c>
      <c r="C3110" s="176">
        <v>6381.7771084337355</v>
      </c>
      <c r="D3110" s="176">
        <v>3098</v>
      </c>
      <c r="E3110" s="111">
        <v>38296</v>
      </c>
      <c r="F3110" s="187" t="s">
        <v>343</v>
      </c>
      <c r="N3110" s="101"/>
    </row>
    <row r="3111" spans="1:17" s="94" customFormat="1" ht="30" customHeight="1" x14ac:dyDescent="0.2">
      <c r="A3111" s="152">
        <v>3108</v>
      </c>
      <c r="B3111" s="96" t="s">
        <v>3143</v>
      </c>
      <c r="C3111" s="177">
        <v>6380.3290083410566</v>
      </c>
      <c r="D3111" s="177">
        <v>1291</v>
      </c>
      <c r="E3111" s="98">
        <v>41929</v>
      </c>
      <c r="F3111" s="186" t="s">
        <v>74</v>
      </c>
      <c r="G3111" s="100"/>
      <c r="N3111" s="95"/>
    </row>
    <row r="3112" spans="1:17" s="100" customFormat="1" ht="30" customHeight="1" x14ac:dyDescent="0.2">
      <c r="A3112" s="152">
        <v>3109</v>
      </c>
      <c r="B3112" s="107" t="s">
        <v>1998</v>
      </c>
      <c r="C3112" s="179">
        <v>6348.4708063021317</v>
      </c>
      <c r="D3112" s="179">
        <v>10998</v>
      </c>
      <c r="E3112" s="119">
        <v>34474</v>
      </c>
      <c r="F3112" s="187" t="s">
        <v>2265</v>
      </c>
      <c r="G3112" s="94"/>
      <c r="N3112" s="101"/>
      <c r="Q3112" s="94"/>
    </row>
    <row r="3113" spans="1:17" s="100" customFormat="1" ht="30" customHeight="1" x14ac:dyDescent="0.2">
      <c r="A3113" s="152">
        <v>3110</v>
      </c>
      <c r="B3113" s="96" t="s">
        <v>3906</v>
      </c>
      <c r="C3113" s="97">
        <v>6335.5199999999995</v>
      </c>
      <c r="D3113" s="97">
        <v>1468</v>
      </c>
      <c r="E3113" s="102">
        <v>42790</v>
      </c>
      <c r="F3113" s="186" t="s">
        <v>3187</v>
      </c>
      <c r="G3113" s="94"/>
      <c r="H3113" s="94"/>
      <c r="I3113" s="94"/>
      <c r="J3113" s="94"/>
      <c r="K3113" s="94"/>
      <c r="L3113" s="94"/>
      <c r="M3113" s="94"/>
      <c r="N3113" s="95"/>
      <c r="O3113" s="94"/>
      <c r="P3113" s="94"/>
    </row>
    <row r="3114" spans="1:17" s="100" customFormat="1" ht="30" customHeight="1" x14ac:dyDescent="0.2">
      <c r="A3114" s="152">
        <v>3111</v>
      </c>
      <c r="B3114" s="96" t="s">
        <v>76</v>
      </c>
      <c r="C3114" s="178">
        <v>6321.2465245597778</v>
      </c>
      <c r="D3114" s="178">
        <v>1534</v>
      </c>
      <c r="E3114" s="98">
        <v>41404</v>
      </c>
      <c r="F3114" s="186" t="s">
        <v>2033</v>
      </c>
      <c r="G3114" s="94"/>
      <c r="N3114" s="101"/>
    </row>
    <row r="3115" spans="1:17" s="100" customFormat="1" ht="30" customHeight="1" x14ac:dyDescent="0.2">
      <c r="A3115" s="152">
        <v>3112</v>
      </c>
      <c r="B3115" s="103" t="s">
        <v>1766</v>
      </c>
      <c r="C3115" s="112">
        <v>6317.713160333642</v>
      </c>
      <c r="D3115" s="112">
        <v>2043</v>
      </c>
      <c r="E3115" s="111">
        <v>38562</v>
      </c>
      <c r="F3115" s="187" t="s">
        <v>1023</v>
      </c>
      <c r="N3115" s="101"/>
    </row>
    <row r="3116" spans="1:17" s="100" customFormat="1" ht="30" customHeight="1" x14ac:dyDescent="0.2">
      <c r="A3116" s="152">
        <v>3113</v>
      </c>
      <c r="B3116" s="96" t="s">
        <v>3144</v>
      </c>
      <c r="C3116" s="177">
        <v>6307.6343836886008</v>
      </c>
      <c r="D3116" s="177">
        <v>1849</v>
      </c>
      <c r="E3116" s="98">
        <v>41628</v>
      </c>
      <c r="F3116" s="186" t="s">
        <v>2815</v>
      </c>
      <c r="N3116" s="101"/>
      <c r="Q3116" s="94"/>
    </row>
    <row r="3117" spans="1:17" s="100" customFormat="1" ht="30" customHeight="1" x14ac:dyDescent="0.2">
      <c r="A3117" s="152">
        <v>3114</v>
      </c>
      <c r="B3117" s="96" t="s">
        <v>4256</v>
      </c>
      <c r="C3117" s="97">
        <v>6303</v>
      </c>
      <c r="D3117" s="97">
        <v>1176</v>
      </c>
      <c r="E3117" s="102">
        <v>43322</v>
      </c>
      <c r="F3117" s="186" t="s">
        <v>4114</v>
      </c>
      <c r="N3117" s="101"/>
    </row>
    <row r="3118" spans="1:17" s="100" customFormat="1" ht="30" customHeight="1" x14ac:dyDescent="0.2">
      <c r="A3118" s="152">
        <v>3115</v>
      </c>
      <c r="B3118" s="103" t="s">
        <v>1058</v>
      </c>
      <c r="C3118" s="112">
        <v>6299.5250231696018</v>
      </c>
      <c r="D3118" s="112">
        <v>1857</v>
      </c>
      <c r="E3118" s="111">
        <v>38261</v>
      </c>
      <c r="F3118" s="187" t="s">
        <v>1539</v>
      </c>
      <c r="G3118" s="94"/>
      <c r="H3118" s="94"/>
      <c r="I3118" s="94"/>
      <c r="J3118" s="94"/>
      <c r="K3118" s="94"/>
      <c r="L3118" s="94"/>
      <c r="M3118" s="94"/>
      <c r="N3118" s="95"/>
      <c r="O3118" s="94"/>
      <c r="P3118" s="94"/>
    </row>
    <row r="3119" spans="1:17" s="100" customFormat="1" ht="30" customHeight="1" x14ac:dyDescent="0.2">
      <c r="A3119" s="152">
        <v>3116</v>
      </c>
      <c r="B3119" s="96" t="s">
        <v>4481</v>
      </c>
      <c r="C3119" s="97">
        <v>6276</v>
      </c>
      <c r="D3119" s="97">
        <v>1548</v>
      </c>
      <c r="E3119" s="102" t="s">
        <v>4612</v>
      </c>
      <c r="F3119" s="186" t="s">
        <v>3477</v>
      </c>
      <c r="N3119" s="101"/>
    </row>
    <row r="3120" spans="1:17" s="100" customFormat="1" ht="30" customHeight="1" x14ac:dyDescent="0.2">
      <c r="A3120" s="152">
        <v>3117</v>
      </c>
      <c r="B3120" s="103" t="s">
        <v>787</v>
      </c>
      <c r="C3120" s="179">
        <v>6266.7979610750699</v>
      </c>
      <c r="D3120" s="179">
        <v>2704</v>
      </c>
      <c r="E3120" s="111">
        <v>36980</v>
      </c>
      <c r="F3120" s="187" t="s">
        <v>1908</v>
      </c>
      <c r="N3120" s="101"/>
    </row>
    <row r="3121" spans="1:17" s="100" customFormat="1" ht="30" customHeight="1" x14ac:dyDescent="0.2">
      <c r="A3121" s="152">
        <v>3118</v>
      </c>
      <c r="B3121" s="96" t="s">
        <v>1628</v>
      </c>
      <c r="C3121" s="179">
        <v>6260.4263206672849</v>
      </c>
      <c r="D3121" s="179">
        <v>1855</v>
      </c>
      <c r="E3121" s="106">
        <v>39605</v>
      </c>
      <c r="F3121" s="186" t="s">
        <v>414</v>
      </c>
      <c r="G3121" s="109"/>
      <c r="N3121" s="101"/>
    </row>
    <row r="3122" spans="1:17" s="100" customFormat="1" ht="30" customHeight="1" x14ac:dyDescent="0.2">
      <c r="A3122" s="152">
        <v>3119</v>
      </c>
      <c r="B3122" s="96" t="s">
        <v>4074</v>
      </c>
      <c r="C3122" s="97">
        <v>6230.38</v>
      </c>
      <c r="D3122" s="97">
        <v>1498</v>
      </c>
      <c r="E3122" s="102">
        <v>43126</v>
      </c>
      <c r="F3122" s="186" t="s">
        <v>3322</v>
      </c>
      <c r="H3122" s="94"/>
      <c r="I3122" s="94"/>
      <c r="J3122" s="94"/>
      <c r="K3122" s="94"/>
      <c r="L3122" s="94"/>
      <c r="M3122" s="94"/>
      <c r="N3122" s="95"/>
      <c r="O3122" s="94"/>
      <c r="P3122" s="94"/>
    </row>
    <row r="3123" spans="1:17" s="100" customFormat="1" ht="30" customHeight="1" x14ac:dyDescent="0.2">
      <c r="A3123" s="152">
        <v>3120</v>
      </c>
      <c r="B3123" s="103" t="s">
        <v>789</v>
      </c>
      <c r="C3123" s="176">
        <v>6220.2270620945328</v>
      </c>
      <c r="D3123" s="176">
        <v>2239</v>
      </c>
      <c r="E3123" s="111">
        <v>38541</v>
      </c>
      <c r="F3123" s="187" t="s">
        <v>909</v>
      </c>
      <c r="N3123" s="101"/>
      <c r="Q3123" s="94"/>
    </row>
    <row r="3124" spans="1:17" s="94" customFormat="1" ht="30" customHeight="1" x14ac:dyDescent="0.2">
      <c r="A3124" s="152">
        <v>3121</v>
      </c>
      <c r="B3124" s="103" t="s">
        <v>1553</v>
      </c>
      <c r="C3124" s="176">
        <v>6207.1362372567191</v>
      </c>
      <c r="D3124" s="176">
        <v>1841</v>
      </c>
      <c r="E3124" s="111">
        <v>38366</v>
      </c>
      <c r="F3124" s="187" t="s">
        <v>696</v>
      </c>
      <c r="G3124" s="100"/>
      <c r="N3124" s="95"/>
      <c r="Q3124" s="100"/>
    </row>
    <row r="3125" spans="1:17" s="100" customFormat="1" ht="30" customHeight="1" x14ac:dyDescent="0.2">
      <c r="A3125" s="152">
        <v>3122</v>
      </c>
      <c r="B3125" s="103" t="s">
        <v>2337</v>
      </c>
      <c r="C3125" s="179">
        <v>6198.9979147358672</v>
      </c>
      <c r="D3125" s="179">
        <v>1644</v>
      </c>
      <c r="E3125" s="111">
        <v>38324</v>
      </c>
      <c r="F3125" s="187" t="s">
        <v>2645</v>
      </c>
      <c r="N3125" s="101"/>
    </row>
    <row r="3126" spans="1:17" s="100" customFormat="1" ht="30" customHeight="1" x14ac:dyDescent="0.2">
      <c r="A3126" s="152">
        <v>3123</v>
      </c>
      <c r="B3126" s="96" t="s">
        <v>2582</v>
      </c>
      <c r="C3126" s="179">
        <v>6191.7863762743282</v>
      </c>
      <c r="D3126" s="179">
        <v>1917</v>
      </c>
      <c r="E3126" s="106">
        <v>39199</v>
      </c>
      <c r="F3126" s="186" t="s">
        <v>415</v>
      </c>
      <c r="G3126" s="94"/>
      <c r="H3126" s="94"/>
      <c r="I3126" s="94"/>
      <c r="J3126" s="94"/>
      <c r="K3126" s="94"/>
      <c r="L3126" s="94"/>
      <c r="M3126" s="94"/>
      <c r="N3126" s="95"/>
      <c r="O3126" s="94"/>
      <c r="P3126" s="94"/>
      <c r="Q3126" s="94"/>
    </row>
    <row r="3127" spans="1:17" s="100" customFormat="1" ht="30" customHeight="1" x14ac:dyDescent="0.2">
      <c r="A3127" s="152">
        <v>3124</v>
      </c>
      <c r="B3127" s="96" t="s">
        <v>4158</v>
      </c>
      <c r="C3127" s="97">
        <v>6189.81</v>
      </c>
      <c r="D3127" s="97">
        <v>1137</v>
      </c>
      <c r="E3127" s="102" t="s">
        <v>4155</v>
      </c>
      <c r="F3127" s="186" t="s">
        <v>3940</v>
      </c>
      <c r="N3127" s="101"/>
    </row>
    <row r="3128" spans="1:17" s="94" customFormat="1" ht="30" customHeight="1" x14ac:dyDescent="0.2">
      <c r="A3128" s="152">
        <v>3125</v>
      </c>
      <c r="B3128" s="137" t="s">
        <v>3700</v>
      </c>
      <c r="C3128" s="97">
        <v>6171</v>
      </c>
      <c r="D3128" s="97">
        <v>1468</v>
      </c>
      <c r="E3128" s="102">
        <v>42951</v>
      </c>
      <c r="F3128" s="186" t="s">
        <v>3455</v>
      </c>
      <c r="G3128" s="100"/>
      <c r="H3128" s="100"/>
      <c r="I3128" s="100"/>
      <c r="J3128" s="100"/>
      <c r="K3128" s="100"/>
      <c r="L3128" s="100"/>
      <c r="M3128" s="100"/>
      <c r="N3128" s="101"/>
      <c r="O3128" s="100"/>
      <c r="P3128" s="100"/>
      <c r="Q3128" s="100"/>
    </row>
    <row r="3129" spans="1:17" s="94" customFormat="1" ht="30" customHeight="1" x14ac:dyDescent="0.2">
      <c r="A3129" s="152">
        <v>3126</v>
      </c>
      <c r="B3129" s="103" t="s">
        <v>658</v>
      </c>
      <c r="C3129" s="112">
        <v>6155.2942539388323</v>
      </c>
      <c r="D3129" s="112">
        <v>2169</v>
      </c>
      <c r="E3129" s="111">
        <v>37904</v>
      </c>
      <c r="F3129" s="187" t="s">
        <v>609</v>
      </c>
      <c r="N3129" s="95"/>
    </row>
    <row r="3130" spans="1:17" s="100" customFormat="1" ht="30" customHeight="1" x14ac:dyDescent="0.2">
      <c r="A3130" s="152">
        <v>3127</v>
      </c>
      <c r="B3130" s="103" t="s">
        <v>779</v>
      </c>
      <c r="C3130" s="179">
        <v>6135.8897126969423</v>
      </c>
      <c r="D3130" s="179">
        <v>5673</v>
      </c>
      <c r="E3130" s="173">
        <v>36595</v>
      </c>
      <c r="F3130" s="187" t="s">
        <v>1872</v>
      </c>
      <c r="G3130" s="94"/>
      <c r="H3130" s="94"/>
      <c r="I3130" s="94"/>
      <c r="J3130" s="94"/>
      <c r="K3130" s="94"/>
      <c r="L3130" s="94"/>
      <c r="M3130" s="94"/>
      <c r="N3130" s="95"/>
      <c r="O3130" s="94"/>
      <c r="P3130" s="94"/>
    </row>
    <row r="3131" spans="1:17" s="100" customFormat="1" ht="30" customHeight="1" x14ac:dyDescent="0.2">
      <c r="A3131" s="152">
        <v>3128</v>
      </c>
      <c r="B3131" s="103" t="s">
        <v>527</v>
      </c>
      <c r="C3131" s="112">
        <v>6130.4158943466173</v>
      </c>
      <c r="D3131" s="112">
        <v>1863</v>
      </c>
      <c r="E3131" s="111">
        <v>38457</v>
      </c>
      <c r="F3131" s="187" t="s">
        <v>558</v>
      </c>
      <c r="G3131" s="94"/>
      <c r="N3131" s="101"/>
    </row>
    <row r="3132" spans="1:17" s="100" customFormat="1" ht="30" customHeight="1" x14ac:dyDescent="0.2">
      <c r="A3132" s="152">
        <v>3129</v>
      </c>
      <c r="B3132" s="96" t="s">
        <v>1326</v>
      </c>
      <c r="C3132" s="179">
        <v>6124.8841519925863</v>
      </c>
      <c r="D3132" s="179">
        <v>2073</v>
      </c>
      <c r="E3132" s="111">
        <v>40088</v>
      </c>
      <c r="F3132" s="187" t="s">
        <v>514</v>
      </c>
      <c r="G3132" s="94"/>
      <c r="N3132" s="101"/>
    </row>
    <row r="3133" spans="1:17" s="100" customFormat="1" ht="30" customHeight="1" x14ac:dyDescent="0.2">
      <c r="A3133" s="152">
        <v>3130</v>
      </c>
      <c r="B3133" s="96" t="s">
        <v>1427</v>
      </c>
      <c r="C3133" s="179">
        <v>6123.7256719184434</v>
      </c>
      <c r="D3133" s="179">
        <v>1873</v>
      </c>
      <c r="E3133" s="106">
        <v>39122</v>
      </c>
      <c r="F3133" s="186" t="s">
        <v>416</v>
      </c>
      <c r="N3133" s="101"/>
    </row>
    <row r="3134" spans="1:17" s="100" customFormat="1" ht="30" customHeight="1" x14ac:dyDescent="0.2">
      <c r="A3134" s="152">
        <v>3131</v>
      </c>
      <c r="B3134" s="103" t="s">
        <v>2122</v>
      </c>
      <c r="C3134" s="112">
        <v>6122.8568118628364</v>
      </c>
      <c r="D3134" s="176">
        <v>2155</v>
      </c>
      <c r="E3134" s="111">
        <v>37477</v>
      </c>
      <c r="F3134" s="187" t="s">
        <v>1683</v>
      </c>
      <c r="N3134" s="101"/>
    </row>
    <row r="3135" spans="1:17" s="100" customFormat="1" ht="30" customHeight="1" x14ac:dyDescent="0.2">
      <c r="A3135" s="152">
        <v>3132</v>
      </c>
      <c r="B3135" s="96" t="s">
        <v>3672</v>
      </c>
      <c r="C3135" s="112">
        <v>6108.51</v>
      </c>
      <c r="D3135" s="177">
        <v>1472</v>
      </c>
      <c r="E3135" s="98">
        <v>42405</v>
      </c>
      <c r="F3135" s="189" t="s">
        <v>3187</v>
      </c>
      <c r="N3135" s="101"/>
      <c r="Q3135" s="94"/>
    </row>
    <row r="3136" spans="1:17" s="94" customFormat="1" ht="30" customHeight="1" x14ac:dyDescent="0.2">
      <c r="A3136" s="152">
        <v>3133</v>
      </c>
      <c r="B3136" s="96" t="s">
        <v>3275</v>
      </c>
      <c r="C3136" s="177">
        <v>6100</v>
      </c>
      <c r="D3136" s="177">
        <v>1813</v>
      </c>
      <c r="E3136" s="98">
        <v>42146</v>
      </c>
      <c r="F3136" s="186" t="s">
        <v>545</v>
      </c>
      <c r="H3136" s="100"/>
      <c r="I3136" s="100"/>
      <c r="J3136" s="100"/>
      <c r="K3136" s="100"/>
      <c r="L3136" s="100"/>
      <c r="M3136" s="100"/>
      <c r="N3136" s="101"/>
      <c r="O3136" s="100"/>
      <c r="P3136" s="100"/>
      <c r="Q3136" s="100"/>
    </row>
    <row r="3137" spans="1:17" s="100" customFormat="1" ht="30" customHeight="1" x14ac:dyDescent="0.2">
      <c r="A3137" s="152">
        <v>3134</v>
      </c>
      <c r="B3137" s="96" t="s">
        <v>3165</v>
      </c>
      <c r="C3137" s="177">
        <v>6098.7382205746062</v>
      </c>
      <c r="D3137" s="177">
        <v>3379</v>
      </c>
      <c r="E3137" s="98">
        <v>41307</v>
      </c>
      <c r="F3137" s="186" t="s">
        <v>2386</v>
      </c>
      <c r="N3137" s="101"/>
      <c r="Q3137" s="94"/>
    </row>
    <row r="3138" spans="1:17" s="100" customFormat="1" ht="30" customHeight="1" x14ac:dyDescent="0.2">
      <c r="A3138" s="152">
        <v>3135</v>
      </c>
      <c r="B3138" s="96" t="s">
        <v>3438</v>
      </c>
      <c r="C3138" s="112">
        <v>6089.6</v>
      </c>
      <c r="D3138" s="177">
        <v>1707</v>
      </c>
      <c r="E3138" s="98">
        <v>42237</v>
      </c>
      <c r="F3138" s="186" t="s">
        <v>2815</v>
      </c>
      <c r="N3138" s="101"/>
      <c r="Q3138" s="94"/>
    </row>
    <row r="3139" spans="1:17" s="100" customFormat="1" ht="30" customHeight="1" x14ac:dyDescent="0.2">
      <c r="A3139" s="152">
        <v>3136</v>
      </c>
      <c r="B3139" s="96" t="s">
        <v>641</v>
      </c>
      <c r="C3139" s="178">
        <v>6076.8072289156626</v>
      </c>
      <c r="D3139" s="178">
        <v>1792</v>
      </c>
      <c r="E3139" s="98">
        <v>41075</v>
      </c>
      <c r="F3139" s="186" t="s">
        <v>488</v>
      </c>
      <c r="N3139" s="101"/>
      <c r="Q3139" s="109"/>
    </row>
    <row r="3140" spans="1:17" s="100" customFormat="1" ht="30" customHeight="1" x14ac:dyDescent="0.2">
      <c r="A3140" s="152">
        <v>3137</v>
      </c>
      <c r="B3140" s="107" t="s">
        <v>1419</v>
      </c>
      <c r="C3140" s="179">
        <v>6061.1677479147365</v>
      </c>
      <c r="D3140" s="179">
        <v>6956</v>
      </c>
      <c r="E3140" s="119">
        <v>34817</v>
      </c>
      <c r="F3140" s="187" t="s">
        <v>1910</v>
      </c>
      <c r="G3140" s="94"/>
      <c r="H3140" s="94"/>
      <c r="I3140" s="94"/>
      <c r="J3140" s="94"/>
      <c r="K3140" s="94"/>
      <c r="L3140" s="94"/>
      <c r="M3140" s="94"/>
      <c r="N3140" s="95"/>
      <c r="O3140" s="94"/>
      <c r="P3140" s="94"/>
    </row>
    <row r="3141" spans="1:17" s="100" customFormat="1" ht="30" customHeight="1" x14ac:dyDescent="0.2">
      <c r="A3141" s="152">
        <v>3138</v>
      </c>
      <c r="B3141" s="96" t="s">
        <v>4488</v>
      </c>
      <c r="C3141" s="97">
        <v>6060.99</v>
      </c>
      <c r="D3141" s="97">
        <v>1205</v>
      </c>
      <c r="E3141" s="102" t="s">
        <v>4611</v>
      </c>
      <c r="F3141" s="186" t="s">
        <v>4119</v>
      </c>
      <c r="N3141" s="101"/>
      <c r="Q3141" s="94"/>
    </row>
    <row r="3142" spans="1:17" s="100" customFormat="1" ht="30" customHeight="1" x14ac:dyDescent="0.2">
      <c r="A3142" s="152">
        <v>3139</v>
      </c>
      <c r="B3142" s="103" t="s">
        <v>2025</v>
      </c>
      <c r="C3142" s="176">
        <v>6050.1621872103806</v>
      </c>
      <c r="D3142" s="176">
        <v>3092</v>
      </c>
      <c r="E3142" s="104">
        <v>36693</v>
      </c>
      <c r="F3142" s="187" t="s">
        <v>1069</v>
      </c>
      <c r="N3142" s="101"/>
    </row>
    <row r="3143" spans="1:17" s="94" customFormat="1" ht="30" customHeight="1" x14ac:dyDescent="0.2">
      <c r="A3143" s="152">
        <v>3140</v>
      </c>
      <c r="B3143" s="96" t="s">
        <v>3276</v>
      </c>
      <c r="C3143" s="177">
        <v>6049.11</v>
      </c>
      <c r="D3143" s="177">
        <v>1276</v>
      </c>
      <c r="E3143" s="98">
        <v>42048</v>
      </c>
      <c r="F3143" s="186" t="s">
        <v>74</v>
      </c>
      <c r="G3143" s="100"/>
      <c r="H3143" s="100"/>
      <c r="I3143" s="100"/>
      <c r="J3143" s="100"/>
      <c r="K3143" s="100"/>
      <c r="L3143" s="100"/>
      <c r="M3143" s="100"/>
      <c r="N3143" s="101"/>
      <c r="O3143" s="100"/>
      <c r="P3143" s="100"/>
      <c r="Q3143" s="109"/>
    </row>
    <row r="3144" spans="1:17" s="100" customFormat="1" ht="30" customHeight="1" x14ac:dyDescent="0.2">
      <c r="A3144" s="152">
        <v>3141</v>
      </c>
      <c r="B3144" s="96" t="s">
        <v>3839</v>
      </c>
      <c r="C3144" s="97">
        <v>6028.4000000000005</v>
      </c>
      <c r="D3144" s="97">
        <v>1409</v>
      </c>
      <c r="E3144" s="102">
        <v>42888</v>
      </c>
      <c r="F3144" s="186" t="s">
        <v>1424</v>
      </c>
      <c r="H3144" s="94"/>
      <c r="I3144" s="94"/>
      <c r="J3144" s="94"/>
      <c r="K3144" s="94"/>
      <c r="L3144" s="94"/>
      <c r="M3144" s="94"/>
      <c r="N3144" s="95"/>
      <c r="O3144" s="94"/>
      <c r="P3144" s="94"/>
    </row>
    <row r="3145" spans="1:17" s="94" customFormat="1" ht="30" customHeight="1" x14ac:dyDescent="0.2">
      <c r="A3145" s="152">
        <v>3142</v>
      </c>
      <c r="B3145" s="96" t="s">
        <v>3811</v>
      </c>
      <c r="C3145" s="97">
        <v>6008.3</v>
      </c>
      <c r="D3145" s="97">
        <v>1552</v>
      </c>
      <c r="E3145" s="102">
        <v>42958</v>
      </c>
      <c r="F3145" s="186" t="s">
        <v>1424</v>
      </c>
      <c r="G3145" s="100"/>
      <c r="H3145" s="100"/>
      <c r="I3145" s="100"/>
      <c r="J3145" s="100"/>
      <c r="K3145" s="100"/>
      <c r="L3145" s="100"/>
      <c r="M3145" s="100"/>
      <c r="N3145" s="101"/>
      <c r="O3145" s="100"/>
      <c r="P3145" s="100"/>
      <c r="Q3145" s="100"/>
    </row>
    <row r="3146" spans="1:17" s="100" customFormat="1" ht="30" customHeight="1" x14ac:dyDescent="0.2">
      <c r="A3146" s="152">
        <v>3143</v>
      </c>
      <c r="B3146" s="96" t="s">
        <v>3614</v>
      </c>
      <c r="C3146" s="112">
        <v>6008.15</v>
      </c>
      <c r="D3146" s="177">
        <v>1381</v>
      </c>
      <c r="E3146" s="98">
        <v>42496</v>
      </c>
      <c r="F3146" s="186" t="s">
        <v>725</v>
      </c>
      <c r="N3146" s="101"/>
    </row>
    <row r="3147" spans="1:17" s="100" customFormat="1" ht="30" customHeight="1" x14ac:dyDescent="0.2">
      <c r="A3147" s="152">
        <v>3144</v>
      </c>
      <c r="B3147" s="96" t="s">
        <v>4442</v>
      </c>
      <c r="C3147" s="97">
        <v>5999</v>
      </c>
      <c r="D3147" s="97">
        <v>1159</v>
      </c>
      <c r="E3147" s="102" t="s">
        <v>4596</v>
      </c>
      <c r="F3147" s="186" t="s">
        <v>545</v>
      </c>
      <c r="G3147" s="94"/>
      <c r="N3147" s="101"/>
    </row>
    <row r="3148" spans="1:17" s="100" customFormat="1" ht="30" customHeight="1" x14ac:dyDescent="0.2">
      <c r="A3148" s="152">
        <v>3145</v>
      </c>
      <c r="B3148" s="103" t="s">
        <v>2210</v>
      </c>
      <c r="C3148" s="176">
        <v>5975.1506024096389</v>
      </c>
      <c r="D3148" s="176">
        <v>2444</v>
      </c>
      <c r="E3148" s="111">
        <v>37043</v>
      </c>
      <c r="F3148" s="187" t="s">
        <v>2402</v>
      </c>
      <c r="H3148" s="94"/>
      <c r="I3148" s="94"/>
      <c r="J3148" s="94"/>
      <c r="K3148" s="94"/>
      <c r="L3148" s="94"/>
      <c r="M3148" s="94"/>
      <c r="N3148" s="95"/>
      <c r="O3148" s="94"/>
      <c r="P3148" s="94"/>
    </row>
    <row r="3149" spans="1:17" s="100" customFormat="1" ht="30" customHeight="1" x14ac:dyDescent="0.2">
      <c r="A3149" s="152">
        <v>3146</v>
      </c>
      <c r="B3149" s="107" t="s">
        <v>1178</v>
      </c>
      <c r="C3149" s="179">
        <v>5962.9865616311399</v>
      </c>
      <c r="D3149" s="179">
        <v>6863</v>
      </c>
      <c r="E3149" s="168">
        <v>34782</v>
      </c>
      <c r="F3149" s="187" t="s">
        <v>1910</v>
      </c>
      <c r="G3149" s="94"/>
      <c r="N3149" s="101"/>
    </row>
    <row r="3150" spans="1:17" s="100" customFormat="1" ht="30" customHeight="1" x14ac:dyDescent="0.2">
      <c r="A3150" s="152">
        <v>3147</v>
      </c>
      <c r="B3150" s="96" t="s">
        <v>4419</v>
      </c>
      <c r="C3150" s="97">
        <v>5961.44</v>
      </c>
      <c r="D3150" s="97">
        <v>1089</v>
      </c>
      <c r="E3150" s="102" t="s">
        <v>4589</v>
      </c>
      <c r="F3150" s="186" t="s">
        <v>3187</v>
      </c>
      <c r="N3150" s="101"/>
    </row>
    <row r="3151" spans="1:17" s="100" customFormat="1" ht="30" customHeight="1" x14ac:dyDescent="0.2">
      <c r="A3151" s="152">
        <v>3148</v>
      </c>
      <c r="B3151" s="103" t="s">
        <v>753</v>
      </c>
      <c r="C3151" s="112">
        <v>5960.6696014828549</v>
      </c>
      <c r="D3151" s="112">
        <v>1866</v>
      </c>
      <c r="E3151" s="111">
        <v>38135</v>
      </c>
      <c r="F3151" s="187" t="s">
        <v>417</v>
      </c>
      <c r="N3151" s="101"/>
    </row>
    <row r="3152" spans="1:17" s="100" customFormat="1" ht="30" customHeight="1" x14ac:dyDescent="0.2">
      <c r="A3152" s="152">
        <v>3149</v>
      </c>
      <c r="B3152" s="96" t="s">
        <v>4042</v>
      </c>
      <c r="C3152" s="97">
        <v>5912.82</v>
      </c>
      <c r="D3152" s="97">
        <v>1087</v>
      </c>
      <c r="E3152" s="102">
        <v>43175</v>
      </c>
      <c r="F3152" s="186" t="s">
        <v>3187</v>
      </c>
      <c r="H3152" s="94"/>
      <c r="I3152" s="94"/>
      <c r="J3152" s="94"/>
      <c r="K3152" s="94"/>
      <c r="L3152" s="94"/>
      <c r="M3152" s="94"/>
      <c r="N3152" s="95"/>
      <c r="O3152" s="94"/>
      <c r="P3152" s="94"/>
    </row>
    <row r="3153" spans="1:17" s="100" customFormat="1" ht="30" customHeight="1" x14ac:dyDescent="0.2">
      <c r="A3153" s="152">
        <v>3150</v>
      </c>
      <c r="B3153" s="103" t="s">
        <v>2578</v>
      </c>
      <c r="C3153" s="176">
        <v>5907.0030120481933</v>
      </c>
      <c r="D3153" s="176">
        <v>2213</v>
      </c>
      <c r="E3153" s="111">
        <v>38443</v>
      </c>
      <c r="F3153" s="187" t="s">
        <v>2239</v>
      </c>
      <c r="H3153" s="94"/>
      <c r="I3153" s="94"/>
      <c r="J3153" s="94"/>
      <c r="K3153" s="94"/>
      <c r="L3153" s="94"/>
      <c r="M3153" s="94"/>
      <c r="N3153" s="95"/>
      <c r="O3153" s="94"/>
      <c r="P3153" s="94"/>
    </row>
    <row r="3154" spans="1:17" s="94" customFormat="1" ht="30" customHeight="1" x14ac:dyDescent="0.2">
      <c r="A3154" s="152">
        <v>3151</v>
      </c>
      <c r="B3154" s="103" t="s">
        <v>1604</v>
      </c>
      <c r="C3154" s="112">
        <v>5906.1051899907316</v>
      </c>
      <c r="D3154" s="112">
        <v>1948</v>
      </c>
      <c r="E3154" s="111">
        <v>38800</v>
      </c>
      <c r="F3154" s="187" t="s">
        <v>300</v>
      </c>
      <c r="H3154" s="100"/>
      <c r="I3154" s="100"/>
      <c r="J3154" s="100"/>
      <c r="K3154" s="100"/>
      <c r="L3154" s="100"/>
      <c r="M3154" s="100"/>
      <c r="N3154" s="101"/>
      <c r="O3154" s="100"/>
      <c r="P3154" s="100"/>
      <c r="Q3154" s="100"/>
    </row>
    <row r="3155" spans="1:17" s="100" customFormat="1" ht="30" customHeight="1" x14ac:dyDescent="0.2">
      <c r="A3155" s="152">
        <v>3152</v>
      </c>
      <c r="B3155" s="103" t="s">
        <v>2063</v>
      </c>
      <c r="C3155" s="112">
        <v>5895.4471733086193</v>
      </c>
      <c r="D3155" s="112">
        <v>2025</v>
      </c>
      <c r="E3155" s="111">
        <v>38716</v>
      </c>
      <c r="F3155" s="187" t="s">
        <v>368</v>
      </c>
      <c r="N3155" s="101"/>
    </row>
    <row r="3156" spans="1:17" s="100" customFormat="1" ht="30" customHeight="1" x14ac:dyDescent="0.2">
      <c r="A3156" s="152">
        <v>3153</v>
      </c>
      <c r="B3156" s="103" t="s">
        <v>1687</v>
      </c>
      <c r="C3156" s="176">
        <v>5883.9202965708992</v>
      </c>
      <c r="D3156" s="176">
        <v>2139</v>
      </c>
      <c r="E3156" s="111">
        <v>37351</v>
      </c>
      <c r="F3156" s="187" t="s">
        <v>1913</v>
      </c>
      <c r="N3156" s="101"/>
      <c r="Q3156" s="94"/>
    </row>
    <row r="3157" spans="1:17" s="94" customFormat="1" ht="30" customHeight="1" x14ac:dyDescent="0.2">
      <c r="A3157" s="152">
        <v>3154</v>
      </c>
      <c r="B3157" s="96" t="s">
        <v>3928</v>
      </c>
      <c r="C3157" s="97">
        <v>5876.04</v>
      </c>
      <c r="D3157" s="97">
        <v>1410</v>
      </c>
      <c r="E3157" s="102">
        <v>42748</v>
      </c>
      <c r="F3157" s="186" t="s">
        <v>3322</v>
      </c>
      <c r="G3157" s="100"/>
      <c r="H3157" s="100"/>
      <c r="I3157" s="100"/>
      <c r="J3157" s="100"/>
      <c r="K3157" s="100"/>
      <c r="L3157" s="100"/>
      <c r="M3157" s="100"/>
      <c r="N3157" s="101"/>
      <c r="O3157" s="100"/>
      <c r="P3157" s="100"/>
      <c r="Q3157" s="100"/>
    </row>
    <row r="3158" spans="1:17" s="100" customFormat="1" ht="30" customHeight="1" x14ac:dyDescent="0.2">
      <c r="A3158" s="152">
        <v>3155</v>
      </c>
      <c r="B3158" s="96" t="s">
        <v>1807</v>
      </c>
      <c r="C3158" s="179">
        <v>5866.8327154772942</v>
      </c>
      <c r="D3158" s="179">
        <v>1411</v>
      </c>
      <c r="E3158" s="111" t="s">
        <v>1712</v>
      </c>
      <c r="F3158" s="187" t="s">
        <v>1312</v>
      </c>
      <c r="N3158" s="101"/>
    </row>
    <row r="3159" spans="1:17" s="100" customFormat="1" ht="30" customHeight="1" x14ac:dyDescent="0.2">
      <c r="A3159" s="152">
        <v>3156</v>
      </c>
      <c r="B3159" s="103" t="s">
        <v>886</v>
      </c>
      <c r="C3159" s="112">
        <v>5866.0797034291018</v>
      </c>
      <c r="D3159" s="112">
        <v>2253</v>
      </c>
      <c r="E3159" s="111">
        <v>38772</v>
      </c>
      <c r="F3159" s="187" t="s">
        <v>2934</v>
      </c>
      <c r="H3159" s="109"/>
      <c r="I3159" s="109"/>
      <c r="J3159" s="109"/>
      <c r="K3159" s="109"/>
      <c r="L3159" s="109"/>
      <c r="M3159" s="109"/>
      <c r="N3159" s="127"/>
      <c r="O3159" s="109"/>
      <c r="P3159" s="109"/>
    </row>
    <row r="3160" spans="1:17" s="94" customFormat="1" ht="30" customHeight="1" x14ac:dyDescent="0.2">
      <c r="A3160" s="152">
        <v>3157</v>
      </c>
      <c r="B3160" s="107" t="s">
        <v>1293</v>
      </c>
      <c r="C3160" s="179">
        <v>5859.0129749768303</v>
      </c>
      <c r="D3160" s="179">
        <v>5162</v>
      </c>
      <c r="E3160" s="119">
        <v>35454</v>
      </c>
      <c r="F3160" s="187" t="s">
        <v>1987</v>
      </c>
      <c r="G3160" s="100"/>
      <c r="H3160" s="100"/>
      <c r="I3160" s="100"/>
      <c r="J3160" s="100"/>
      <c r="K3160" s="100"/>
      <c r="L3160" s="100"/>
      <c r="M3160" s="100"/>
      <c r="N3160" s="101"/>
      <c r="O3160" s="100"/>
      <c r="P3160" s="100"/>
      <c r="Q3160" s="100"/>
    </row>
    <row r="3161" spans="1:17" s="100" customFormat="1" ht="30" customHeight="1" x14ac:dyDescent="0.2">
      <c r="A3161" s="152">
        <v>3158</v>
      </c>
      <c r="B3161" s="96" t="s">
        <v>228</v>
      </c>
      <c r="C3161" s="177">
        <v>5845.6904541241893</v>
      </c>
      <c r="D3161" s="177">
        <v>1785</v>
      </c>
      <c r="E3161" s="98">
        <v>41543</v>
      </c>
      <c r="F3161" s="186" t="s">
        <v>229</v>
      </c>
      <c r="G3161" s="94"/>
      <c r="N3161" s="101"/>
    </row>
    <row r="3162" spans="1:17" s="100" customFormat="1" ht="30" customHeight="1" x14ac:dyDescent="0.2">
      <c r="A3162" s="152">
        <v>3159</v>
      </c>
      <c r="B3162" s="96" t="s">
        <v>4381</v>
      </c>
      <c r="C3162" s="97">
        <v>5839.02</v>
      </c>
      <c r="D3162" s="97">
        <v>1658</v>
      </c>
      <c r="E3162" s="102" t="s">
        <v>4574</v>
      </c>
      <c r="F3162" s="186" t="s">
        <v>4572</v>
      </c>
      <c r="G3162" s="94"/>
      <c r="N3162" s="101"/>
    </row>
    <row r="3163" spans="1:17" s="94" customFormat="1" ht="30" customHeight="1" x14ac:dyDescent="0.2">
      <c r="A3163" s="152">
        <v>3160</v>
      </c>
      <c r="B3163" s="103" t="s">
        <v>1611</v>
      </c>
      <c r="C3163" s="112">
        <v>5837.2914735866543</v>
      </c>
      <c r="D3163" s="112">
        <v>1362</v>
      </c>
      <c r="E3163" s="111">
        <v>39983</v>
      </c>
      <c r="F3163" s="187" t="s">
        <v>1853</v>
      </c>
      <c r="H3163" s="100"/>
      <c r="I3163" s="100"/>
      <c r="J3163" s="100"/>
      <c r="K3163" s="100"/>
      <c r="L3163" s="100"/>
      <c r="M3163" s="100"/>
      <c r="N3163" s="101"/>
      <c r="O3163" s="100"/>
      <c r="P3163" s="100"/>
    </row>
    <row r="3164" spans="1:17" s="100" customFormat="1" ht="30" customHeight="1" x14ac:dyDescent="0.2">
      <c r="A3164" s="152">
        <v>3161</v>
      </c>
      <c r="B3164" s="96" t="s">
        <v>4163</v>
      </c>
      <c r="C3164" s="97">
        <v>5829.26</v>
      </c>
      <c r="D3164" s="97">
        <v>1159</v>
      </c>
      <c r="E3164" s="102" t="s">
        <v>4160</v>
      </c>
      <c r="F3164" s="186" t="s">
        <v>725</v>
      </c>
      <c r="G3164" s="94"/>
      <c r="H3164" s="94"/>
      <c r="I3164" s="94"/>
      <c r="J3164" s="94"/>
      <c r="K3164" s="94"/>
      <c r="L3164" s="94"/>
      <c r="M3164" s="94"/>
      <c r="N3164" s="95"/>
      <c r="O3164" s="94"/>
      <c r="P3164" s="94"/>
    </row>
    <row r="3165" spans="1:17" s="94" customFormat="1" ht="30" customHeight="1" x14ac:dyDescent="0.2">
      <c r="A3165" s="152">
        <v>3162</v>
      </c>
      <c r="B3165" s="96" t="s">
        <v>4458</v>
      </c>
      <c r="C3165" s="97">
        <v>5823</v>
      </c>
      <c r="D3165" s="97">
        <v>1489</v>
      </c>
      <c r="E3165" s="102" t="s">
        <v>4599</v>
      </c>
      <c r="F3165" s="186" t="s">
        <v>4114</v>
      </c>
      <c r="H3165" s="100"/>
      <c r="I3165" s="100"/>
      <c r="J3165" s="100"/>
      <c r="K3165" s="100"/>
      <c r="L3165" s="100"/>
      <c r="M3165" s="100"/>
      <c r="N3165" s="101"/>
      <c r="O3165" s="100"/>
      <c r="P3165" s="100"/>
      <c r="Q3165" s="100"/>
    </row>
    <row r="3166" spans="1:17" s="100" customFormat="1" ht="30" customHeight="1" x14ac:dyDescent="0.2">
      <c r="A3166" s="152">
        <v>3163</v>
      </c>
      <c r="B3166" s="122" t="s">
        <v>1849</v>
      </c>
      <c r="C3166" s="180">
        <v>5773.8646895273405</v>
      </c>
      <c r="D3166" s="180">
        <v>1965</v>
      </c>
      <c r="E3166" s="111">
        <v>39360</v>
      </c>
      <c r="F3166" s="187" t="s">
        <v>1654</v>
      </c>
      <c r="N3166" s="101"/>
    </row>
    <row r="3167" spans="1:17" s="100" customFormat="1" ht="30" customHeight="1" x14ac:dyDescent="0.2">
      <c r="A3167" s="152">
        <v>3164</v>
      </c>
      <c r="B3167" s="96" t="s">
        <v>2575</v>
      </c>
      <c r="C3167" s="112">
        <v>5768.2460611677479</v>
      </c>
      <c r="D3167" s="112">
        <v>1903</v>
      </c>
      <c r="E3167" s="106">
        <v>39192</v>
      </c>
      <c r="F3167" s="186" t="s">
        <v>1642</v>
      </c>
      <c r="G3167" s="94"/>
      <c r="H3167" s="94"/>
      <c r="I3167" s="94"/>
      <c r="J3167" s="94"/>
      <c r="K3167" s="94"/>
      <c r="L3167" s="94"/>
      <c r="M3167" s="94"/>
      <c r="N3167" s="95"/>
      <c r="O3167" s="94"/>
      <c r="P3167" s="94"/>
      <c r="Q3167" s="94"/>
    </row>
    <row r="3168" spans="1:17" s="100" customFormat="1" ht="30" customHeight="1" x14ac:dyDescent="0.2">
      <c r="A3168" s="152">
        <v>3165</v>
      </c>
      <c r="B3168" s="103" t="s">
        <v>2689</v>
      </c>
      <c r="C3168" s="176">
        <v>5750.1158480074146</v>
      </c>
      <c r="D3168" s="176">
        <v>1505</v>
      </c>
      <c r="E3168" s="161">
        <v>38317</v>
      </c>
      <c r="F3168" s="187" t="s">
        <v>2991</v>
      </c>
      <c r="H3168" s="94"/>
      <c r="I3168" s="94"/>
      <c r="J3168" s="94"/>
      <c r="K3168" s="94"/>
      <c r="L3168" s="94"/>
      <c r="M3168" s="94"/>
      <c r="N3168" s="95"/>
      <c r="O3168" s="94"/>
      <c r="P3168" s="94"/>
    </row>
    <row r="3169" spans="1:17" s="100" customFormat="1" ht="30" customHeight="1" x14ac:dyDescent="0.2">
      <c r="A3169" s="152">
        <v>3166</v>
      </c>
      <c r="B3169" s="96" t="s">
        <v>3724</v>
      </c>
      <c r="C3169" s="97">
        <v>5740</v>
      </c>
      <c r="D3169" s="97">
        <v>1102</v>
      </c>
      <c r="E3169" s="155">
        <v>43098</v>
      </c>
      <c r="F3169" s="186" t="s">
        <v>3187</v>
      </c>
      <c r="H3169" s="94"/>
      <c r="I3169" s="94"/>
      <c r="J3169" s="94"/>
      <c r="K3169" s="94"/>
      <c r="L3169" s="94"/>
      <c r="M3169" s="94"/>
      <c r="N3169" s="95"/>
      <c r="O3169" s="94"/>
      <c r="P3169" s="94"/>
    </row>
    <row r="3170" spans="1:17" s="94" customFormat="1" ht="30" customHeight="1" x14ac:dyDescent="0.2">
      <c r="A3170" s="152">
        <v>3167</v>
      </c>
      <c r="B3170" s="96" t="s">
        <v>4153</v>
      </c>
      <c r="C3170" s="97">
        <v>5737</v>
      </c>
      <c r="D3170" s="97">
        <v>1163</v>
      </c>
      <c r="E3170" s="155" t="s">
        <v>4150</v>
      </c>
      <c r="F3170" s="188" t="s">
        <v>3947</v>
      </c>
      <c r="G3170" s="100"/>
      <c r="N3170" s="95"/>
    </row>
    <row r="3171" spans="1:17" s="100" customFormat="1" ht="30" customHeight="1" x14ac:dyDescent="0.2">
      <c r="A3171" s="152">
        <v>3168</v>
      </c>
      <c r="B3171" s="103" t="s">
        <v>581</v>
      </c>
      <c r="C3171" s="176">
        <v>5733.5495829471729</v>
      </c>
      <c r="D3171" s="176">
        <v>1865</v>
      </c>
      <c r="E3171" s="161">
        <v>38618</v>
      </c>
      <c r="F3171" s="187" t="s">
        <v>479</v>
      </c>
      <c r="G3171" s="94"/>
      <c r="N3171" s="101"/>
    </row>
    <row r="3172" spans="1:17" s="94" customFormat="1" ht="30" customHeight="1" x14ac:dyDescent="0.2">
      <c r="A3172" s="152">
        <v>3169</v>
      </c>
      <c r="B3172" s="96" t="s">
        <v>4324</v>
      </c>
      <c r="C3172" s="97">
        <v>5705.9</v>
      </c>
      <c r="D3172" s="97">
        <v>1331</v>
      </c>
      <c r="E3172" s="155" t="s">
        <v>4557</v>
      </c>
      <c r="F3172" s="186" t="s">
        <v>4558</v>
      </c>
      <c r="H3172" s="100"/>
      <c r="I3172" s="100"/>
      <c r="J3172" s="100"/>
      <c r="K3172" s="100"/>
      <c r="L3172" s="100"/>
      <c r="M3172" s="100"/>
      <c r="N3172" s="101"/>
      <c r="O3172" s="100"/>
      <c r="P3172" s="100"/>
      <c r="Q3172" s="100"/>
    </row>
    <row r="3173" spans="1:17" s="100" customFormat="1" ht="30" customHeight="1" x14ac:dyDescent="0.2">
      <c r="A3173" s="152">
        <v>3170</v>
      </c>
      <c r="B3173" s="103" t="s">
        <v>1930</v>
      </c>
      <c r="C3173" s="176">
        <v>5696.2465245597778</v>
      </c>
      <c r="D3173" s="176">
        <v>2020</v>
      </c>
      <c r="E3173" s="161">
        <v>37652</v>
      </c>
      <c r="F3173" s="187" t="s">
        <v>1908</v>
      </c>
      <c r="G3173" s="94"/>
      <c r="N3173" s="101"/>
    </row>
    <row r="3174" spans="1:17" s="100" customFormat="1" ht="30" customHeight="1" x14ac:dyDescent="0.2">
      <c r="A3174" s="152">
        <v>3171</v>
      </c>
      <c r="B3174" s="96" t="s">
        <v>2288</v>
      </c>
      <c r="C3174" s="179">
        <v>5695.0880444856348</v>
      </c>
      <c r="D3174" s="179">
        <v>1780</v>
      </c>
      <c r="E3174" s="106">
        <v>39409</v>
      </c>
      <c r="F3174" s="186" t="s">
        <v>1861</v>
      </c>
      <c r="H3174" s="94"/>
      <c r="I3174" s="94"/>
      <c r="J3174" s="94"/>
      <c r="K3174" s="94"/>
      <c r="L3174" s="94"/>
      <c r="M3174" s="94"/>
      <c r="N3174" s="95"/>
      <c r="O3174" s="94"/>
      <c r="P3174" s="94"/>
    </row>
    <row r="3175" spans="1:17" s="94" customFormat="1" ht="30" customHeight="1" x14ac:dyDescent="0.2">
      <c r="A3175" s="152">
        <v>3172</v>
      </c>
      <c r="B3175" s="96" t="s">
        <v>235</v>
      </c>
      <c r="C3175" s="178">
        <v>5685.8202038924928</v>
      </c>
      <c r="D3175" s="178">
        <v>1624</v>
      </c>
      <c r="E3175" s="98">
        <v>41306</v>
      </c>
      <c r="F3175" s="186" t="s">
        <v>506</v>
      </c>
      <c r="H3175" s="100"/>
      <c r="I3175" s="100"/>
      <c r="J3175" s="100"/>
      <c r="K3175" s="100"/>
      <c r="L3175" s="100"/>
      <c r="M3175" s="100"/>
      <c r="N3175" s="101"/>
      <c r="O3175" s="100"/>
      <c r="P3175" s="100"/>
    </row>
    <row r="3176" spans="1:17" s="100" customFormat="1" ht="30" customHeight="1" x14ac:dyDescent="0.2">
      <c r="A3176" s="152">
        <v>3173</v>
      </c>
      <c r="B3176" s="103" t="s">
        <v>741</v>
      </c>
      <c r="C3176" s="179">
        <v>5683.9087117701583</v>
      </c>
      <c r="D3176" s="179">
        <v>1799</v>
      </c>
      <c r="E3176" s="111">
        <v>38604</v>
      </c>
      <c r="F3176" s="187" t="s">
        <v>2934</v>
      </c>
      <c r="N3176" s="101"/>
    </row>
    <row r="3177" spans="1:17" s="100" customFormat="1" ht="30" customHeight="1" x14ac:dyDescent="0.2">
      <c r="A3177" s="152">
        <v>3174</v>
      </c>
      <c r="B3177" s="96" t="s">
        <v>3736</v>
      </c>
      <c r="C3177" s="97">
        <v>5664.42</v>
      </c>
      <c r="D3177" s="97">
        <v>1054</v>
      </c>
      <c r="E3177" s="102">
        <v>43077</v>
      </c>
      <c r="F3177" s="186" t="s">
        <v>3187</v>
      </c>
      <c r="N3177" s="101"/>
    </row>
    <row r="3178" spans="1:17" s="100" customFormat="1" ht="30" customHeight="1" x14ac:dyDescent="0.2">
      <c r="A3178" s="152">
        <v>3175</v>
      </c>
      <c r="B3178" s="103" t="s">
        <v>1798</v>
      </c>
      <c r="C3178" s="112">
        <v>5661.4921223354959</v>
      </c>
      <c r="D3178" s="112">
        <v>2405</v>
      </c>
      <c r="E3178" s="111">
        <v>38107</v>
      </c>
      <c r="F3178" s="187" t="s">
        <v>298</v>
      </c>
      <c r="G3178" s="94"/>
      <c r="H3178" s="94"/>
      <c r="I3178" s="94"/>
      <c r="J3178" s="94"/>
      <c r="K3178" s="94"/>
      <c r="L3178" s="94"/>
      <c r="M3178" s="94"/>
      <c r="N3178" s="95"/>
      <c r="O3178" s="94"/>
      <c r="P3178" s="94"/>
    </row>
    <row r="3179" spans="1:17" s="94" customFormat="1" ht="30" customHeight="1" x14ac:dyDescent="0.2">
      <c r="A3179" s="152">
        <v>3176</v>
      </c>
      <c r="B3179" s="96" t="s">
        <v>3277</v>
      </c>
      <c r="C3179" s="177">
        <v>5655</v>
      </c>
      <c r="D3179" s="177">
        <v>1626</v>
      </c>
      <c r="E3179" s="98">
        <v>42174</v>
      </c>
      <c r="F3179" s="186" t="s">
        <v>74</v>
      </c>
      <c r="H3179" s="100"/>
      <c r="I3179" s="100"/>
      <c r="J3179" s="100"/>
      <c r="K3179" s="100"/>
      <c r="L3179" s="100"/>
      <c r="M3179" s="100"/>
      <c r="N3179" s="101"/>
      <c r="O3179" s="100"/>
      <c r="P3179" s="100"/>
      <c r="Q3179" s="100"/>
    </row>
    <row r="3180" spans="1:17" s="94" customFormat="1" ht="30" customHeight="1" x14ac:dyDescent="0.2">
      <c r="A3180" s="152">
        <v>3177</v>
      </c>
      <c r="B3180" s="96" t="s">
        <v>3391</v>
      </c>
      <c r="C3180" s="112">
        <v>5647</v>
      </c>
      <c r="D3180" s="177">
        <v>1236</v>
      </c>
      <c r="E3180" s="98">
        <v>42335</v>
      </c>
      <c r="F3180" s="186" t="s">
        <v>545</v>
      </c>
      <c r="H3180" s="100"/>
      <c r="I3180" s="100"/>
      <c r="J3180" s="100"/>
      <c r="K3180" s="100"/>
      <c r="L3180" s="100"/>
      <c r="M3180" s="100"/>
      <c r="N3180" s="101"/>
      <c r="O3180" s="100"/>
      <c r="P3180" s="100"/>
    </row>
    <row r="3181" spans="1:17" s="100" customFormat="1" ht="30" customHeight="1" x14ac:dyDescent="0.2">
      <c r="A3181" s="152">
        <v>3178</v>
      </c>
      <c r="B3181" s="96" t="s">
        <v>4102</v>
      </c>
      <c r="C3181" s="97">
        <v>5640.9</v>
      </c>
      <c r="D3181" s="97">
        <v>3668</v>
      </c>
      <c r="E3181" s="102">
        <v>42475</v>
      </c>
      <c r="F3181" s="186" t="s">
        <v>3950</v>
      </c>
      <c r="G3181" s="94"/>
      <c r="N3181" s="101"/>
    </row>
    <row r="3182" spans="1:17" s="100" customFormat="1" ht="30" customHeight="1" x14ac:dyDescent="0.2">
      <c r="A3182" s="152">
        <v>3179</v>
      </c>
      <c r="B3182" s="103" t="s">
        <v>2300</v>
      </c>
      <c r="C3182" s="112">
        <v>5625.2316960148282</v>
      </c>
      <c r="D3182" s="112">
        <v>1759</v>
      </c>
      <c r="E3182" s="111">
        <v>38660</v>
      </c>
      <c r="F3182" s="187" t="s">
        <v>1355</v>
      </c>
      <c r="N3182" s="101"/>
    </row>
    <row r="3183" spans="1:17" s="100" customFormat="1" ht="30" customHeight="1" x14ac:dyDescent="0.2">
      <c r="A3183" s="152">
        <v>3180</v>
      </c>
      <c r="B3183" s="96" t="s">
        <v>77</v>
      </c>
      <c r="C3183" s="179">
        <v>5624.7103799814649</v>
      </c>
      <c r="D3183" s="179">
        <v>1723</v>
      </c>
      <c r="E3183" s="98" t="s">
        <v>82</v>
      </c>
      <c r="F3183" s="186" t="s">
        <v>257</v>
      </c>
      <c r="N3183" s="101"/>
    </row>
    <row r="3184" spans="1:17" s="94" customFormat="1" ht="30" customHeight="1" x14ac:dyDescent="0.2">
      <c r="A3184" s="152">
        <v>3181</v>
      </c>
      <c r="B3184" s="103" t="s">
        <v>2818</v>
      </c>
      <c r="C3184" s="112">
        <v>5621.814179796108</v>
      </c>
      <c r="D3184" s="112">
        <v>1868</v>
      </c>
      <c r="E3184" s="111">
        <v>38072</v>
      </c>
      <c r="F3184" s="187" t="s">
        <v>391</v>
      </c>
      <c r="G3184" s="109"/>
      <c r="H3184" s="100"/>
      <c r="I3184" s="100"/>
      <c r="J3184" s="100"/>
      <c r="K3184" s="100"/>
      <c r="L3184" s="100"/>
      <c r="M3184" s="100"/>
      <c r="N3184" s="101"/>
      <c r="O3184" s="100"/>
      <c r="P3184" s="100"/>
      <c r="Q3184" s="100"/>
    </row>
    <row r="3185" spans="1:17" s="100" customFormat="1" ht="30" customHeight="1" x14ac:dyDescent="0.2">
      <c r="A3185" s="152">
        <v>3182</v>
      </c>
      <c r="B3185" s="107" t="s">
        <v>1665</v>
      </c>
      <c r="C3185" s="179">
        <v>5621.524559777572</v>
      </c>
      <c r="D3185" s="179">
        <v>8806</v>
      </c>
      <c r="E3185" s="119">
        <v>34684</v>
      </c>
      <c r="F3185" s="187" t="s">
        <v>1987</v>
      </c>
      <c r="G3185" s="94"/>
      <c r="H3185" s="94"/>
      <c r="I3185" s="94"/>
      <c r="J3185" s="94"/>
      <c r="K3185" s="94"/>
      <c r="L3185" s="94"/>
      <c r="M3185" s="94"/>
      <c r="N3185" s="95"/>
      <c r="O3185" s="94"/>
      <c r="P3185" s="94"/>
    </row>
    <row r="3186" spans="1:17" s="100" customFormat="1" ht="30" customHeight="1" x14ac:dyDescent="0.2">
      <c r="A3186" s="152">
        <v>3183</v>
      </c>
      <c r="B3186" s="96" t="s">
        <v>3979</v>
      </c>
      <c r="C3186" s="97">
        <v>5611.14</v>
      </c>
      <c r="D3186" s="97">
        <v>1077</v>
      </c>
      <c r="E3186" s="102">
        <v>43238</v>
      </c>
      <c r="F3186" s="186" t="s">
        <v>3187</v>
      </c>
      <c r="N3186" s="101"/>
      <c r="Q3186" s="94"/>
    </row>
    <row r="3187" spans="1:17" s="100" customFormat="1" ht="30" customHeight="1" x14ac:dyDescent="0.2">
      <c r="A3187" s="152">
        <v>3184</v>
      </c>
      <c r="B3187" s="103" t="s">
        <v>2005</v>
      </c>
      <c r="C3187" s="176">
        <v>5601.5407784986101</v>
      </c>
      <c r="D3187" s="176">
        <v>2394</v>
      </c>
      <c r="E3187" s="111">
        <v>37449</v>
      </c>
      <c r="F3187" s="187" t="s">
        <v>1910</v>
      </c>
      <c r="H3187" s="94"/>
      <c r="I3187" s="94"/>
      <c r="J3187" s="94"/>
      <c r="K3187" s="94"/>
      <c r="L3187" s="94"/>
      <c r="M3187" s="94"/>
      <c r="N3187" s="95"/>
      <c r="O3187" s="94"/>
      <c r="P3187" s="94"/>
      <c r="Q3187" s="94"/>
    </row>
    <row r="3188" spans="1:17" s="100" customFormat="1" ht="30" customHeight="1" x14ac:dyDescent="0.2">
      <c r="A3188" s="152">
        <v>3185</v>
      </c>
      <c r="B3188" s="103" t="s">
        <v>1591</v>
      </c>
      <c r="C3188" s="112">
        <v>5589.9559777571831</v>
      </c>
      <c r="D3188" s="112">
        <v>2390</v>
      </c>
      <c r="E3188" s="111">
        <v>38135</v>
      </c>
      <c r="F3188" s="187" t="s">
        <v>1704</v>
      </c>
      <c r="N3188" s="101"/>
    </row>
    <row r="3189" spans="1:17" s="100" customFormat="1" ht="30" customHeight="1" x14ac:dyDescent="0.2">
      <c r="A3189" s="152">
        <v>3186</v>
      </c>
      <c r="B3189" s="103" t="s">
        <v>2431</v>
      </c>
      <c r="C3189" s="176">
        <v>5554.3327154772942</v>
      </c>
      <c r="D3189" s="176">
        <v>1643</v>
      </c>
      <c r="E3189" s="111">
        <v>37253</v>
      </c>
      <c r="F3189" s="187" t="s">
        <v>1910</v>
      </c>
      <c r="N3189" s="101"/>
    </row>
    <row r="3190" spans="1:17" s="100" customFormat="1" ht="30" customHeight="1" x14ac:dyDescent="0.2">
      <c r="A3190" s="152">
        <v>3187</v>
      </c>
      <c r="B3190" s="103" t="s">
        <v>1077</v>
      </c>
      <c r="C3190" s="176">
        <v>5553.7534754402222</v>
      </c>
      <c r="D3190" s="176">
        <v>2269</v>
      </c>
      <c r="E3190" s="111">
        <v>36959</v>
      </c>
      <c r="F3190" s="187" t="s">
        <v>2734</v>
      </c>
      <c r="G3190" s="94"/>
      <c r="N3190" s="101"/>
    </row>
    <row r="3191" spans="1:17" s="94" customFormat="1" ht="30" customHeight="1" x14ac:dyDescent="0.2">
      <c r="A3191" s="152">
        <v>3188</v>
      </c>
      <c r="B3191" s="96" t="s">
        <v>625</v>
      </c>
      <c r="C3191" s="179">
        <v>5516.2187210379989</v>
      </c>
      <c r="D3191" s="179">
        <v>1564</v>
      </c>
      <c r="E3191" s="161">
        <v>39759</v>
      </c>
      <c r="F3191" s="187" t="s">
        <v>1750</v>
      </c>
      <c r="G3191" s="100"/>
      <c r="H3191" s="100"/>
      <c r="I3191" s="100"/>
      <c r="J3191" s="100"/>
      <c r="K3191" s="100"/>
      <c r="L3191" s="100"/>
      <c r="M3191" s="100"/>
      <c r="N3191" s="101"/>
      <c r="O3191" s="100"/>
      <c r="P3191" s="100"/>
      <c r="Q3191" s="100"/>
    </row>
    <row r="3192" spans="1:17" s="100" customFormat="1" ht="30" customHeight="1" x14ac:dyDescent="0.2">
      <c r="A3192" s="152">
        <v>3189</v>
      </c>
      <c r="B3192" s="96" t="s">
        <v>3870</v>
      </c>
      <c r="C3192" s="97">
        <v>5506</v>
      </c>
      <c r="D3192" s="97">
        <v>1314</v>
      </c>
      <c r="E3192" s="102">
        <v>42832</v>
      </c>
      <c r="F3192" s="186" t="s">
        <v>2319</v>
      </c>
      <c r="G3192" s="94"/>
      <c r="N3192" s="101"/>
    </row>
    <row r="3193" spans="1:17" s="100" customFormat="1" ht="30" customHeight="1" x14ac:dyDescent="0.2">
      <c r="A3193" s="152">
        <v>3190</v>
      </c>
      <c r="B3193" s="96" t="s">
        <v>4452</v>
      </c>
      <c r="C3193" s="97">
        <v>5503.5</v>
      </c>
      <c r="D3193" s="97">
        <v>2754</v>
      </c>
      <c r="E3193" s="102" t="s">
        <v>4598</v>
      </c>
      <c r="F3193" s="186" t="s">
        <v>3950</v>
      </c>
      <c r="N3193" s="101"/>
      <c r="Q3193" s="94"/>
    </row>
    <row r="3194" spans="1:17" s="94" customFormat="1" ht="30" customHeight="1" x14ac:dyDescent="0.2">
      <c r="A3194" s="152">
        <v>3191</v>
      </c>
      <c r="B3194" s="96" t="s">
        <v>4075</v>
      </c>
      <c r="C3194" s="97">
        <v>5493.51</v>
      </c>
      <c r="D3194" s="97">
        <v>1258</v>
      </c>
      <c r="E3194" s="102">
        <v>43126</v>
      </c>
      <c r="F3194" s="186" t="s">
        <v>38</v>
      </c>
      <c r="G3194" s="100"/>
      <c r="H3194" s="100"/>
      <c r="I3194" s="100"/>
      <c r="J3194" s="100"/>
      <c r="K3194" s="100"/>
      <c r="L3194" s="100"/>
      <c r="M3194" s="100"/>
      <c r="N3194" s="101"/>
      <c r="O3194" s="100"/>
      <c r="P3194" s="100"/>
      <c r="Q3194" s="100"/>
    </row>
    <row r="3195" spans="1:17" s="100" customFormat="1" ht="30" customHeight="1" x14ac:dyDescent="0.2">
      <c r="A3195" s="152">
        <v>3192</v>
      </c>
      <c r="B3195" s="107" t="s">
        <v>2110</v>
      </c>
      <c r="C3195" s="179">
        <v>5491.7747914735864</v>
      </c>
      <c r="D3195" s="179">
        <v>2332</v>
      </c>
      <c r="E3195" s="119">
        <v>36308</v>
      </c>
      <c r="F3195" s="187" t="s">
        <v>1069</v>
      </c>
      <c r="N3195" s="101"/>
    </row>
    <row r="3196" spans="1:17" s="100" customFormat="1" ht="30" customHeight="1" x14ac:dyDescent="0.2">
      <c r="A3196" s="152">
        <v>3193</v>
      </c>
      <c r="B3196" s="96" t="s">
        <v>68</v>
      </c>
      <c r="C3196" s="177">
        <v>5485.6927710843374</v>
      </c>
      <c r="D3196" s="177">
        <v>2009</v>
      </c>
      <c r="E3196" s="98">
        <v>41193</v>
      </c>
      <c r="F3196" s="186" t="s">
        <v>2893</v>
      </c>
      <c r="G3196" s="94"/>
      <c r="N3196" s="101"/>
    </row>
    <row r="3197" spans="1:17" s="94" customFormat="1" ht="30" customHeight="1" x14ac:dyDescent="0.2">
      <c r="A3197" s="152">
        <v>3194</v>
      </c>
      <c r="B3197" s="96" t="s">
        <v>3871</v>
      </c>
      <c r="C3197" s="97">
        <v>5470</v>
      </c>
      <c r="D3197" s="97">
        <v>1309</v>
      </c>
      <c r="E3197" s="102">
        <v>42832</v>
      </c>
      <c r="F3197" s="186" t="s">
        <v>2319</v>
      </c>
      <c r="G3197" s="100"/>
      <c r="H3197" s="100"/>
      <c r="I3197" s="100"/>
      <c r="J3197" s="100"/>
      <c r="K3197" s="100"/>
      <c r="L3197" s="100"/>
      <c r="M3197" s="100"/>
      <c r="N3197" s="101"/>
      <c r="O3197" s="100"/>
      <c r="P3197" s="100"/>
      <c r="Q3197" s="100"/>
    </row>
    <row r="3198" spans="1:17" s="100" customFormat="1" ht="30" customHeight="1" x14ac:dyDescent="0.2">
      <c r="A3198" s="152">
        <v>3195</v>
      </c>
      <c r="B3198" s="103" t="s">
        <v>1020</v>
      </c>
      <c r="C3198" s="112">
        <v>5466.2882298424465</v>
      </c>
      <c r="D3198" s="112">
        <v>1737</v>
      </c>
      <c r="E3198" s="111">
        <v>37757</v>
      </c>
      <c r="F3198" s="187" t="s">
        <v>1433</v>
      </c>
      <c r="G3198" s="94"/>
      <c r="H3198" s="94"/>
      <c r="I3198" s="94"/>
      <c r="J3198" s="94"/>
      <c r="K3198" s="94"/>
      <c r="L3198" s="94"/>
      <c r="M3198" s="94"/>
      <c r="N3198" s="95"/>
      <c r="O3198" s="94"/>
      <c r="P3198" s="94"/>
    </row>
    <row r="3199" spans="1:17" s="100" customFormat="1" ht="30" customHeight="1" x14ac:dyDescent="0.2">
      <c r="A3199" s="152">
        <v>3196</v>
      </c>
      <c r="B3199" s="103" t="s">
        <v>1032</v>
      </c>
      <c r="C3199" s="176">
        <v>5460.4958294717335</v>
      </c>
      <c r="D3199" s="176">
        <v>1971</v>
      </c>
      <c r="E3199" s="111">
        <v>38625</v>
      </c>
      <c r="F3199" s="187" t="s">
        <v>1908</v>
      </c>
      <c r="H3199" s="94"/>
      <c r="I3199" s="94"/>
      <c r="J3199" s="94"/>
      <c r="K3199" s="94"/>
      <c r="L3199" s="94"/>
      <c r="M3199" s="94"/>
      <c r="N3199" s="95"/>
      <c r="O3199" s="94"/>
      <c r="P3199" s="94"/>
      <c r="Q3199" s="94"/>
    </row>
    <row r="3200" spans="1:17" s="100" customFormat="1" ht="30" customHeight="1" x14ac:dyDescent="0.2">
      <c r="A3200" s="152">
        <v>3197</v>
      </c>
      <c r="B3200" s="96" t="s">
        <v>3319</v>
      </c>
      <c r="C3200" s="177">
        <v>5444</v>
      </c>
      <c r="D3200" s="177">
        <v>1232</v>
      </c>
      <c r="E3200" s="98">
        <v>42083</v>
      </c>
      <c r="F3200" s="186" t="s">
        <v>3187</v>
      </c>
      <c r="H3200" s="94"/>
      <c r="I3200" s="94"/>
      <c r="J3200" s="94"/>
      <c r="K3200" s="94"/>
      <c r="L3200" s="94"/>
      <c r="M3200" s="94"/>
      <c r="N3200" s="95"/>
      <c r="O3200" s="94"/>
      <c r="P3200" s="94"/>
    </row>
    <row r="3201" spans="1:17" s="100" customFormat="1" ht="30" customHeight="1" x14ac:dyDescent="0.2">
      <c r="A3201" s="152">
        <v>3198</v>
      </c>
      <c r="B3201" s="103" t="s">
        <v>2046</v>
      </c>
      <c r="C3201" s="176">
        <v>5443.1186283595925</v>
      </c>
      <c r="D3201" s="176">
        <v>2277</v>
      </c>
      <c r="E3201" s="111">
        <v>36973</v>
      </c>
      <c r="F3201" s="187" t="s">
        <v>640</v>
      </c>
      <c r="G3201" s="94"/>
      <c r="H3201" s="94"/>
      <c r="I3201" s="94"/>
      <c r="J3201" s="94"/>
      <c r="K3201" s="94"/>
      <c r="L3201" s="94"/>
      <c r="M3201" s="94"/>
      <c r="N3201" s="95"/>
      <c r="O3201" s="94"/>
      <c r="P3201" s="94"/>
    </row>
    <row r="3202" spans="1:17" s="100" customFormat="1" ht="30" customHeight="1" x14ac:dyDescent="0.2">
      <c r="A3202" s="152">
        <v>3199</v>
      </c>
      <c r="B3202" s="96" t="s">
        <v>3320</v>
      </c>
      <c r="C3202" s="177">
        <v>5442.59</v>
      </c>
      <c r="D3202" s="177">
        <v>1310</v>
      </c>
      <c r="E3202" s="98">
        <v>42139</v>
      </c>
      <c r="F3202" s="186" t="s">
        <v>725</v>
      </c>
      <c r="G3202" s="94"/>
      <c r="H3202" s="94"/>
      <c r="I3202" s="94"/>
      <c r="J3202" s="94"/>
      <c r="K3202" s="94"/>
      <c r="L3202" s="94"/>
      <c r="M3202" s="94"/>
      <c r="N3202" s="95"/>
      <c r="O3202" s="94"/>
      <c r="P3202" s="94"/>
    </row>
    <row r="3203" spans="1:17" s="94" customFormat="1" ht="30" customHeight="1" x14ac:dyDescent="0.2">
      <c r="A3203" s="152">
        <v>3200</v>
      </c>
      <c r="B3203" s="96" t="s">
        <v>3843</v>
      </c>
      <c r="C3203" s="97">
        <v>5415.3099999999995</v>
      </c>
      <c r="D3203" s="97">
        <v>1199</v>
      </c>
      <c r="E3203" s="102">
        <v>42881</v>
      </c>
      <c r="F3203" s="186" t="s">
        <v>3187</v>
      </c>
      <c r="H3203" s="100"/>
      <c r="I3203" s="100"/>
      <c r="J3203" s="100"/>
      <c r="K3203" s="100"/>
      <c r="L3203" s="100"/>
      <c r="M3203" s="100"/>
      <c r="N3203" s="101"/>
      <c r="O3203" s="100"/>
      <c r="P3203" s="100"/>
    </row>
    <row r="3204" spans="1:17" s="100" customFormat="1" ht="30" customHeight="1" x14ac:dyDescent="0.2">
      <c r="A3204" s="152">
        <v>3201</v>
      </c>
      <c r="B3204" s="103" t="s">
        <v>836</v>
      </c>
      <c r="C3204" s="176">
        <v>5414.7358665430957</v>
      </c>
      <c r="D3204" s="176">
        <v>2379</v>
      </c>
      <c r="E3204" s="111">
        <v>37120</v>
      </c>
      <c r="F3204" s="187" t="s">
        <v>646</v>
      </c>
      <c r="G3204" s="94"/>
      <c r="H3204" s="94"/>
      <c r="I3204" s="94"/>
      <c r="J3204" s="94"/>
      <c r="K3204" s="94"/>
      <c r="L3204" s="94"/>
      <c r="M3204" s="94"/>
      <c r="N3204" s="95"/>
      <c r="O3204" s="94"/>
      <c r="P3204" s="94"/>
    </row>
    <row r="3205" spans="1:17" s="94" customFormat="1" ht="30" customHeight="1" x14ac:dyDescent="0.2">
      <c r="A3205" s="152">
        <v>3202</v>
      </c>
      <c r="B3205" s="103" t="s">
        <v>926</v>
      </c>
      <c r="C3205" s="176">
        <v>5408.6538461538466</v>
      </c>
      <c r="D3205" s="176">
        <v>2659</v>
      </c>
      <c r="E3205" s="111">
        <v>36917</v>
      </c>
      <c r="F3205" s="187" t="s">
        <v>2294</v>
      </c>
      <c r="H3205" s="100"/>
      <c r="I3205" s="100"/>
      <c r="J3205" s="100"/>
      <c r="K3205" s="100"/>
      <c r="L3205" s="100"/>
      <c r="M3205" s="100"/>
      <c r="N3205" s="101"/>
      <c r="O3205" s="100"/>
      <c r="P3205" s="100"/>
      <c r="Q3205" s="100"/>
    </row>
    <row r="3206" spans="1:17" s="94" customFormat="1" ht="30" customHeight="1" x14ac:dyDescent="0.2">
      <c r="A3206" s="152">
        <v>3203</v>
      </c>
      <c r="B3206" s="103" t="s">
        <v>1804</v>
      </c>
      <c r="C3206" s="176">
        <v>5406.6265060240967</v>
      </c>
      <c r="D3206" s="176">
        <v>1879</v>
      </c>
      <c r="E3206" s="111">
        <v>37876</v>
      </c>
      <c r="F3206" s="187" t="s">
        <v>2527</v>
      </c>
      <c r="H3206" s="100"/>
      <c r="I3206" s="100"/>
      <c r="J3206" s="100"/>
      <c r="K3206" s="100"/>
      <c r="L3206" s="100"/>
      <c r="M3206" s="100"/>
      <c r="N3206" s="101"/>
      <c r="O3206" s="100"/>
      <c r="P3206" s="100"/>
      <c r="Q3206" s="100"/>
    </row>
    <row r="3207" spans="1:17" s="109" customFormat="1" ht="30" customHeight="1" x14ac:dyDescent="0.2">
      <c r="A3207" s="152">
        <v>3204</v>
      </c>
      <c r="B3207" s="103" t="s">
        <v>1338</v>
      </c>
      <c r="C3207" s="180">
        <v>5406.0472659870256</v>
      </c>
      <c r="D3207" s="180">
        <v>2957</v>
      </c>
      <c r="E3207" s="111">
        <v>38457</v>
      </c>
      <c r="F3207" s="187" t="s">
        <v>1069</v>
      </c>
      <c r="G3207" s="94"/>
      <c r="H3207" s="100"/>
      <c r="I3207" s="100"/>
      <c r="J3207" s="100"/>
      <c r="K3207" s="100"/>
      <c r="L3207" s="100"/>
      <c r="M3207" s="100"/>
      <c r="N3207" s="101"/>
      <c r="O3207" s="100"/>
      <c r="P3207" s="100"/>
      <c r="Q3207" s="100"/>
    </row>
    <row r="3208" spans="1:17" s="100" customFormat="1" ht="30" customHeight="1" x14ac:dyDescent="0.2">
      <c r="A3208" s="152">
        <v>3205</v>
      </c>
      <c r="B3208" s="96" t="s">
        <v>4236</v>
      </c>
      <c r="C3208" s="97">
        <v>5405.77</v>
      </c>
      <c r="D3208" s="97">
        <v>997</v>
      </c>
      <c r="E3208" s="102">
        <v>43350</v>
      </c>
      <c r="F3208" s="186" t="s">
        <v>725</v>
      </c>
      <c r="N3208" s="101"/>
      <c r="Q3208" s="94"/>
    </row>
    <row r="3209" spans="1:17" s="94" customFormat="1" ht="30" customHeight="1" x14ac:dyDescent="0.2">
      <c r="A3209" s="152">
        <v>3206</v>
      </c>
      <c r="B3209" s="96" t="s">
        <v>3318</v>
      </c>
      <c r="C3209" s="177">
        <v>5399.2</v>
      </c>
      <c r="D3209" s="177">
        <v>1202</v>
      </c>
      <c r="E3209" s="98">
        <v>42027</v>
      </c>
      <c r="F3209" s="186" t="s">
        <v>2934</v>
      </c>
      <c r="N3209" s="95"/>
    </row>
    <row r="3210" spans="1:17" s="100" customFormat="1" ht="30" customHeight="1" x14ac:dyDescent="0.2">
      <c r="A3210" s="152">
        <v>3207</v>
      </c>
      <c r="B3210" s="103" t="s">
        <v>1720</v>
      </c>
      <c r="C3210" s="176">
        <v>5395.3313253012047</v>
      </c>
      <c r="D3210" s="176">
        <v>1725</v>
      </c>
      <c r="E3210" s="111">
        <v>37750</v>
      </c>
      <c r="F3210" s="187" t="s">
        <v>530</v>
      </c>
      <c r="G3210" s="94"/>
      <c r="N3210" s="101"/>
    </row>
    <row r="3211" spans="1:17" s="109" customFormat="1" ht="30" customHeight="1" x14ac:dyDescent="0.2">
      <c r="A3211" s="152">
        <v>3208</v>
      </c>
      <c r="B3211" s="107" t="s">
        <v>2043</v>
      </c>
      <c r="C3211" s="179">
        <v>5351.8883225208529</v>
      </c>
      <c r="D3211" s="179">
        <v>15132</v>
      </c>
      <c r="E3211" s="119">
        <v>34278</v>
      </c>
      <c r="F3211" s="187" t="s">
        <v>2265</v>
      </c>
      <c r="G3211" s="100"/>
      <c r="H3211" s="100"/>
      <c r="I3211" s="100"/>
      <c r="J3211" s="100"/>
      <c r="K3211" s="100"/>
      <c r="L3211" s="100"/>
      <c r="M3211" s="100"/>
      <c r="N3211" s="101"/>
      <c r="O3211" s="100"/>
      <c r="P3211" s="100"/>
      <c r="Q3211" s="100"/>
    </row>
    <row r="3212" spans="1:17" s="100" customFormat="1" ht="30" customHeight="1" x14ac:dyDescent="0.2">
      <c r="A3212" s="152">
        <v>3209</v>
      </c>
      <c r="B3212" s="107" t="s">
        <v>2412</v>
      </c>
      <c r="C3212" s="179">
        <v>5342.6204819277109</v>
      </c>
      <c r="D3212" s="179">
        <v>6829</v>
      </c>
      <c r="E3212" s="98">
        <v>35013</v>
      </c>
      <c r="F3212" s="187" t="s">
        <v>1069</v>
      </c>
      <c r="H3212" s="94"/>
      <c r="I3212" s="94"/>
      <c r="J3212" s="94"/>
      <c r="K3212" s="94"/>
      <c r="L3212" s="94"/>
      <c r="M3212" s="94"/>
      <c r="N3212" s="95"/>
      <c r="O3212" s="94"/>
      <c r="P3212" s="94"/>
    </row>
    <row r="3213" spans="1:17" s="100" customFormat="1" ht="30" customHeight="1" x14ac:dyDescent="0.2">
      <c r="A3213" s="152">
        <v>3210</v>
      </c>
      <c r="B3213" s="103" t="s">
        <v>1222</v>
      </c>
      <c r="C3213" s="179">
        <v>5336.8280815569979</v>
      </c>
      <c r="D3213" s="179">
        <v>1737</v>
      </c>
      <c r="E3213" s="111" t="s">
        <v>1238</v>
      </c>
      <c r="F3213" s="187" t="s">
        <v>1525</v>
      </c>
      <c r="G3213" s="94"/>
      <c r="H3213" s="94"/>
      <c r="I3213" s="94"/>
      <c r="J3213" s="94"/>
      <c r="K3213" s="94"/>
      <c r="L3213" s="94"/>
      <c r="M3213" s="94"/>
      <c r="N3213" s="95"/>
      <c r="O3213" s="94"/>
      <c r="P3213" s="94"/>
      <c r="Q3213" s="94"/>
    </row>
    <row r="3214" spans="1:17" s="100" customFormat="1" ht="30" customHeight="1" x14ac:dyDescent="0.2">
      <c r="A3214" s="152">
        <v>3211</v>
      </c>
      <c r="B3214" s="96" t="s">
        <v>2385</v>
      </c>
      <c r="C3214" s="178">
        <v>5326.4017608897129</v>
      </c>
      <c r="D3214" s="178">
        <v>1943</v>
      </c>
      <c r="E3214" s="111">
        <v>40487</v>
      </c>
      <c r="F3214" s="187" t="s">
        <v>2815</v>
      </c>
      <c r="H3214" s="94"/>
      <c r="I3214" s="94"/>
      <c r="J3214" s="94"/>
      <c r="K3214" s="94"/>
      <c r="L3214" s="94"/>
      <c r="M3214" s="94"/>
      <c r="N3214" s="95"/>
      <c r="O3214" s="94"/>
      <c r="P3214" s="94"/>
      <c r="Q3214" s="94"/>
    </row>
    <row r="3215" spans="1:17" s="100" customFormat="1" ht="30" customHeight="1" x14ac:dyDescent="0.2">
      <c r="A3215" s="152">
        <v>3212</v>
      </c>
      <c r="B3215" s="96" t="s">
        <v>2295</v>
      </c>
      <c r="C3215" s="179">
        <v>5323.0711306765525</v>
      </c>
      <c r="D3215" s="179">
        <v>1509</v>
      </c>
      <c r="E3215" s="111">
        <v>40529</v>
      </c>
      <c r="F3215" s="187" t="s">
        <v>1325</v>
      </c>
      <c r="N3215" s="101"/>
      <c r="Q3215" s="94"/>
    </row>
    <row r="3216" spans="1:17" s="100" customFormat="1" ht="30" customHeight="1" x14ac:dyDescent="0.2">
      <c r="A3216" s="152">
        <v>3213</v>
      </c>
      <c r="B3216" s="96" t="s">
        <v>1526</v>
      </c>
      <c r="C3216" s="179">
        <v>5318.2924003707139</v>
      </c>
      <c r="D3216" s="179">
        <v>1404</v>
      </c>
      <c r="E3216" s="111">
        <v>39941</v>
      </c>
      <c r="F3216" s="187" t="s">
        <v>1809</v>
      </c>
      <c r="G3216" s="94"/>
      <c r="N3216" s="101"/>
      <c r="Q3216" s="94"/>
    </row>
    <row r="3217" spans="1:17" s="100" customFormat="1" ht="30" customHeight="1" x14ac:dyDescent="0.2">
      <c r="A3217" s="152">
        <v>3214</v>
      </c>
      <c r="B3217" s="96" t="s">
        <v>3317</v>
      </c>
      <c r="C3217" s="177">
        <v>5300.06</v>
      </c>
      <c r="D3217" s="177">
        <v>1227</v>
      </c>
      <c r="E3217" s="98">
        <v>42132</v>
      </c>
      <c r="F3217" s="186" t="s">
        <v>3180</v>
      </c>
      <c r="H3217" s="109"/>
      <c r="I3217" s="109"/>
      <c r="J3217" s="109"/>
      <c r="K3217" s="109"/>
      <c r="L3217" s="109"/>
      <c r="M3217" s="109"/>
      <c r="N3217" s="127"/>
      <c r="O3217" s="109"/>
      <c r="P3217" s="109"/>
      <c r="Q3217" s="94"/>
    </row>
    <row r="3218" spans="1:17" s="100" customFormat="1" ht="30" customHeight="1" x14ac:dyDescent="0.2">
      <c r="A3218" s="152">
        <v>3215</v>
      </c>
      <c r="B3218" s="96" t="s">
        <v>4361</v>
      </c>
      <c r="C3218" s="97">
        <v>5298.27</v>
      </c>
      <c r="D3218" s="97">
        <v>1189</v>
      </c>
      <c r="E3218" s="102" t="s">
        <v>4569</v>
      </c>
      <c r="F3218" s="186" t="s">
        <v>4548</v>
      </c>
      <c r="G3218" s="94"/>
      <c r="H3218" s="94"/>
      <c r="I3218" s="94"/>
      <c r="J3218" s="94"/>
      <c r="K3218" s="94"/>
      <c r="L3218" s="94"/>
      <c r="M3218" s="94"/>
      <c r="N3218" s="95"/>
      <c r="O3218" s="94"/>
      <c r="P3218" s="94"/>
    </row>
    <row r="3219" spans="1:17" s="100" customFormat="1" ht="30" customHeight="1" x14ac:dyDescent="0.2">
      <c r="A3219" s="152">
        <v>3216</v>
      </c>
      <c r="B3219" s="96" t="s">
        <v>3150</v>
      </c>
      <c r="C3219" s="177">
        <v>5295</v>
      </c>
      <c r="D3219" s="177">
        <v>1731</v>
      </c>
      <c r="E3219" s="98">
        <v>41957</v>
      </c>
      <c r="F3219" s="186" t="s">
        <v>2815</v>
      </c>
      <c r="N3219" s="101"/>
    </row>
    <row r="3220" spans="1:17" s="100" customFormat="1" ht="30" customHeight="1" x14ac:dyDescent="0.2">
      <c r="A3220" s="152">
        <v>3217</v>
      </c>
      <c r="B3220" s="96" t="s">
        <v>150</v>
      </c>
      <c r="C3220" s="179">
        <v>5292.2265987025021</v>
      </c>
      <c r="D3220" s="179">
        <v>1620</v>
      </c>
      <c r="E3220" s="98">
        <v>40977</v>
      </c>
      <c r="F3220" s="186" t="s">
        <v>2534</v>
      </c>
      <c r="N3220" s="101"/>
    </row>
    <row r="3221" spans="1:17" s="100" customFormat="1" ht="30" customHeight="1" x14ac:dyDescent="0.2">
      <c r="A3221" s="152">
        <v>3218</v>
      </c>
      <c r="B3221" s="96" t="s">
        <v>3685</v>
      </c>
      <c r="C3221" s="112">
        <v>5291.12</v>
      </c>
      <c r="D3221" s="177">
        <v>1627</v>
      </c>
      <c r="E3221" s="123">
        <v>42384</v>
      </c>
      <c r="F3221" s="189" t="s">
        <v>2815</v>
      </c>
      <c r="G3221" s="94"/>
      <c r="N3221" s="101"/>
      <c r="Q3221" s="94"/>
    </row>
    <row r="3222" spans="1:17" s="100" customFormat="1" ht="30" customHeight="1" x14ac:dyDescent="0.2">
      <c r="A3222" s="152">
        <v>3219</v>
      </c>
      <c r="B3222" s="107" t="s">
        <v>2196</v>
      </c>
      <c r="C3222" s="179">
        <v>5280.9314179796111</v>
      </c>
      <c r="D3222" s="179">
        <v>6078</v>
      </c>
      <c r="E3222" s="119">
        <v>34761</v>
      </c>
      <c r="F3222" s="187" t="s">
        <v>1910</v>
      </c>
      <c r="G3222" s="94"/>
      <c r="N3222" s="101"/>
    </row>
    <row r="3223" spans="1:17" s="100" customFormat="1" ht="30" customHeight="1" x14ac:dyDescent="0.2">
      <c r="A3223" s="152">
        <v>3220</v>
      </c>
      <c r="B3223" s="103" t="s">
        <v>1529</v>
      </c>
      <c r="C3223" s="176">
        <v>5276.0078776645041</v>
      </c>
      <c r="D3223" s="176">
        <v>1214</v>
      </c>
      <c r="E3223" s="111">
        <v>39990</v>
      </c>
      <c r="F3223" s="187" t="s">
        <v>405</v>
      </c>
      <c r="G3223" s="94"/>
      <c r="H3223" s="94"/>
      <c r="I3223" s="94"/>
      <c r="J3223" s="94"/>
      <c r="K3223" s="94"/>
      <c r="L3223" s="94"/>
      <c r="M3223" s="94"/>
      <c r="N3223" s="95"/>
      <c r="O3223" s="94"/>
      <c r="P3223" s="94"/>
      <c r="Q3223" s="94"/>
    </row>
    <row r="3224" spans="1:17" s="94" customFormat="1" ht="30" customHeight="1" x14ac:dyDescent="0.2">
      <c r="A3224" s="152">
        <v>3221</v>
      </c>
      <c r="B3224" s="96" t="s">
        <v>3316</v>
      </c>
      <c r="C3224" s="177">
        <v>5274.01</v>
      </c>
      <c r="D3224" s="177">
        <v>1168</v>
      </c>
      <c r="E3224" s="98">
        <v>42104</v>
      </c>
      <c r="F3224" s="186" t="s">
        <v>74</v>
      </c>
      <c r="H3224" s="100"/>
      <c r="I3224" s="100"/>
      <c r="J3224" s="100"/>
      <c r="K3224" s="100"/>
      <c r="L3224" s="100"/>
      <c r="M3224" s="100"/>
      <c r="N3224" s="101"/>
      <c r="O3224" s="100"/>
      <c r="P3224" s="100"/>
    </row>
    <row r="3225" spans="1:17" s="100" customFormat="1" ht="30" customHeight="1" x14ac:dyDescent="0.2">
      <c r="A3225" s="152">
        <v>3222</v>
      </c>
      <c r="B3225" s="103" t="s">
        <v>1144</v>
      </c>
      <c r="C3225" s="112">
        <v>5265.8711770157552</v>
      </c>
      <c r="D3225" s="112">
        <v>1707</v>
      </c>
      <c r="E3225" s="111">
        <v>37708</v>
      </c>
      <c r="F3225" s="187" t="s">
        <v>1539</v>
      </c>
      <c r="G3225" s="94"/>
      <c r="H3225" s="94"/>
      <c r="I3225" s="94"/>
      <c r="J3225" s="94"/>
      <c r="K3225" s="94"/>
      <c r="L3225" s="94"/>
      <c r="M3225" s="94"/>
      <c r="N3225" s="95"/>
      <c r="O3225" s="94"/>
      <c r="P3225" s="94"/>
    </row>
    <row r="3226" spans="1:17" s="100" customFormat="1" ht="30" customHeight="1" x14ac:dyDescent="0.2">
      <c r="A3226" s="152">
        <v>3223</v>
      </c>
      <c r="B3226" s="96" t="s">
        <v>4411</v>
      </c>
      <c r="C3226" s="97">
        <v>5246.17</v>
      </c>
      <c r="D3226" s="97">
        <v>1170</v>
      </c>
      <c r="E3226" s="102" t="s">
        <v>4586</v>
      </c>
      <c r="F3226" s="186" t="s">
        <v>4572</v>
      </c>
      <c r="G3226" s="94"/>
      <c r="N3226" s="101"/>
    </row>
    <row r="3227" spans="1:17" s="100" customFormat="1" ht="30" customHeight="1" x14ac:dyDescent="0.2">
      <c r="A3227" s="152">
        <v>3224</v>
      </c>
      <c r="B3227" s="103" t="s">
        <v>2341</v>
      </c>
      <c r="C3227" s="112">
        <v>5234.0129749768303</v>
      </c>
      <c r="D3227" s="112">
        <v>1351</v>
      </c>
      <c r="E3227" s="111">
        <v>37575</v>
      </c>
      <c r="F3227" s="187" t="s">
        <v>1891</v>
      </c>
      <c r="N3227" s="101"/>
    </row>
    <row r="3228" spans="1:17" s="100" customFormat="1" ht="30" customHeight="1" x14ac:dyDescent="0.2">
      <c r="A3228" s="152">
        <v>3225</v>
      </c>
      <c r="B3228" s="103" t="s">
        <v>1039</v>
      </c>
      <c r="C3228" s="176">
        <v>5222.1385542168673</v>
      </c>
      <c r="D3228" s="176">
        <v>1861</v>
      </c>
      <c r="E3228" s="111">
        <v>37911</v>
      </c>
      <c r="F3228" s="187" t="s">
        <v>2031</v>
      </c>
      <c r="G3228" s="94"/>
      <c r="N3228" s="101"/>
    </row>
    <row r="3229" spans="1:17" s="100" customFormat="1" ht="30" customHeight="1" x14ac:dyDescent="0.2">
      <c r="A3229" s="152">
        <v>3226</v>
      </c>
      <c r="B3229" s="103" t="s">
        <v>1050</v>
      </c>
      <c r="C3229" s="112">
        <v>5216.3461538461543</v>
      </c>
      <c r="D3229" s="112">
        <v>1702</v>
      </c>
      <c r="E3229" s="111">
        <v>38205</v>
      </c>
      <c r="F3229" s="187" t="s">
        <v>924</v>
      </c>
      <c r="H3229" s="94"/>
      <c r="I3229" s="94"/>
      <c r="J3229" s="94"/>
      <c r="K3229" s="94"/>
      <c r="L3229" s="94"/>
      <c r="M3229" s="94"/>
      <c r="N3229" s="95"/>
      <c r="O3229" s="94"/>
      <c r="P3229" s="94"/>
    </row>
    <row r="3230" spans="1:17" s="100" customFormat="1" ht="30" customHeight="1" x14ac:dyDescent="0.2">
      <c r="A3230" s="152">
        <v>3227</v>
      </c>
      <c r="B3230" s="96" t="s">
        <v>3146</v>
      </c>
      <c r="C3230" s="177">
        <v>5207.0783132530123</v>
      </c>
      <c r="D3230" s="177">
        <v>1391</v>
      </c>
      <c r="E3230" s="98">
        <v>41719</v>
      </c>
      <c r="F3230" s="186" t="s">
        <v>74</v>
      </c>
      <c r="N3230" s="101"/>
    </row>
    <row r="3231" spans="1:17" s="94" customFormat="1" ht="30" customHeight="1" x14ac:dyDescent="0.2">
      <c r="A3231" s="152">
        <v>3228</v>
      </c>
      <c r="B3231" s="103" t="s">
        <v>1324</v>
      </c>
      <c r="C3231" s="112">
        <v>5180.4332715477294</v>
      </c>
      <c r="D3231" s="112">
        <v>1993</v>
      </c>
      <c r="E3231" s="161">
        <v>39906</v>
      </c>
      <c r="F3231" s="186" t="s">
        <v>2386</v>
      </c>
      <c r="G3231" s="100"/>
      <c r="N3231" s="95"/>
    </row>
    <row r="3232" spans="1:17" s="100" customFormat="1" ht="30" customHeight="1" x14ac:dyDescent="0.2">
      <c r="A3232" s="152">
        <v>3229</v>
      </c>
      <c r="B3232" s="103" t="s">
        <v>1707</v>
      </c>
      <c r="C3232" s="176">
        <v>5175.5097312326234</v>
      </c>
      <c r="D3232" s="176">
        <v>1681</v>
      </c>
      <c r="E3232" s="111">
        <v>37379</v>
      </c>
      <c r="F3232" s="187" t="s">
        <v>646</v>
      </c>
      <c r="G3232" s="94"/>
      <c r="N3232" s="101"/>
    </row>
    <row r="3233" spans="1:17" s="100" customFormat="1" ht="30" customHeight="1" x14ac:dyDescent="0.2">
      <c r="A3233" s="152">
        <v>3230</v>
      </c>
      <c r="B3233" s="103" t="s">
        <v>816</v>
      </c>
      <c r="C3233" s="112">
        <v>5160.1598702502315</v>
      </c>
      <c r="D3233" s="112">
        <v>1592</v>
      </c>
      <c r="E3233" s="111">
        <v>37715</v>
      </c>
      <c r="F3233" s="187" t="s">
        <v>645</v>
      </c>
      <c r="G3233" s="94"/>
      <c r="N3233" s="101"/>
    </row>
    <row r="3234" spans="1:17" s="100" customFormat="1" ht="30" customHeight="1" x14ac:dyDescent="0.2">
      <c r="A3234" s="152">
        <v>3231</v>
      </c>
      <c r="B3234" s="96" t="s">
        <v>1565</v>
      </c>
      <c r="C3234" s="112">
        <v>5150.3127896200185</v>
      </c>
      <c r="D3234" s="112">
        <v>1357</v>
      </c>
      <c r="E3234" s="111">
        <v>39759</v>
      </c>
      <c r="F3234" s="187" t="s">
        <v>689</v>
      </c>
      <c r="G3234" s="94"/>
      <c r="H3234" s="94"/>
      <c r="I3234" s="94"/>
      <c r="J3234" s="94"/>
      <c r="K3234" s="94"/>
      <c r="L3234" s="94"/>
      <c r="M3234" s="94"/>
      <c r="N3234" s="95"/>
      <c r="O3234" s="94"/>
      <c r="P3234" s="94"/>
    </row>
    <row r="3235" spans="1:17" s="94" customFormat="1" ht="30" customHeight="1" x14ac:dyDescent="0.2">
      <c r="A3235" s="152">
        <v>3232</v>
      </c>
      <c r="B3235" s="96" t="s">
        <v>4626</v>
      </c>
      <c r="C3235" s="97">
        <v>5113</v>
      </c>
      <c r="D3235" s="97">
        <v>1075</v>
      </c>
      <c r="E3235" s="102">
        <v>43525</v>
      </c>
      <c r="F3235" s="186" t="s">
        <v>4114</v>
      </c>
      <c r="G3235" s="100"/>
      <c r="N3235" s="95"/>
    </row>
    <row r="3236" spans="1:17" s="100" customFormat="1" ht="30" customHeight="1" x14ac:dyDescent="0.2">
      <c r="A3236" s="152">
        <v>3233</v>
      </c>
      <c r="B3236" s="96" t="s">
        <v>3728</v>
      </c>
      <c r="C3236" s="97">
        <v>5112</v>
      </c>
      <c r="D3236" s="97">
        <v>1298</v>
      </c>
      <c r="E3236" s="102">
        <v>43091</v>
      </c>
      <c r="F3236" s="186" t="s">
        <v>3455</v>
      </c>
      <c r="H3236" s="94"/>
      <c r="I3236" s="94"/>
      <c r="J3236" s="94"/>
      <c r="K3236" s="94"/>
      <c r="L3236" s="94"/>
      <c r="M3236" s="94"/>
      <c r="N3236" s="95"/>
      <c r="O3236" s="94"/>
      <c r="P3236" s="94"/>
    </row>
    <row r="3237" spans="1:17" s="100" customFormat="1" ht="30" customHeight="1" x14ac:dyDescent="0.2">
      <c r="A3237" s="152">
        <v>3234</v>
      </c>
      <c r="B3237" s="96" t="s">
        <v>3315</v>
      </c>
      <c r="C3237" s="177">
        <v>5097.75</v>
      </c>
      <c r="D3237" s="177">
        <v>1178</v>
      </c>
      <c r="E3237" s="98">
        <v>42097</v>
      </c>
      <c r="F3237" s="186" t="s">
        <v>725</v>
      </c>
      <c r="H3237" s="94"/>
      <c r="I3237" s="94"/>
      <c r="J3237" s="94"/>
      <c r="K3237" s="94"/>
      <c r="L3237" s="94"/>
      <c r="M3237" s="94"/>
      <c r="N3237" s="95"/>
      <c r="O3237" s="94"/>
      <c r="P3237" s="94"/>
    </row>
    <row r="3238" spans="1:17" s="94" customFormat="1" ht="30" customHeight="1" x14ac:dyDescent="0.2">
      <c r="A3238" s="152">
        <v>3235</v>
      </c>
      <c r="B3238" s="96" t="s">
        <v>2663</v>
      </c>
      <c r="C3238" s="177">
        <v>5087.7548656163117</v>
      </c>
      <c r="D3238" s="177">
        <v>1740</v>
      </c>
      <c r="E3238" s="119">
        <v>40662</v>
      </c>
      <c r="F3238" s="186" t="s">
        <v>2492</v>
      </c>
      <c r="G3238" s="100"/>
      <c r="N3238" s="95"/>
      <c r="Q3238" s="100"/>
    </row>
    <row r="3239" spans="1:17" s="100" customFormat="1" ht="30" customHeight="1" x14ac:dyDescent="0.2">
      <c r="A3239" s="152">
        <v>3236</v>
      </c>
      <c r="B3239" s="103" t="s">
        <v>1714</v>
      </c>
      <c r="C3239" s="179">
        <v>5085.4379054680257</v>
      </c>
      <c r="D3239" s="179">
        <v>1193</v>
      </c>
      <c r="E3239" s="111">
        <v>39843</v>
      </c>
      <c r="F3239" s="187" t="s">
        <v>1325</v>
      </c>
      <c r="H3239" s="94"/>
      <c r="I3239" s="94"/>
      <c r="J3239" s="94"/>
      <c r="K3239" s="94"/>
      <c r="L3239" s="94"/>
      <c r="M3239" s="94"/>
      <c r="N3239" s="95"/>
      <c r="O3239" s="94"/>
      <c r="P3239" s="94"/>
    </row>
    <row r="3240" spans="1:17" s="100" customFormat="1" ht="30" customHeight="1" x14ac:dyDescent="0.2">
      <c r="A3240" s="152">
        <v>3237</v>
      </c>
      <c r="B3240" s="103" t="s">
        <v>1022</v>
      </c>
      <c r="C3240" s="112">
        <v>5068.582020389249</v>
      </c>
      <c r="D3240" s="112">
        <v>1507</v>
      </c>
      <c r="E3240" s="111">
        <v>38772</v>
      </c>
      <c r="F3240" s="187" t="s">
        <v>392</v>
      </c>
      <c r="G3240" s="94"/>
      <c r="H3240" s="94"/>
      <c r="I3240" s="94"/>
      <c r="J3240" s="94"/>
      <c r="K3240" s="94"/>
      <c r="L3240" s="94"/>
      <c r="M3240" s="94"/>
      <c r="N3240" s="95"/>
      <c r="O3240" s="94"/>
      <c r="P3240" s="94"/>
      <c r="Q3240" s="94"/>
    </row>
    <row r="3241" spans="1:17" s="100" customFormat="1" ht="30" customHeight="1" x14ac:dyDescent="0.2">
      <c r="A3241" s="152">
        <v>3238</v>
      </c>
      <c r="B3241" s="103" t="s">
        <v>884</v>
      </c>
      <c r="C3241" s="176">
        <v>5065.7437442075998</v>
      </c>
      <c r="D3241" s="176">
        <v>1888</v>
      </c>
      <c r="E3241" s="111">
        <v>37974</v>
      </c>
      <c r="F3241" s="187" t="s">
        <v>1910</v>
      </c>
      <c r="N3241" s="101"/>
    </row>
    <row r="3242" spans="1:17" s="100" customFormat="1" ht="30" customHeight="1" x14ac:dyDescent="0.2">
      <c r="A3242" s="152">
        <v>3239</v>
      </c>
      <c r="B3242" s="107" t="s">
        <v>1484</v>
      </c>
      <c r="C3242" s="179">
        <v>5054.4485634847078</v>
      </c>
      <c r="D3242" s="179">
        <v>3550</v>
      </c>
      <c r="E3242" s="119">
        <v>35559</v>
      </c>
      <c r="F3242" s="187" t="s">
        <v>1987</v>
      </c>
      <c r="G3242" s="94"/>
      <c r="H3242" s="94"/>
      <c r="I3242" s="94"/>
      <c r="J3242" s="94"/>
      <c r="K3242" s="94"/>
      <c r="L3242" s="94"/>
      <c r="M3242" s="94"/>
      <c r="N3242" s="95"/>
      <c r="O3242" s="94"/>
      <c r="P3242" s="94"/>
    </row>
    <row r="3243" spans="1:17" s="94" customFormat="1" ht="30" customHeight="1" x14ac:dyDescent="0.2">
      <c r="A3243" s="152">
        <v>3240</v>
      </c>
      <c r="B3243" s="103" t="s">
        <v>1774</v>
      </c>
      <c r="C3243" s="112">
        <v>5052.5660333642263</v>
      </c>
      <c r="D3243" s="112">
        <v>1645</v>
      </c>
      <c r="E3243" s="111">
        <v>39710</v>
      </c>
      <c r="F3243" s="187" t="s">
        <v>514</v>
      </c>
      <c r="G3243" s="100"/>
      <c r="N3243" s="95"/>
      <c r="Q3243" s="100"/>
    </row>
    <row r="3244" spans="1:17" s="100" customFormat="1" ht="30" customHeight="1" x14ac:dyDescent="0.2">
      <c r="A3244" s="152">
        <v>3241</v>
      </c>
      <c r="B3244" s="107" t="s">
        <v>2730</v>
      </c>
      <c r="C3244" s="179">
        <v>5050.9731232622798</v>
      </c>
      <c r="D3244" s="179">
        <v>2048</v>
      </c>
      <c r="E3244" s="98">
        <v>35909</v>
      </c>
      <c r="F3244" s="187" t="s">
        <v>1684</v>
      </c>
      <c r="N3244" s="101"/>
    </row>
    <row r="3245" spans="1:17" s="100" customFormat="1" ht="30" customHeight="1" x14ac:dyDescent="0.2">
      <c r="A3245" s="152">
        <v>3242</v>
      </c>
      <c r="B3245" s="96" t="s">
        <v>4446</v>
      </c>
      <c r="C3245" s="97">
        <v>5042.5300000000007</v>
      </c>
      <c r="D3245" s="97">
        <v>1139</v>
      </c>
      <c r="E3245" s="102" t="s">
        <v>4597</v>
      </c>
      <c r="F3245" s="186" t="s">
        <v>3187</v>
      </c>
      <c r="G3245" s="94"/>
      <c r="N3245" s="101"/>
    </row>
    <row r="3246" spans="1:17" s="100" customFormat="1" ht="30" customHeight="1" x14ac:dyDescent="0.2">
      <c r="A3246" s="152">
        <v>3243</v>
      </c>
      <c r="B3246" s="96" t="s">
        <v>4627</v>
      </c>
      <c r="C3246" s="97">
        <v>5018</v>
      </c>
      <c r="D3246" s="97">
        <v>1427</v>
      </c>
      <c r="E3246" s="102">
        <v>43525</v>
      </c>
      <c r="F3246" s="186" t="s">
        <v>4114</v>
      </c>
      <c r="G3246" s="94"/>
      <c r="H3246" s="94"/>
      <c r="I3246" s="94"/>
      <c r="J3246" s="94"/>
      <c r="K3246" s="94"/>
      <c r="L3246" s="94"/>
      <c r="M3246" s="94"/>
      <c r="N3246" s="95"/>
      <c r="O3246" s="94"/>
      <c r="P3246" s="94"/>
    </row>
    <row r="3247" spans="1:17" s="100" customFormat="1" ht="30" customHeight="1" x14ac:dyDescent="0.2">
      <c r="A3247" s="152">
        <v>3244</v>
      </c>
      <c r="B3247" s="103" t="s">
        <v>925</v>
      </c>
      <c r="C3247" s="180">
        <v>5008.398980537535</v>
      </c>
      <c r="D3247" s="180">
        <v>1910</v>
      </c>
      <c r="E3247" s="111">
        <v>38002</v>
      </c>
      <c r="F3247" s="187" t="s">
        <v>1069</v>
      </c>
      <c r="G3247" s="94"/>
      <c r="N3247" s="101"/>
    </row>
    <row r="3248" spans="1:17" s="94" customFormat="1" ht="30" customHeight="1" x14ac:dyDescent="0.2">
      <c r="A3248" s="152">
        <v>3245</v>
      </c>
      <c r="B3248" s="107" t="s">
        <v>675</v>
      </c>
      <c r="C3248" s="179">
        <v>4989.28405931418</v>
      </c>
      <c r="D3248" s="179">
        <v>2207</v>
      </c>
      <c r="E3248" s="119">
        <v>36308</v>
      </c>
      <c r="F3248" s="187" t="s">
        <v>1614</v>
      </c>
      <c r="G3248" s="100"/>
      <c r="H3248" s="100"/>
      <c r="I3248" s="100"/>
      <c r="J3248" s="100"/>
      <c r="K3248" s="100"/>
      <c r="L3248" s="100"/>
      <c r="M3248" s="100"/>
      <c r="N3248" s="101"/>
      <c r="O3248" s="100"/>
      <c r="P3248" s="100"/>
    </row>
    <row r="3249" spans="1:17" s="100" customFormat="1" ht="30" customHeight="1" x14ac:dyDescent="0.2">
      <c r="A3249" s="152">
        <v>3246</v>
      </c>
      <c r="B3249" s="96" t="s">
        <v>3526</v>
      </c>
      <c r="C3249" s="112">
        <v>4986.5</v>
      </c>
      <c r="D3249" s="177">
        <v>1338</v>
      </c>
      <c r="E3249" s="98">
        <v>42664</v>
      </c>
      <c r="F3249" s="186" t="s">
        <v>545</v>
      </c>
      <c r="H3249" s="94"/>
      <c r="I3249" s="94"/>
      <c r="J3249" s="94"/>
      <c r="K3249" s="94"/>
      <c r="L3249" s="94"/>
      <c r="M3249" s="94"/>
      <c r="N3249" s="95"/>
      <c r="O3249" s="94"/>
      <c r="P3249" s="94"/>
    </row>
    <row r="3250" spans="1:17" s="100" customFormat="1" ht="30" customHeight="1" x14ac:dyDescent="0.2">
      <c r="A3250" s="152">
        <v>3247</v>
      </c>
      <c r="B3250" s="96" t="s">
        <v>3147</v>
      </c>
      <c r="C3250" s="177">
        <v>4984.4001251158488</v>
      </c>
      <c r="D3250" s="177">
        <v>1250</v>
      </c>
      <c r="E3250" s="98">
        <v>41971</v>
      </c>
      <c r="F3250" s="186" t="s">
        <v>3180</v>
      </c>
      <c r="N3250" s="101"/>
      <c r="Q3250" s="94"/>
    </row>
    <row r="3251" spans="1:17" s="100" customFormat="1" ht="30" customHeight="1" x14ac:dyDescent="0.2">
      <c r="A3251" s="152">
        <v>3248</v>
      </c>
      <c r="B3251" s="96" t="s">
        <v>2759</v>
      </c>
      <c r="C3251" s="178">
        <v>4982.333178869324</v>
      </c>
      <c r="D3251" s="178">
        <v>2093</v>
      </c>
      <c r="E3251" s="111">
        <v>40550</v>
      </c>
      <c r="F3251" s="187" t="s">
        <v>2386</v>
      </c>
      <c r="H3251" s="94"/>
      <c r="I3251" s="94"/>
      <c r="J3251" s="94"/>
      <c r="K3251" s="94"/>
      <c r="L3251" s="94"/>
      <c r="M3251" s="94"/>
      <c r="N3251" s="95"/>
      <c r="O3251" s="94"/>
      <c r="P3251" s="94"/>
      <c r="Q3251" s="94"/>
    </row>
    <row r="3252" spans="1:17" s="100" customFormat="1" ht="30" customHeight="1" x14ac:dyDescent="0.2">
      <c r="A3252" s="152">
        <v>3249</v>
      </c>
      <c r="B3252" s="107" t="s">
        <v>1392</v>
      </c>
      <c r="C3252" s="179">
        <v>4981.7539388322521</v>
      </c>
      <c r="D3252" s="179">
        <v>2457</v>
      </c>
      <c r="E3252" s="119">
        <v>35690</v>
      </c>
      <c r="F3252" s="187" t="s">
        <v>1615</v>
      </c>
      <c r="N3252" s="101"/>
    </row>
    <row r="3253" spans="1:17" s="100" customFormat="1" ht="30" customHeight="1" x14ac:dyDescent="0.2">
      <c r="A3253" s="152">
        <v>3250</v>
      </c>
      <c r="B3253" s="96" t="s">
        <v>3743</v>
      </c>
      <c r="C3253" s="97">
        <v>4979</v>
      </c>
      <c r="D3253" s="97">
        <v>1609</v>
      </c>
      <c r="E3253" s="102">
        <v>43070</v>
      </c>
      <c r="F3253" s="186" t="s">
        <v>3455</v>
      </c>
      <c r="G3253" s="94"/>
      <c r="N3253" s="101"/>
      <c r="Q3253" s="94"/>
    </row>
    <row r="3254" spans="1:17" s="94" customFormat="1" ht="30" customHeight="1" x14ac:dyDescent="0.2">
      <c r="A3254" s="152">
        <v>3251</v>
      </c>
      <c r="B3254" s="96" t="s">
        <v>2394</v>
      </c>
      <c r="C3254" s="179">
        <v>4969.1554680259505</v>
      </c>
      <c r="D3254" s="179">
        <v>1575</v>
      </c>
      <c r="E3254" s="98">
        <v>40830</v>
      </c>
      <c r="F3254" s="186" t="s">
        <v>2642</v>
      </c>
      <c r="G3254" s="100"/>
      <c r="N3254" s="95"/>
    </row>
    <row r="3255" spans="1:17" s="94" customFormat="1" ht="30" customHeight="1" x14ac:dyDescent="0.2">
      <c r="A3255" s="152">
        <v>3252</v>
      </c>
      <c r="B3255" s="103" t="s">
        <v>2236</v>
      </c>
      <c r="C3255" s="176">
        <v>4960.0324374420761</v>
      </c>
      <c r="D3255" s="176">
        <v>2366</v>
      </c>
      <c r="E3255" s="104">
        <v>36700</v>
      </c>
      <c r="F3255" s="187" t="s">
        <v>1069</v>
      </c>
      <c r="G3255" s="100"/>
      <c r="N3255" s="95"/>
    </row>
    <row r="3256" spans="1:17" s="100" customFormat="1" ht="30" customHeight="1" x14ac:dyDescent="0.2">
      <c r="A3256" s="152">
        <v>3253</v>
      </c>
      <c r="B3256" s="107" t="s">
        <v>1794</v>
      </c>
      <c r="C3256" s="179">
        <v>4956.8466172381841</v>
      </c>
      <c r="D3256" s="179">
        <v>6857</v>
      </c>
      <c r="E3256" s="119">
        <v>34656</v>
      </c>
      <c r="F3256" s="187" t="s">
        <v>2265</v>
      </c>
      <c r="H3256" s="94"/>
      <c r="I3256" s="94"/>
      <c r="J3256" s="94"/>
      <c r="K3256" s="94"/>
      <c r="L3256" s="94"/>
      <c r="M3256" s="94"/>
      <c r="N3256" s="95"/>
      <c r="O3256" s="94"/>
      <c r="P3256" s="94"/>
      <c r="Q3256" s="94"/>
    </row>
    <row r="3257" spans="1:17" s="100" customFormat="1" ht="30" customHeight="1" x14ac:dyDescent="0.2">
      <c r="A3257" s="152">
        <v>3254</v>
      </c>
      <c r="B3257" s="96" t="s">
        <v>4003</v>
      </c>
      <c r="C3257" s="97">
        <v>4953.7700000000004</v>
      </c>
      <c r="D3257" s="97">
        <v>1082</v>
      </c>
      <c r="E3257" s="102">
        <v>43203</v>
      </c>
      <c r="F3257" s="186" t="s">
        <v>38</v>
      </c>
      <c r="G3257" s="94"/>
      <c r="H3257" s="94"/>
      <c r="I3257" s="94"/>
      <c r="J3257" s="94"/>
      <c r="K3257" s="94"/>
      <c r="L3257" s="94"/>
      <c r="M3257" s="94"/>
      <c r="N3257" s="95"/>
      <c r="O3257" s="94"/>
      <c r="P3257" s="94"/>
    </row>
    <row r="3258" spans="1:17" s="100" customFormat="1" ht="30" customHeight="1" x14ac:dyDescent="0.2">
      <c r="A3258" s="152">
        <v>3255</v>
      </c>
      <c r="B3258" s="96" t="s">
        <v>3314</v>
      </c>
      <c r="C3258" s="177">
        <v>4947.96</v>
      </c>
      <c r="D3258" s="177">
        <v>948</v>
      </c>
      <c r="E3258" s="98">
        <v>42027</v>
      </c>
      <c r="F3258" s="186" t="s">
        <v>3322</v>
      </c>
      <c r="N3258" s="101"/>
    </row>
    <row r="3259" spans="1:17" s="100" customFormat="1" ht="30" customHeight="1" x14ac:dyDescent="0.2">
      <c r="A3259" s="152">
        <v>3256</v>
      </c>
      <c r="B3259" s="110" t="s">
        <v>3852</v>
      </c>
      <c r="C3259" s="97">
        <v>4945.6000000000004</v>
      </c>
      <c r="D3259" s="97">
        <v>1490</v>
      </c>
      <c r="E3259" s="102">
        <v>42860</v>
      </c>
      <c r="F3259" s="186" t="s">
        <v>1424</v>
      </c>
      <c r="G3259" s="94"/>
      <c r="H3259" s="94"/>
      <c r="I3259" s="94"/>
      <c r="J3259" s="94"/>
      <c r="K3259" s="94"/>
      <c r="L3259" s="94"/>
      <c r="M3259" s="94"/>
      <c r="N3259" s="95"/>
      <c r="O3259" s="94"/>
      <c r="P3259" s="94"/>
    </row>
    <row r="3260" spans="1:17" s="100" customFormat="1" ht="30" customHeight="1" x14ac:dyDescent="0.2">
      <c r="A3260" s="152">
        <v>3257</v>
      </c>
      <c r="B3260" s="103" t="s">
        <v>2935</v>
      </c>
      <c r="C3260" s="112">
        <v>4940.3382761816501</v>
      </c>
      <c r="D3260" s="112">
        <v>1719</v>
      </c>
      <c r="E3260" s="111">
        <v>38079</v>
      </c>
      <c r="F3260" s="187" t="s">
        <v>2239</v>
      </c>
      <c r="G3260" s="94"/>
      <c r="N3260" s="101"/>
      <c r="Q3260" s="94"/>
    </row>
    <row r="3261" spans="1:17" s="94" customFormat="1" ht="30" customHeight="1" x14ac:dyDescent="0.2">
      <c r="A3261" s="152">
        <v>3258</v>
      </c>
      <c r="B3261" s="103" t="s">
        <v>1743</v>
      </c>
      <c r="C3261" s="112">
        <v>4933.9666357738652</v>
      </c>
      <c r="D3261" s="112">
        <v>1469</v>
      </c>
      <c r="E3261" s="111">
        <v>39178</v>
      </c>
      <c r="F3261" s="187" t="s">
        <v>446</v>
      </c>
      <c r="G3261" s="100"/>
      <c r="H3261" s="100"/>
      <c r="I3261" s="100"/>
      <c r="J3261" s="100"/>
      <c r="K3261" s="100"/>
      <c r="L3261" s="100"/>
      <c r="M3261" s="100"/>
      <c r="N3261" s="101"/>
      <c r="O3261" s="100"/>
      <c r="P3261" s="100"/>
    </row>
    <row r="3262" spans="1:17" s="100" customFormat="1" ht="30" customHeight="1" x14ac:dyDescent="0.2">
      <c r="A3262" s="152">
        <v>3259</v>
      </c>
      <c r="B3262" s="96" t="s">
        <v>2848</v>
      </c>
      <c r="C3262" s="179">
        <v>4933.3902919369784</v>
      </c>
      <c r="D3262" s="179">
        <v>1256</v>
      </c>
      <c r="E3262" s="98">
        <v>40879</v>
      </c>
      <c r="F3262" s="186" t="s">
        <v>2934</v>
      </c>
      <c r="G3262" s="94"/>
      <c r="N3262" s="101"/>
    </row>
    <row r="3263" spans="1:17" s="100" customFormat="1" ht="30" customHeight="1" x14ac:dyDescent="0.2">
      <c r="A3263" s="152">
        <v>3260</v>
      </c>
      <c r="B3263" s="96" t="s">
        <v>2161</v>
      </c>
      <c r="C3263" s="112">
        <v>4933.0977757182582</v>
      </c>
      <c r="D3263" s="112">
        <v>1878</v>
      </c>
      <c r="E3263" s="106">
        <v>39445</v>
      </c>
      <c r="F3263" s="186" t="s">
        <v>3328</v>
      </c>
      <c r="H3263" s="94"/>
      <c r="I3263" s="94"/>
      <c r="J3263" s="94"/>
      <c r="K3263" s="94"/>
      <c r="L3263" s="94"/>
      <c r="M3263" s="94"/>
      <c r="N3263" s="95"/>
      <c r="O3263" s="94"/>
      <c r="P3263" s="94"/>
    </row>
    <row r="3264" spans="1:17" s="100" customFormat="1" ht="30" customHeight="1" x14ac:dyDescent="0.2">
      <c r="A3264" s="152">
        <v>3261</v>
      </c>
      <c r="B3264" s="96" t="s">
        <v>3442</v>
      </c>
      <c r="C3264" s="112">
        <v>4923</v>
      </c>
      <c r="D3264" s="177">
        <v>1141</v>
      </c>
      <c r="E3264" s="98">
        <v>42230</v>
      </c>
      <c r="F3264" s="186" t="s">
        <v>545</v>
      </c>
      <c r="H3264" s="94"/>
      <c r="I3264" s="94"/>
      <c r="J3264" s="94"/>
      <c r="K3264" s="94"/>
      <c r="L3264" s="94"/>
      <c r="M3264" s="94"/>
      <c r="N3264" s="95"/>
      <c r="O3264" s="94"/>
      <c r="P3264" s="94"/>
      <c r="Q3264" s="94"/>
    </row>
    <row r="3265" spans="1:17" s="100" customFormat="1" ht="30" customHeight="1" x14ac:dyDescent="0.2">
      <c r="A3265" s="152">
        <v>3262</v>
      </c>
      <c r="B3265" s="96" t="s">
        <v>4029</v>
      </c>
      <c r="C3265" s="97">
        <v>4918.4000000000005</v>
      </c>
      <c r="D3265" s="97">
        <v>1098</v>
      </c>
      <c r="E3265" s="102">
        <v>43189</v>
      </c>
      <c r="F3265" s="186" t="s">
        <v>2319</v>
      </c>
      <c r="N3265" s="101"/>
    </row>
    <row r="3266" spans="1:17" s="100" customFormat="1" ht="30" customHeight="1" x14ac:dyDescent="0.2">
      <c r="A3266" s="152">
        <v>3263</v>
      </c>
      <c r="B3266" s="103" t="s">
        <v>1318</v>
      </c>
      <c r="C3266" s="179">
        <v>4908.5379981464321</v>
      </c>
      <c r="D3266" s="179">
        <v>1734</v>
      </c>
      <c r="E3266" s="111">
        <v>38891</v>
      </c>
      <c r="F3266" s="187" t="s">
        <v>1616</v>
      </c>
      <c r="N3266" s="101"/>
      <c r="Q3266" s="94"/>
    </row>
    <row r="3267" spans="1:17" s="94" customFormat="1" ht="30" customHeight="1" x14ac:dyDescent="0.2">
      <c r="A3267" s="152">
        <v>3264</v>
      </c>
      <c r="B3267" s="103" t="s">
        <v>879</v>
      </c>
      <c r="C3267" s="112">
        <v>4902.6876737720113</v>
      </c>
      <c r="D3267" s="112">
        <v>1651</v>
      </c>
      <c r="E3267" s="111">
        <v>37575</v>
      </c>
      <c r="F3267" s="187" t="s">
        <v>645</v>
      </c>
      <c r="H3267" s="100"/>
      <c r="I3267" s="100"/>
      <c r="J3267" s="100"/>
      <c r="K3267" s="100"/>
      <c r="L3267" s="100"/>
      <c r="M3267" s="100"/>
      <c r="N3267" s="101"/>
      <c r="O3267" s="100"/>
      <c r="P3267" s="100"/>
    </row>
    <row r="3268" spans="1:17" s="100" customFormat="1" ht="30" customHeight="1" x14ac:dyDescent="0.2">
      <c r="A3268" s="152">
        <v>3265</v>
      </c>
      <c r="B3268" s="96" t="s">
        <v>2802</v>
      </c>
      <c r="C3268" s="176">
        <v>4892.6957831325299</v>
      </c>
      <c r="D3268" s="176">
        <v>1979</v>
      </c>
      <c r="E3268" s="111">
        <v>40622</v>
      </c>
      <c r="F3268" s="187" t="s">
        <v>2851</v>
      </c>
      <c r="N3268" s="101"/>
    </row>
    <row r="3269" spans="1:17" s="100" customFormat="1" ht="30" customHeight="1" x14ac:dyDescent="0.2">
      <c r="A3269" s="152">
        <v>3266</v>
      </c>
      <c r="B3269" s="96" t="s">
        <v>4523</v>
      </c>
      <c r="C3269" s="97">
        <v>4883.5599999999995</v>
      </c>
      <c r="D3269" s="97">
        <v>936</v>
      </c>
      <c r="E3269" s="102" t="s">
        <v>4602</v>
      </c>
      <c r="F3269" s="186" t="s">
        <v>3464</v>
      </c>
      <c r="N3269" s="101"/>
    </row>
    <row r="3270" spans="1:17" s="100" customFormat="1" ht="30" customHeight="1" x14ac:dyDescent="0.2">
      <c r="A3270" s="152">
        <v>3267</v>
      </c>
      <c r="B3270" s="96" t="s">
        <v>50</v>
      </c>
      <c r="C3270" s="177">
        <v>4873.7256719184434</v>
      </c>
      <c r="D3270" s="177">
        <v>1335</v>
      </c>
      <c r="E3270" s="98">
        <v>41607</v>
      </c>
      <c r="F3270" s="186" t="s">
        <v>2981</v>
      </c>
      <c r="H3270" s="94"/>
      <c r="I3270" s="94"/>
      <c r="J3270" s="94"/>
      <c r="K3270" s="94"/>
      <c r="L3270" s="94"/>
      <c r="M3270" s="94"/>
      <c r="N3270" s="95"/>
      <c r="O3270" s="94"/>
      <c r="P3270" s="94"/>
    </row>
    <row r="3271" spans="1:17" s="94" customFormat="1" ht="30" customHeight="1" x14ac:dyDescent="0.2">
      <c r="A3271" s="152">
        <v>3268</v>
      </c>
      <c r="B3271" s="96" t="s">
        <v>374</v>
      </c>
      <c r="C3271" s="178">
        <v>4841.2882298424465</v>
      </c>
      <c r="D3271" s="178">
        <v>1752</v>
      </c>
      <c r="E3271" s="98">
        <v>40914</v>
      </c>
      <c r="F3271" s="186" t="s">
        <v>1257</v>
      </c>
      <c r="H3271" s="100"/>
      <c r="I3271" s="100"/>
      <c r="J3271" s="100"/>
      <c r="K3271" s="100"/>
      <c r="L3271" s="100"/>
      <c r="M3271" s="100"/>
      <c r="N3271" s="101"/>
      <c r="O3271" s="100"/>
      <c r="P3271" s="100"/>
    </row>
    <row r="3272" spans="1:17" s="100" customFormat="1" ht="30" customHeight="1" x14ac:dyDescent="0.2">
      <c r="A3272" s="152">
        <v>3269</v>
      </c>
      <c r="B3272" s="96" t="s">
        <v>3148</v>
      </c>
      <c r="C3272" s="177">
        <v>4830.8619091751625</v>
      </c>
      <c r="D3272" s="177">
        <v>945</v>
      </c>
      <c r="E3272" s="98">
        <v>41670</v>
      </c>
      <c r="F3272" s="186" t="s">
        <v>74</v>
      </c>
      <c r="G3272" s="94"/>
      <c r="H3272" s="94"/>
      <c r="I3272" s="94"/>
      <c r="J3272" s="94"/>
      <c r="K3272" s="94"/>
      <c r="L3272" s="94"/>
      <c r="M3272" s="94"/>
      <c r="N3272" s="95"/>
      <c r="O3272" s="94"/>
      <c r="P3272" s="94"/>
    </row>
    <row r="3273" spans="1:17" s="100" customFormat="1" ht="30" customHeight="1" x14ac:dyDescent="0.2">
      <c r="A3273" s="152">
        <v>3270</v>
      </c>
      <c r="B3273" s="96" t="s">
        <v>369</v>
      </c>
      <c r="C3273" s="178">
        <v>4829.1241890639485</v>
      </c>
      <c r="D3273" s="178">
        <v>1909</v>
      </c>
      <c r="E3273" s="98">
        <v>41012</v>
      </c>
      <c r="F3273" s="186" t="s">
        <v>370</v>
      </c>
      <c r="G3273" s="94"/>
      <c r="N3273" s="101"/>
      <c r="Q3273" s="94"/>
    </row>
    <row r="3274" spans="1:17" s="100" customFormat="1" ht="30" customHeight="1" x14ac:dyDescent="0.2">
      <c r="A3274" s="152">
        <v>3271</v>
      </c>
      <c r="B3274" s="96" t="s">
        <v>2979</v>
      </c>
      <c r="C3274" s="178">
        <v>4827.3864689527345</v>
      </c>
      <c r="D3274" s="178">
        <v>1378</v>
      </c>
      <c r="E3274" s="98">
        <v>41149</v>
      </c>
      <c r="F3274" s="186" t="s">
        <v>851</v>
      </c>
      <c r="N3274" s="101"/>
    </row>
    <row r="3275" spans="1:17" s="100" customFormat="1" ht="30" customHeight="1" x14ac:dyDescent="0.2">
      <c r="A3275" s="152">
        <v>3272</v>
      </c>
      <c r="B3275" s="96" t="s">
        <v>239</v>
      </c>
      <c r="C3275" s="177">
        <v>4817.684198331789</v>
      </c>
      <c r="D3275" s="177">
        <v>1293</v>
      </c>
      <c r="E3275" s="98">
        <v>41033</v>
      </c>
      <c r="F3275" s="186" t="s">
        <v>2534</v>
      </c>
      <c r="H3275" s="94"/>
      <c r="I3275" s="94"/>
      <c r="J3275" s="94"/>
      <c r="K3275" s="94"/>
      <c r="L3275" s="94"/>
      <c r="M3275" s="94"/>
      <c r="N3275" s="95"/>
      <c r="O3275" s="94"/>
      <c r="P3275" s="94"/>
      <c r="Q3275" s="94"/>
    </row>
    <row r="3276" spans="1:17" s="94" customFormat="1" ht="30" customHeight="1" x14ac:dyDescent="0.2">
      <c r="A3276" s="152">
        <v>3273</v>
      </c>
      <c r="B3276" s="96" t="s">
        <v>1065</v>
      </c>
      <c r="C3276" s="179">
        <v>4816.0912882298426</v>
      </c>
      <c r="D3276" s="179">
        <v>1943</v>
      </c>
      <c r="E3276" s="111">
        <v>40277</v>
      </c>
      <c r="F3276" s="187" t="s">
        <v>193</v>
      </c>
      <c r="N3276" s="95"/>
      <c r="Q3276" s="100"/>
    </row>
    <row r="3277" spans="1:17" s="94" customFormat="1" ht="30" customHeight="1" x14ac:dyDescent="0.2">
      <c r="A3277" s="152">
        <v>3274</v>
      </c>
      <c r="B3277" s="96" t="s">
        <v>4065</v>
      </c>
      <c r="C3277" s="97">
        <v>4796.6000000000004</v>
      </c>
      <c r="D3277" s="97">
        <v>1032</v>
      </c>
      <c r="E3277" s="102">
        <v>43140</v>
      </c>
      <c r="F3277" s="186" t="s">
        <v>3322</v>
      </c>
      <c r="H3277" s="100"/>
      <c r="I3277" s="100"/>
      <c r="J3277" s="100"/>
      <c r="K3277" s="100"/>
      <c r="L3277" s="100"/>
      <c r="M3277" s="100"/>
      <c r="N3277" s="101"/>
      <c r="O3277" s="100"/>
      <c r="P3277" s="100"/>
      <c r="Q3277" s="100"/>
    </row>
    <row r="3278" spans="1:17" s="100" customFormat="1" ht="30" customHeight="1" x14ac:dyDescent="0.2">
      <c r="A3278" s="152">
        <v>3275</v>
      </c>
      <c r="B3278" s="103" t="s">
        <v>2904</v>
      </c>
      <c r="C3278" s="176">
        <v>4791.6183966635772</v>
      </c>
      <c r="D3278" s="176">
        <v>1539</v>
      </c>
      <c r="E3278" s="111">
        <v>38387</v>
      </c>
      <c r="F3278" s="187" t="s">
        <v>1027</v>
      </c>
      <c r="G3278" s="94"/>
      <c r="N3278" s="101"/>
    </row>
    <row r="3279" spans="1:17" s="100" customFormat="1" ht="30" customHeight="1" x14ac:dyDescent="0.2">
      <c r="A3279" s="152">
        <v>3276</v>
      </c>
      <c r="B3279" s="96" t="s">
        <v>2800</v>
      </c>
      <c r="C3279" s="178">
        <v>4787.7085264133457</v>
      </c>
      <c r="D3279" s="178">
        <v>1733</v>
      </c>
      <c r="E3279" s="98">
        <v>40907</v>
      </c>
      <c r="F3279" s="187" t="s">
        <v>2804</v>
      </c>
      <c r="N3279" s="101"/>
      <c r="Q3279" s="94"/>
    </row>
    <row r="3280" spans="1:17" s="100" customFormat="1" ht="30" customHeight="1" x14ac:dyDescent="0.2">
      <c r="A3280" s="152">
        <v>3277</v>
      </c>
      <c r="B3280" s="96" t="s">
        <v>4030</v>
      </c>
      <c r="C3280" s="97">
        <v>4759.1000000000004</v>
      </c>
      <c r="D3280" s="97">
        <v>1036</v>
      </c>
      <c r="E3280" s="102">
        <v>43189</v>
      </c>
      <c r="F3280" s="186" t="s">
        <v>2319</v>
      </c>
      <c r="N3280" s="101"/>
    </row>
    <row r="3281" spans="1:17" s="94" customFormat="1" ht="30" customHeight="1" x14ac:dyDescent="0.2">
      <c r="A3281" s="152">
        <v>3278</v>
      </c>
      <c r="B3281" s="96" t="s">
        <v>3313</v>
      </c>
      <c r="C3281" s="177">
        <v>4753.38</v>
      </c>
      <c r="D3281" s="177">
        <v>957</v>
      </c>
      <c r="E3281" s="98">
        <v>42118</v>
      </c>
      <c r="F3281" s="186" t="s">
        <v>38</v>
      </c>
      <c r="G3281" s="100"/>
      <c r="H3281" s="100"/>
      <c r="I3281" s="100"/>
      <c r="J3281" s="100"/>
      <c r="K3281" s="100"/>
      <c r="L3281" s="100"/>
      <c r="M3281" s="100"/>
      <c r="N3281" s="101"/>
      <c r="O3281" s="100"/>
      <c r="P3281" s="100"/>
      <c r="Q3281" s="100"/>
    </row>
    <row r="3282" spans="1:17" s="94" customFormat="1" ht="30" customHeight="1" x14ac:dyDescent="0.2">
      <c r="A3282" s="152">
        <v>3279</v>
      </c>
      <c r="B3282" s="96" t="s">
        <v>994</v>
      </c>
      <c r="C3282" s="180">
        <v>4728.0468025949958</v>
      </c>
      <c r="D3282" s="180">
        <v>1240</v>
      </c>
      <c r="E3282" s="106">
        <v>39801</v>
      </c>
      <c r="F3282" s="186" t="s">
        <v>333</v>
      </c>
      <c r="G3282" s="100"/>
      <c r="N3282" s="95"/>
      <c r="Q3282" s="100"/>
    </row>
    <row r="3283" spans="1:17" s="94" customFormat="1" ht="30" customHeight="1" x14ac:dyDescent="0.2">
      <c r="A3283" s="152">
        <v>3280</v>
      </c>
      <c r="B3283" s="107" t="s">
        <v>2722</v>
      </c>
      <c r="C3283" s="179">
        <v>4719.9374420759968</v>
      </c>
      <c r="D3283" s="179">
        <v>6532</v>
      </c>
      <c r="E3283" s="119">
        <v>34624</v>
      </c>
      <c r="F3283" s="187" t="s">
        <v>1987</v>
      </c>
      <c r="G3283" s="100"/>
      <c r="H3283" s="100"/>
      <c r="I3283" s="100"/>
      <c r="J3283" s="100"/>
      <c r="K3283" s="100"/>
      <c r="L3283" s="100"/>
      <c r="M3283" s="100"/>
      <c r="N3283" s="101"/>
      <c r="O3283" s="100"/>
      <c r="P3283" s="100"/>
      <c r="Q3283" s="100"/>
    </row>
    <row r="3284" spans="1:17" s="94" customFormat="1" ht="30" customHeight="1" x14ac:dyDescent="0.2">
      <c r="A3284" s="152">
        <v>3281</v>
      </c>
      <c r="B3284" s="103" t="s">
        <v>1402</v>
      </c>
      <c r="C3284" s="176">
        <v>4711.2488415199259</v>
      </c>
      <c r="D3284" s="176">
        <v>1848</v>
      </c>
      <c r="E3284" s="111">
        <v>37757</v>
      </c>
      <c r="F3284" s="187" t="s">
        <v>672</v>
      </c>
      <c r="H3284" s="100"/>
      <c r="I3284" s="100"/>
      <c r="J3284" s="100"/>
      <c r="K3284" s="100"/>
      <c r="L3284" s="100"/>
      <c r="M3284" s="100"/>
      <c r="N3284" s="101"/>
      <c r="O3284" s="100"/>
      <c r="P3284" s="100"/>
      <c r="Q3284" s="100"/>
    </row>
    <row r="3285" spans="1:17" s="94" customFormat="1" ht="30" customHeight="1" x14ac:dyDescent="0.2">
      <c r="A3285" s="152">
        <v>3282</v>
      </c>
      <c r="B3285" s="103" t="s">
        <v>1323</v>
      </c>
      <c r="C3285" s="179">
        <v>4705.7460611677479</v>
      </c>
      <c r="D3285" s="179">
        <v>1686</v>
      </c>
      <c r="E3285" s="111">
        <v>39962</v>
      </c>
      <c r="F3285" s="186" t="s">
        <v>2386</v>
      </c>
      <c r="H3285" s="100"/>
      <c r="I3285" s="100"/>
      <c r="J3285" s="100"/>
      <c r="K3285" s="100"/>
      <c r="L3285" s="100"/>
      <c r="M3285" s="100"/>
      <c r="N3285" s="101"/>
      <c r="O3285" s="100"/>
      <c r="P3285" s="100"/>
      <c r="Q3285" s="100"/>
    </row>
    <row r="3286" spans="1:17" s="100" customFormat="1" ht="30" customHeight="1" x14ac:dyDescent="0.2">
      <c r="A3286" s="152">
        <v>3283</v>
      </c>
      <c r="B3286" s="96" t="s">
        <v>3149</v>
      </c>
      <c r="C3286" s="177">
        <v>4705.1668211306769</v>
      </c>
      <c r="D3286" s="177">
        <v>1121</v>
      </c>
      <c r="E3286" s="98">
        <v>41824</v>
      </c>
      <c r="F3286" s="186" t="s">
        <v>545</v>
      </c>
      <c r="H3286" s="94"/>
      <c r="I3286" s="94"/>
      <c r="J3286" s="94"/>
      <c r="K3286" s="94"/>
      <c r="L3286" s="94"/>
      <c r="M3286" s="94"/>
      <c r="N3286" s="95"/>
      <c r="O3286" s="94"/>
      <c r="P3286" s="94"/>
    </row>
    <row r="3287" spans="1:17" s="100" customFormat="1" ht="30" customHeight="1" x14ac:dyDescent="0.2">
      <c r="A3287" s="152">
        <v>3284</v>
      </c>
      <c r="B3287" s="107" t="s">
        <v>1639</v>
      </c>
      <c r="C3287" s="179">
        <v>4668.0954587581091</v>
      </c>
      <c r="D3287" s="97">
        <v>2316</v>
      </c>
      <c r="E3287" s="119">
        <v>36518</v>
      </c>
      <c r="F3287" s="187" t="s">
        <v>1069</v>
      </c>
      <c r="N3287" s="101"/>
    </row>
    <row r="3288" spans="1:17" s="100" customFormat="1" ht="30" customHeight="1" x14ac:dyDescent="0.2">
      <c r="A3288" s="152">
        <v>3285</v>
      </c>
      <c r="B3288" s="96" t="s">
        <v>4344</v>
      </c>
      <c r="C3288" s="97">
        <v>4667.8</v>
      </c>
      <c r="D3288" s="97">
        <v>1040</v>
      </c>
      <c r="E3288" s="102" t="s">
        <v>4565</v>
      </c>
      <c r="F3288" s="186" t="s">
        <v>3455</v>
      </c>
      <c r="G3288" s="94"/>
      <c r="H3288" s="94"/>
      <c r="I3288" s="94"/>
      <c r="J3288" s="94"/>
      <c r="K3288" s="94"/>
      <c r="L3288" s="94"/>
      <c r="M3288" s="94"/>
      <c r="N3288" s="95"/>
      <c r="O3288" s="94"/>
      <c r="P3288" s="94"/>
      <c r="Q3288" s="94"/>
    </row>
    <row r="3289" spans="1:17" s="94" customFormat="1" ht="30" customHeight="1" x14ac:dyDescent="0.2">
      <c r="A3289" s="152">
        <v>3286</v>
      </c>
      <c r="B3289" s="103" t="s">
        <v>1728</v>
      </c>
      <c r="C3289" s="179">
        <v>4663.9249304911955</v>
      </c>
      <c r="D3289" s="179">
        <v>1278</v>
      </c>
      <c r="E3289" s="111">
        <v>38345</v>
      </c>
      <c r="F3289" s="187" t="s">
        <v>696</v>
      </c>
      <c r="N3289" s="95"/>
      <c r="Q3289" s="100"/>
    </row>
    <row r="3290" spans="1:17" s="100" customFormat="1" ht="30" customHeight="1" x14ac:dyDescent="0.2">
      <c r="A3290" s="152">
        <v>3287</v>
      </c>
      <c r="B3290" s="96" t="s">
        <v>1924</v>
      </c>
      <c r="C3290" s="178">
        <v>4651.8767377201111</v>
      </c>
      <c r="D3290" s="178">
        <v>2115</v>
      </c>
      <c r="E3290" s="111">
        <v>40508</v>
      </c>
      <c r="F3290" s="187" t="s">
        <v>2386</v>
      </c>
      <c r="G3290" s="94"/>
      <c r="N3290" s="101"/>
      <c r="Q3290" s="94"/>
    </row>
    <row r="3291" spans="1:17" s="94" customFormat="1" ht="30" customHeight="1" x14ac:dyDescent="0.2">
      <c r="A3291" s="152">
        <v>3288</v>
      </c>
      <c r="B3291" s="96" t="s">
        <v>4031</v>
      </c>
      <c r="C3291" s="97">
        <v>4651.5</v>
      </c>
      <c r="D3291" s="97">
        <v>979</v>
      </c>
      <c r="E3291" s="102">
        <v>43189</v>
      </c>
      <c r="F3291" s="186" t="s">
        <v>2319</v>
      </c>
      <c r="G3291" s="100"/>
      <c r="N3291" s="95"/>
    </row>
    <row r="3292" spans="1:17" s="94" customFormat="1" ht="30" customHeight="1" x14ac:dyDescent="0.2">
      <c r="A3292" s="152">
        <v>3289</v>
      </c>
      <c r="B3292" s="107" t="s">
        <v>1401</v>
      </c>
      <c r="C3292" s="179">
        <v>4640.8711770157552</v>
      </c>
      <c r="D3292" s="179">
        <v>13145</v>
      </c>
      <c r="E3292" s="119">
        <v>34292</v>
      </c>
      <c r="F3292" s="187" t="s">
        <v>2265</v>
      </c>
      <c r="G3292" s="100"/>
      <c r="H3292" s="100"/>
      <c r="I3292" s="100"/>
      <c r="J3292" s="100"/>
      <c r="K3292" s="100"/>
      <c r="L3292" s="100"/>
      <c r="M3292" s="100"/>
      <c r="N3292" s="101"/>
      <c r="O3292" s="100"/>
      <c r="P3292" s="100"/>
      <c r="Q3292" s="100"/>
    </row>
    <row r="3293" spans="1:17" s="100" customFormat="1" ht="30" customHeight="1" x14ac:dyDescent="0.2">
      <c r="A3293" s="152">
        <v>3290</v>
      </c>
      <c r="B3293" s="96" t="s">
        <v>2128</v>
      </c>
      <c r="C3293" s="179">
        <v>4637.9749768303991</v>
      </c>
      <c r="D3293" s="179">
        <v>1837</v>
      </c>
      <c r="E3293" s="106">
        <v>39142</v>
      </c>
      <c r="F3293" s="186" t="s">
        <v>2941</v>
      </c>
      <c r="N3293" s="101"/>
    </row>
    <row r="3294" spans="1:17" s="100" customFormat="1" ht="30" customHeight="1" x14ac:dyDescent="0.2">
      <c r="A3294" s="152">
        <v>3291</v>
      </c>
      <c r="B3294" s="96" t="s">
        <v>2441</v>
      </c>
      <c r="C3294" s="179">
        <v>4627.2209082483796</v>
      </c>
      <c r="D3294" s="179">
        <v>2614</v>
      </c>
      <c r="E3294" s="111">
        <v>40803</v>
      </c>
      <c r="F3294" s="187" t="s">
        <v>2622</v>
      </c>
      <c r="N3294" s="101"/>
    </row>
    <row r="3295" spans="1:17" s="100" customFormat="1" ht="30" customHeight="1" x14ac:dyDescent="0.2">
      <c r="A3295" s="152">
        <v>3292</v>
      </c>
      <c r="B3295" s="96" t="s">
        <v>4487</v>
      </c>
      <c r="C3295" s="97">
        <v>4592</v>
      </c>
      <c r="D3295" s="97">
        <v>1166</v>
      </c>
      <c r="E3295" s="102" t="s">
        <v>4611</v>
      </c>
      <c r="F3295" s="186" t="s">
        <v>4114</v>
      </c>
      <c r="N3295" s="101"/>
    </row>
    <row r="3296" spans="1:17" s="100" customFormat="1" ht="30" customHeight="1" x14ac:dyDescent="0.2">
      <c r="A3296" s="152">
        <v>3293</v>
      </c>
      <c r="B3296" s="96" t="s">
        <v>4175</v>
      </c>
      <c r="C3296" s="97">
        <v>4588</v>
      </c>
      <c r="D3296" s="97">
        <v>931</v>
      </c>
      <c r="E3296" s="155">
        <v>43427</v>
      </c>
      <c r="F3296" s="186" t="s">
        <v>545</v>
      </c>
      <c r="G3296" s="94"/>
      <c r="H3296" s="94"/>
      <c r="I3296" s="94"/>
      <c r="J3296" s="94"/>
      <c r="K3296" s="94"/>
      <c r="L3296" s="94"/>
      <c r="M3296" s="94"/>
      <c r="N3296" s="95"/>
      <c r="O3296" s="94"/>
      <c r="P3296" s="94"/>
    </row>
    <row r="3297" spans="1:17" s="100" customFormat="1" ht="30" customHeight="1" x14ac:dyDescent="0.2">
      <c r="A3297" s="152">
        <v>3294</v>
      </c>
      <c r="B3297" s="96" t="s">
        <v>457</v>
      </c>
      <c r="C3297" s="178">
        <v>4581.4990732159404</v>
      </c>
      <c r="D3297" s="178">
        <v>1760</v>
      </c>
      <c r="E3297" s="158">
        <v>40942</v>
      </c>
      <c r="F3297" s="186" t="s">
        <v>2701</v>
      </c>
      <c r="N3297" s="101"/>
    </row>
    <row r="3298" spans="1:17" s="100" customFormat="1" ht="30" customHeight="1" x14ac:dyDescent="0.2">
      <c r="A3298" s="152">
        <v>3295</v>
      </c>
      <c r="B3298" s="96" t="s">
        <v>4097</v>
      </c>
      <c r="C3298" s="97">
        <v>4578.5</v>
      </c>
      <c r="D3298" s="97">
        <v>1890</v>
      </c>
      <c r="E3298" s="155" t="s">
        <v>3949</v>
      </c>
      <c r="F3298" s="186" t="s">
        <v>3371</v>
      </c>
      <c r="N3298" s="101"/>
      <c r="Q3298" s="94"/>
    </row>
    <row r="3299" spans="1:17" s="94" customFormat="1" ht="30" customHeight="1" x14ac:dyDescent="0.2">
      <c r="A3299" s="152">
        <v>3296</v>
      </c>
      <c r="B3299" s="103" t="s">
        <v>1054</v>
      </c>
      <c r="C3299" s="179">
        <v>4575.4170528266914</v>
      </c>
      <c r="D3299" s="179">
        <v>1822</v>
      </c>
      <c r="E3299" s="111">
        <v>37897</v>
      </c>
      <c r="F3299" s="187" t="s">
        <v>530</v>
      </c>
      <c r="H3299" s="100"/>
      <c r="I3299" s="100"/>
      <c r="J3299" s="100"/>
      <c r="K3299" s="100"/>
      <c r="L3299" s="100"/>
      <c r="M3299" s="100"/>
      <c r="N3299" s="101"/>
      <c r="O3299" s="100"/>
      <c r="P3299" s="100"/>
      <c r="Q3299" s="100"/>
    </row>
    <row r="3300" spans="1:17" s="100" customFormat="1" ht="30" customHeight="1" x14ac:dyDescent="0.2">
      <c r="A3300" s="152">
        <v>3297</v>
      </c>
      <c r="B3300" s="96" t="s">
        <v>4051</v>
      </c>
      <c r="C3300" s="97">
        <v>4571.8</v>
      </c>
      <c r="D3300" s="97">
        <v>992</v>
      </c>
      <c r="E3300" s="102">
        <v>43161</v>
      </c>
      <c r="F3300" s="186" t="s">
        <v>3455</v>
      </c>
      <c r="H3300" s="94"/>
      <c r="I3300" s="94"/>
      <c r="J3300" s="94"/>
      <c r="K3300" s="94"/>
      <c r="L3300" s="94"/>
      <c r="M3300" s="94"/>
      <c r="N3300" s="95"/>
      <c r="O3300" s="94"/>
      <c r="P3300" s="94"/>
    </row>
    <row r="3301" spans="1:17" s="100" customFormat="1" ht="30" customHeight="1" x14ac:dyDescent="0.2">
      <c r="A3301" s="152">
        <v>3298</v>
      </c>
      <c r="B3301" s="107" t="s">
        <v>1305</v>
      </c>
      <c r="C3301" s="179">
        <v>4541.8211306765525</v>
      </c>
      <c r="D3301" s="179">
        <v>2016</v>
      </c>
      <c r="E3301" s="119">
        <v>36238</v>
      </c>
      <c r="F3301" s="187" t="s">
        <v>1872</v>
      </c>
      <c r="G3301" s="94"/>
      <c r="H3301" s="94"/>
      <c r="I3301" s="94"/>
      <c r="J3301" s="94"/>
      <c r="K3301" s="94"/>
      <c r="L3301" s="94"/>
      <c r="M3301" s="94"/>
      <c r="N3301" s="95"/>
      <c r="O3301" s="94"/>
      <c r="P3301" s="94"/>
    </row>
    <row r="3302" spans="1:17" s="100" customFormat="1" ht="30" customHeight="1" x14ac:dyDescent="0.2">
      <c r="A3302" s="152">
        <v>3299</v>
      </c>
      <c r="B3302" s="107" t="s">
        <v>1409</v>
      </c>
      <c r="C3302" s="179">
        <v>4540.6626506024095</v>
      </c>
      <c r="D3302" s="179">
        <v>12810</v>
      </c>
      <c r="E3302" s="119">
        <v>34425</v>
      </c>
      <c r="F3302" s="187" t="s">
        <v>2265</v>
      </c>
      <c r="N3302" s="101"/>
      <c r="Q3302" s="94"/>
    </row>
    <row r="3303" spans="1:17" s="94" customFormat="1" ht="30" customHeight="1" x14ac:dyDescent="0.2">
      <c r="A3303" s="152">
        <v>3300</v>
      </c>
      <c r="B3303" s="96" t="s">
        <v>11</v>
      </c>
      <c r="C3303" s="177">
        <v>4531.3948100092684</v>
      </c>
      <c r="D3303" s="177">
        <v>1370</v>
      </c>
      <c r="E3303" s="98">
        <v>41614</v>
      </c>
      <c r="F3303" s="186" t="s">
        <v>105</v>
      </c>
      <c r="G3303" s="100"/>
      <c r="H3303" s="100"/>
      <c r="I3303" s="100"/>
      <c r="J3303" s="100"/>
      <c r="K3303" s="100"/>
      <c r="L3303" s="100"/>
      <c r="M3303" s="100"/>
      <c r="N3303" s="101"/>
      <c r="O3303" s="100"/>
      <c r="P3303" s="100"/>
    </row>
    <row r="3304" spans="1:17" s="100" customFormat="1" ht="30" customHeight="1" x14ac:dyDescent="0.2">
      <c r="A3304" s="152">
        <v>3301</v>
      </c>
      <c r="B3304" s="96" t="s">
        <v>1862</v>
      </c>
      <c r="C3304" s="112">
        <v>4525.3127896200185</v>
      </c>
      <c r="D3304" s="112">
        <v>1418</v>
      </c>
      <c r="E3304" s="106">
        <v>39108</v>
      </c>
      <c r="F3304" s="186" t="s">
        <v>559</v>
      </c>
      <c r="G3304" s="94"/>
      <c r="H3304" s="94"/>
      <c r="I3304" s="94"/>
      <c r="J3304" s="94"/>
      <c r="K3304" s="94"/>
      <c r="L3304" s="94"/>
      <c r="M3304" s="94"/>
      <c r="N3304" s="95"/>
      <c r="O3304" s="94"/>
      <c r="P3304" s="94"/>
    </row>
    <row r="3305" spans="1:17" s="100" customFormat="1" ht="30" customHeight="1" x14ac:dyDescent="0.2">
      <c r="A3305" s="152">
        <v>3302</v>
      </c>
      <c r="B3305" s="96" t="s">
        <v>1232</v>
      </c>
      <c r="C3305" s="179">
        <v>4522.9958294717335</v>
      </c>
      <c r="D3305" s="179">
        <v>1183</v>
      </c>
      <c r="E3305" s="111">
        <v>39941</v>
      </c>
      <c r="F3305" s="187" t="s">
        <v>405</v>
      </c>
      <c r="G3305" s="94"/>
      <c r="H3305" s="94"/>
      <c r="I3305" s="94"/>
      <c r="J3305" s="94"/>
      <c r="K3305" s="94"/>
      <c r="L3305" s="94"/>
      <c r="M3305" s="94"/>
      <c r="N3305" s="95"/>
      <c r="O3305" s="94"/>
      <c r="P3305" s="94"/>
    </row>
    <row r="3306" spans="1:17" s="100" customFormat="1" ht="30" customHeight="1" x14ac:dyDescent="0.2">
      <c r="A3306" s="152">
        <v>3303</v>
      </c>
      <c r="B3306" s="96" t="s">
        <v>83</v>
      </c>
      <c r="C3306" s="177">
        <v>4518.0722891566265</v>
      </c>
      <c r="D3306" s="177">
        <v>1184</v>
      </c>
      <c r="E3306" s="98">
        <v>41397</v>
      </c>
      <c r="F3306" s="186" t="s">
        <v>84</v>
      </c>
      <c r="N3306" s="101"/>
    </row>
    <row r="3307" spans="1:17" s="100" customFormat="1" ht="30" customHeight="1" x14ac:dyDescent="0.2">
      <c r="A3307" s="152">
        <v>3304</v>
      </c>
      <c r="B3307" s="103" t="s">
        <v>251</v>
      </c>
      <c r="C3307" s="176">
        <v>4509.3836886005565</v>
      </c>
      <c r="D3307" s="176">
        <v>2513</v>
      </c>
      <c r="E3307" s="111">
        <v>37365</v>
      </c>
      <c r="F3307" s="187" t="s">
        <v>1539</v>
      </c>
      <c r="G3307" s="94"/>
      <c r="N3307" s="101"/>
      <c r="Q3307" s="109"/>
    </row>
    <row r="3308" spans="1:17" s="94" customFormat="1" ht="30" customHeight="1" x14ac:dyDescent="0.2">
      <c r="A3308" s="152">
        <v>3305</v>
      </c>
      <c r="B3308" s="103" t="s">
        <v>2100</v>
      </c>
      <c r="C3308" s="112">
        <v>4476.4249304911955</v>
      </c>
      <c r="D3308" s="112">
        <v>1392</v>
      </c>
      <c r="E3308" s="111">
        <v>38807</v>
      </c>
      <c r="F3308" s="187" t="s">
        <v>468</v>
      </c>
      <c r="G3308" s="100"/>
      <c r="H3308" s="100"/>
      <c r="I3308" s="100"/>
      <c r="J3308" s="100"/>
      <c r="K3308" s="100"/>
      <c r="L3308" s="100"/>
      <c r="M3308" s="100"/>
      <c r="N3308" s="101"/>
      <c r="O3308" s="100"/>
      <c r="P3308" s="100"/>
      <c r="Q3308" s="100"/>
    </row>
    <row r="3309" spans="1:17" s="100" customFormat="1" ht="30" customHeight="1" x14ac:dyDescent="0.2">
      <c r="A3309" s="152">
        <v>3306</v>
      </c>
      <c r="B3309" s="107" t="s">
        <v>1698</v>
      </c>
      <c r="C3309" s="179">
        <v>4456.6728452270627</v>
      </c>
      <c r="D3309" s="179">
        <v>15388</v>
      </c>
      <c r="E3309" s="119">
        <v>34166</v>
      </c>
      <c r="F3309" s="187" t="s">
        <v>2265</v>
      </c>
      <c r="G3309" s="94"/>
      <c r="N3309" s="101"/>
    </row>
    <row r="3310" spans="1:17" s="100" customFormat="1" ht="30" customHeight="1" x14ac:dyDescent="0.2">
      <c r="A3310" s="152">
        <v>3307</v>
      </c>
      <c r="B3310" s="103" t="s">
        <v>1769</v>
      </c>
      <c r="C3310" s="179">
        <v>4453.5449490268775</v>
      </c>
      <c r="D3310" s="179">
        <v>1497</v>
      </c>
      <c r="E3310" s="111">
        <v>38443</v>
      </c>
      <c r="F3310" s="187" t="s">
        <v>232</v>
      </c>
      <c r="N3310" s="101"/>
    </row>
    <row r="3311" spans="1:17" s="100" customFormat="1" ht="30" customHeight="1" x14ac:dyDescent="0.2">
      <c r="A3311" s="152">
        <v>3308</v>
      </c>
      <c r="B3311" s="96" t="s">
        <v>4296</v>
      </c>
      <c r="C3311" s="97">
        <v>4453</v>
      </c>
      <c r="D3311" s="97">
        <v>1025</v>
      </c>
      <c r="E3311" s="102" t="s">
        <v>4545</v>
      </c>
      <c r="F3311" s="186" t="s">
        <v>3455</v>
      </c>
      <c r="N3311" s="101"/>
    </row>
    <row r="3312" spans="1:17" s="100" customFormat="1" ht="30" customHeight="1" x14ac:dyDescent="0.2">
      <c r="A3312" s="152">
        <v>3309</v>
      </c>
      <c r="B3312" s="96" t="s">
        <v>2624</v>
      </c>
      <c r="C3312" s="177">
        <v>4442.1918443002778</v>
      </c>
      <c r="D3312" s="177">
        <v>1620</v>
      </c>
      <c r="E3312" s="119">
        <v>40830</v>
      </c>
      <c r="F3312" s="186" t="s">
        <v>2893</v>
      </c>
      <c r="N3312" s="101"/>
    </row>
    <row r="3313" spans="1:17" s="100" customFormat="1" ht="30" customHeight="1" x14ac:dyDescent="0.2">
      <c r="A3313" s="152">
        <v>3310</v>
      </c>
      <c r="B3313" s="96" t="s">
        <v>85</v>
      </c>
      <c r="C3313" s="177">
        <v>4439.2956441149217</v>
      </c>
      <c r="D3313" s="177">
        <v>1049</v>
      </c>
      <c r="E3313" s="98">
        <v>41404</v>
      </c>
      <c r="F3313" s="186" t="s">
        <v>129</v>
      </c>
      <c r="H3313" s="94"/>
      <c r="I3313" s="94"/>
      <c r="J3313" s="94"/>
      <c r="K3313" s="94"/>
      <c r="L3313" s="94"/>
      <c r="M3313" s="94"/>
      <c r="N3313" s="95"/>
      <c r="O3313" s="94"/>
      <c r="P3313" s="94"/>
      <c r="Q3313" s="94"/>
    </row>
    <row r="3314" spans="1:17" s="100" customFormat="1" ht="30" customHeight="1" x14ac:dyDescent="0.2">
      <c r="A3314" s="152">
        <v>3311</v>
      </c>
      <c r="B3314" s="96" t="s">
        <v>86</v>
      </c>
      <c r="C3314" s="177">
        <v>4427.2764133456903</v>
      </c>
      <c r="D3314" s="177">
        <v>1457</v>
      </c>
      <c r="E3314" s="98">
        <v>41383</v>
      </c>
      <c r="F3314" s="186" t="s">
        <v>158</v>
      </c>
      <c r="G3314" s="94"/>
      <c r="H3314" s="94"/>
      <c r="I3314" s="94"/>
      <c r="J3314" s="94"/>
      <c r="K3314" s="94"/>
      <c r="L3314" s="94"/>
      <c r="M3314" s="94"/>
      <c r="N3314" s="95"/>
      <c r="O3314" s="94"/>
      <c r="P3314" s="94"/>
    </row>
    <row r="3315" spans="1:17" s="100" customFormat="1" ht="30" customHeight="1" x14ac:dyDescent="0.2">
      <c r="A3315" s="152">
        <v>3312</v>
      </c>
      <c r="B3315" s="96" t="s">
        <v>2967</v>
      </c>
      <c r="C3315" s="177">
        <v>4424.2354031510658</v>
      </c>
      <c r="D3315" s="177">
        <v>1297</v>
      </c>
      <c r="E3315" s="98">
        <v>41159</v>
      </c>
      <c r="F3315" s="186" t="s">
        <v>2706</v>
      </c>
      <c r="G3315" s="94"/>
      <c r="H3315" s="94"/>
      <c r="I3315" s="94"/>
      <c r="J3315" s="94"/>
      <c r="K3315" s="94"/>
      <c r="L3315" s="94"/>
      <c r="M3315" s="94"/>
      <c r="N3315" s="95"/>
      <c r="O3315" s="94"/>
      <c r="P3315" s="94"/>
      <c r="Q3315" s="94"/>
    </row>
    <row r="3316" spans="1:17" s="94" customFormat="1" ht="30" customHeight="1" x14ac:dyDescent="0.2">
      <c r="A3316" s="152">
        <v>3313</v>
      </c>
      <c r="B3316" s="103" t="s">
        <v>2145</v>
      </c>
      <c r="C3316" s="180">
        <v>4421.9184430027808</v>
      </c>
      <c r="D3316" s="180">
        <v>1482</v>
      </c>
      <c r="E3316" s="111">
        <v>38240</v>
      </c>
      <c r="F3316" s="187" t="s">
        <v>1069</v>
      </c>
      <c r="G3316" s="100"/>
      <c r="H3316" s="100"/>
      <c r="I3316" s="100"/>
      <c r="J3316" s="100"/>
      <c r="K3316" s="100"/>
      <c r="L3316" s="100"/>
      <c r="M3316" s="100"/>
      <c r="N3316" s="101"/>
      <c r="O3316" s="100"/>
      <c r="P3316" s="100"/>
    </row>
    <row r="3317" spans="1:17" s="100" customFormat="1" ht="30" customHeight="1" x14ac:dyDescent="0.2">
      <c r="A3317" s="152">
        <v>3314</v>
      </c>
      <c r="B3317" s="103" t="s">
        <v>2861</v>
      </c>
      <c r="C3317" s="176">
        <v>4414.6779425393888</v>
      </c>
      <c r="D3317" s="176">
        <v>2305</v>
      </c>
      <c r="E3317" s="104">
        <v>36672</v>
      </c>
      <c r="F3317" s="187" t="s">
        <v>1069</v>
      </c>
      <c r="G3317" s="94"/>
      <c r="N3317" s="101"/>
    </row>
    <row r="3318" spans="1:17" s="94" customFormat="1" ht="30" customHeight="1" x14ac:dyDescent="0.2">
      <c r="A3318" s="152">
        <v>3315</v>
      </c>
      <c r="B3318" s="107" t="s">
        <v>1503</v>
      </c>
      <c r="C3318" s="179">
        <v>4410.3336422613529</v>
      </c>
      <c r="D3318" s="179">
        <v>2557</v>
      </c>
      <c r="E3318" s="119">
        <v>36007</v>
      </c>
      <c r="F3318" s="187" t="s">
        <v>2265</v>
      </c>
      <c r="G3318" s="100"/>
      <c r="H3318" s="100"/>
      <c r="I3318" s="100"/>
      <c r="J3318" s="100"/>
      <c r="K3318" s="100"/>
      <c r="L3318" s="100"/>
      <c r="M3318" s="100"/>
      <c r="N3318" s="101"/>
      <c r="O3318" s="100"/>
      <c r="P3318" s="100"/>
    </row>
    <row r="3319" spans="1:17" s="94" customFormat="1" ht="30" customHeight="1" x14ac:dyDescent="0.2">
      <c r="A3319" s="152">
        <v>3316</v>
      </c>
      <c r="B3319" s="96" t="s">
        <v>4618</v>
      </c>
      <c r="C3319" s="97">
        <v>4408.79</v>
      </c>
      <c r="D3319" s="97">
        <v>1407</v>
      </c>
      <c r="E3319" s="102">
        <v>43721</v>
      </c>
      <c r="F3319" s="186" t="s">
        <v>4622</v>
      </c>
      <c r="H3319" s="100"/>
      <c r="I3319" s="100"/>
      <c r="J3319" s="100"/>
      <c r="K3319" s="100"/>
      <c r="L3319" s="100"/>
      <c r="M3319" s="100"/>
      <c r="N3319" s="101"/>
      <c r="O3319" s="100"/>
      <c r="P3319" s="100"/>
    </row>
    <row r="3320" spans="1:17" s="100" customFormat="1" ht="30" customHeight="1" x14ac:dyDescent="0.2">
      <c r="A3320" s="152">
        <v>3317</v>
      </c>
      <c r="B3320" s="96" t="s">
        <v>3840</v>
      </c>
      <c r="C3320" s="97">
        <v>4396.9399999999996</v>
      </c>
      <c r="D3320" s="97">
        <v>943</v>
      </c>
      <c r="E3320" s="102">
        <v>42888</v>
      </c>
      <c r="F3320" s="186" t="s">
        <v>3187</v>
      </c>
      <c r="N3320" s="101"/>
      <c r="Q3320" s="94"/>
    </row>
    <row r="3321" spans="1:17" s="94" customFormat="1" ht="30" customHeight="1" x14ac:dyDescent="0.2">
      <c r="A3321" s="152">
        <v>3318</v>
      </c>
      <c r="B3321" s="103" t="s">
        <v>1134</v>
      </c>
      <c r="C3321" s="176">
        <v>4389.3941149212242</v>
      </c>
      <c r="D3321" s="176">
        <v>1901</v>
      </c>
      <c r="E3321" s="111">
        <v>38513</v>
      </c>
      <c r="F3321" s="187" t="s">
        <v>2973</v>
      </c>
      <c r="N3321" s="95"/>
    </row>
    <row r="3322" spans="1:17" s="94" customFormat="1" ht="30" customHeight="1" x14ac:dyDescent="0.2">
      <c r="A3322" s="152">
        <v>3319</v>
      </c>
      <c r="B3322" s="96" t="s">
        <v>2879</v>
      </c>
      <c r="C3322" s="179">
        <v>4387.1640407784989</v>
      </c>
      <c r="D3322" s="179">
        <v>1437</v>
      </c>
      <c r="E3322" s="111" t="s">
        <v>2580</v>
      </c>
      <c r="F3322" s="187" t="s">
        <v>1610</v>
      </c>
      <c r="H3322" s="100"/>
      <c r="I3322" s="100"/>
      <c r="J3322" s="100"/>
      <c r="K3322" s="100"/>
      <c r="L3322" s="100"/>
      <c r="M3322" s="100"/>
      <c r="N3322" s="101"/>
      <c r="O3322" s="100"/>
      <c r="P3322" s="100"/>
      <c r="Q3322" s="100"/>
    </row>
    <row r="3323" spans="1:17" s="94" customFormat="1" ht="30" customHeight="1" x14ac:dyDescent="0.2">
      <c r="A3323" s="152">
        <v>3320</v>
      </c>
      <c r="B3323" s="96" t="s">
        <v>4223</v>
      </c>
      <c r="C3323" s="97">
        <v>4386.6099999999997</v>
      </c>
      <c r="D3323" s="97">
        <v>821</v>
      </c>
      <c r="E3323" s="102">
        <v>43364</v>
      </c>
      <c r="F3323" s="186" t="s">
        <v>3187</v>
      </c>
      <c r="G3323" s="100"/>
      <c r="H3323" s="100"/>
      <c r="I3323" s="100"/>
      <c r="J3323" s="100"/>
      <c r="K3323" s="100"/>
      <c r="L3323" s="100"/>
      <c r="M3323" s="100"/>
      <c r="N3323" s="101"/>
      <c r="O3323" s="100"/>
      <c r="P3323" s="100"/>
    </row>
    <row r="3324" spans="1:17" s="94" customFormat="1" ht="30" customHeight="1" x14ac:dyDescent="0.2">
      <c r="A3324" s="152">
        <v>3321</v>
      </c>
      <c r="B3324" s="107" t="s">
        <v>831</v>
      </c>
      <c r="C3324" s="179">
        <v>4384.5574606116779</v>
      </c>
      <c r="D3324" s="179">
        <v>1853</v>
      </c>
      <c r="E3324" s="119">
        <v>36322</v>
      </c>
      <c r="F3324" s="187" t="s">
        <v>1433</v>
      </c>
      <c r="N3324" s="95"/>
    </row>
    <row r="3325" spans="1:17" s="100" customFormat="1" ht="30" customHeight="1" x14ac:dyDescent="0.2">
      <c r="A3325" s="152">
        <v>3322</v>
      </c>
      <c r="B3325" s="96" t="s">
        <v>3311</v>
      </c>
      <c r="C3325" s="177">
        <v>4377</v>
      </c>
      <c r="D3325" s="177">
        <v>1366</v>
      </c>
      <c r="E3325" s="158">
        <v>42111</v>
      </c>
      <c r="F3325" s="186" t="s">
        <v>2815</v>
      </c>
      <c r="N3325" s="101"/>
    </row>
    <row r="3326" spans="1:17" s="100" customFormat="1" ht="30" customHeight="1" x14ac:dyDescent="0.2">
      <c r="A3326" s="152">
        <v>3323</v>
      </c>
      <c r="B3326" s="96" t="s">
        <v>2745</v>
      </c>
      <c r="C3326" s="178">
        <v>4376.8825301204824</v>
      </c>
      <c r="D3326" s="178">
        <v>1059</v>
      </c>
      <c r="E3326" s="119">
        <v>40718</v>
      </c>
      <c r="F3326" s="186" t="s">
        <v>2871</v>
      </c>
      <c r="G3326" s="94"/>
      <c r="N3326" s="101"/>
      <c r="Q3326" s="94"/>
    </row>
    <row r="3327" spans="1:17" s="100" customFormat="1" ht="30" customHeight="1" x14ac:dyDescent="0.2">
      <c r="A3327" s="152">
        <v>3324</v>
      </c>
      <c r="B3327" s="96" t="s">
        <v>4062</v>
      </c>
      <c r="C3327" s="97">
        <v>4358.4400000000005</v>
      </c>
      <c r="D3327" s="97">
        <v>1074</v>
      </c>
      <c r="E3327" s="102">
        <v>43147</v>
      </c>
      <c r="F3327" s="186" t="s">
        <v>38</v>
      </c>
      <c r="N3327" s="101"/>
      <c r="Q3327" s="94"/>
    </row>
    <row r="3328" spans="1:17" s="94" customFormat="1" ht="30" customHeight="1" x14ac:dyDescent="0.2">
      <c r="A3328" s="152">
        <v>3325</v>
      </c>
      <c r="B3328" s="103" t="s">
        <v>2451</v>
      </c>
      <c r="C3328" s="112">
        <v>4342.2729379054681</v>
      </c>
      <c r="D3328" s="112">
        <v>1316</v>
      </c>
      <c r="E3328" s="111">
        <v>38177</v>
      </c>
      <c r="F3328" s="187" t="s">
        <v>242</v>
      </c>
      <c r="N3328" s="95"/>
      <c r="Q3328" s="100"/>
    </row>
    <row r="3329" spans="1:17" s="94" customFormat="1" ht="30" customHeight="1" x14ac:dyDescent="0.2">
      <c r="A3329" s="152">
        <v>3326</v>
      </c>
      <c r="B3329" s="107" t="s">
        <v>1219</v>
      </c>
      <c r="C3329" s="179">
        <v>4342.2729379054681</v>
      </c>
      <c r="D3329" s="179">
        <v>14993</v>
      </c>
      <c r="E3329" s="119">
        <v>34208</v>
      </c>
      <c r="F3329" s="187" t="s">
        <v>2265</v>
      </c>
      <c r="G3329" s="100"/>
      <c r="N3329" s="95"/>
    </row>
    <row r="3330" spans="1:17" s="100" customFormat="1" ht="30" customHeight="1" x14ac:dyDescent="0.2">
      <c r="A3330" s="152">
        <v>3327</v>
      </c>
      <c r="B3330" s="96" t="s">
        <v>3571</v>
      </c>
      <c r="C3330" s="112">
        <v>4323.7300000000005</v>
      </c>
      <c r="D3330" s="177">
        <v>1099</v>
      </c>
      <c r="E3330" s="98">
        <v>42594</v>
      </c>
      <c r="F3330" s="186" t="s">
        <v>3187</v>
      </c>
      <c r="G3330" s="94"/>
      <c r="N3330" s="101"/>
    </row>
    <row r="3331" spans="1:17" s="100" customFormat="1" ht="30" customHeight="1" x14ac:dyDescent="0.2">
      <c r="A3331" s="152">
        <v>3328</v>
      </c>
      <c r="B3331" s="96" t="s">
        <v>3503</v>
      </c>
      <c r="C3331" s="112">
        <v>4317.17</v>
      </c>
      <c r="D3331" s="177">
        <v>1197</v>
      </c>
      <c r="E3331" s="120">
        <v>42706</v>
      </c>
      <c r="F3331" s="189" t="s">
        <v>3455</v>
      </c>
      <c r="H3331" s="94"/>
      <c r="I3331" s="94"/>
      <c r="J3331" s="94"/>
      <c r="K3331" s="94"/>
      <c r="L3331" s="94"/>
      <c r="M3331" s="94"/>
      <c r="N3331" s="95"/>
      <c r="O3331" s="94"/>
      <c r="P3331" s="94"/>
    </row>
    <row r="3332" spans="1:17" s="94" customFormat="1" ht="30" customHeight="1" x14ac:dyDescent="0.2">
      <c r="A3332" s="152">
        <v>3329</v>
      </c>
      <c r="B3332" s="96" t="s">
        <v>3303</v>
      </c>
      <c r="C3332" s="177">
        <v>4313</v>
      </c>
      <c r="D3332" s="177">
        <v>1001</v>
      </c>
      <c r="E3332" s="98">
        <v>42174</v>
      </c>
      <c r="F3332" s="186" t="s">
        <v>3186</v>
      </c>
      <c r="H3332" s="100"/>
      <c r="I3332" s="100"/>
      <c r="J3332" s="100"/>
      <c r="K3332" s="100"/>
      <c r="L3332" s="100"/>
      <c r="M3332" s="100"/>
      <c r="N3332" s="101"/>
      <c r="O3332" s="100"/>
      <c r="P3332" s="100"/>
      <c r="Q3332" s="100"/>
    </row>
    <row r="3333" spans="1:17" s="100" customFormat="1" ht="30" customHeight="1" x14ac:dyDescent="0.2">
      <c r="A3333" s="152">
        <v>3330</v>
      </c>
      <c r="B3333" s="96" t="s">
        <v>2920</v>
      </c>
      <c r="C3333" s="179">
        <v>4306.3600556070442</v>
      </c>
      <c r="D3333" s="179">
        <v>1253</v>
      </c>
      <c r="E3333" s="111">
        <v>40550</v>
      </c>
      <c r="F3333" s="187" t="s">
        <v>545</v>
      </c>
      <c r="H3333" s="94"/>
      <c r="I3333" s="94"/>
      <c r="J3333" s="94"/>
      <c r="K3333" s="94"/>
      <c r="L3333" s="94"/>
      <c r="M3333" s="94"/>
      <c r="N3333" s="95"/>
      <c r="O3333" s="94"/>
      <c r="P3333" s="94"/>
    </row>
    <row r="3334" spans="1:17" s="94" customFormat="1" ht="30" customHeight="1" x14ac:dyDescent="0.2">
      <c r="A3334" s="152">
        <v>3331</v>
      </c>
      <c r="B3334" s="96" t="s">
        <v>2091</v>
      </c>
      <c r="C3334" s="112">
        <v>4297.7583410565339</v>
      </c>
      <c r="D3334" s="112">
        <v>1383</v>
      </c>
      <c r="E3334" s="106">
        <v>39031</v>
      </c>
      <c r="F3334" s="186" t="s">
        <v>151</v>
      </c>
      <c r="G3334" s="100"/>
      <c r="H3334" s="100"/>
      <c r="I3334" s="100"/>
      <c r="J3334" s="100"/>
      <c r="K3334" s="100"/>
      <c r="L3334" s="100"/>
      <c r="M3334" s="100"/>
      <c r="N3334" s="101"/>
      <c r="O3334" s="100"/>
      <c r="P3334" s="100"/>
    </row>
    <row r="3335" spans="1:17" s="94" customFormat="1" ht="30" customHeight="1" x14ac:dyDescent="0.2">
      <c r="A3335" s="152">
        <v>3332</v>
      </c>
      <c r="B3335" s="103" t="s">
        <v>2866</v>
      </c>
      <c r="C3335" s="176">
        <v>4291.5894346617242</v>
      </c>
      <c r="D3335" s="176">
        <v>2005</v>
      </c>
      <c r="E3335" s="111">
        <v>36854</v>
      </c>
      <c r="F3335" s="187" t="s">
        <v>1069</v>
      </c>
      <c r="H3335" s="100"/>
      <c r="I3335" s="100"/>
      <c r="J3335" s="100"/>
      <c r="K3335" s="100"/>
      <c r="L3335" s="100"/>
      <c r="M3335" s="100"/>
      <c r="N3335" s="101"/>
      <c r="O3335" s="100"/>
      <c r="P3335" s="100"/>
    </row>
    <row r="3336" spans="1:17" s="100" customFormat="1" ht="30" customHeight="1" x14ac:dyDescent="0.2">
      <c r="A3336" s="152">
        <v>3333</v>
      </c>
      <c r="B3336" s="96" t="s">
        <v>3666</v>
      </c>
      <c r="C3336" s="112">
        <v>4288.32</v>
      </c>
      <c r="D3336" s="177">
        <v>1373</v>
      </c>
      <c r="E3336" s="98">
        <v>42412</v>
      </c>
      <c r="F3336" s="190" t="s">
        <v>3460</v>
      </c>
      <c r="N3336" s="101"/>
    </row>
    <row r="3337" spans="1:17" s="100" customFormat="1" ht="30" customHeight="1" x14ac:dyDescent="0.2">
      <c r="A3337" s="152">
        <v>3334</v>
      </c>
      <c r="B3337" s="103" t="s">
        <v>2548</v>
      </c>
      <c r="C3337" s="112">
        <v>4275.0810936051903</v>
      </c>
      <c r="D3337" s="112">
        <v>1278</v>
      </c>
      <c r="E3337" s="111">
        <v>38205</v>
      </c>
      <c r="F3337" s="187" t="s">
        <v>544</v>
      </c>
      <c r="G3337" s="94"/>
      <c r="N3337" s="101"/>
    </row>
    <row r="3338" spans="1:17" s="100" customFormat="1" ht="30" customHeight="1" x14ac:dyDescent="0.2">
      <c r="A3338" s="152">
        <v>3335</v>
      </c>
      <c r="B3338" s="96" t="s">
        <v>4453</v>
      </c>
      <c r="C3338" s="97">
        <v>4273.6400000000003</v>
      </c>
      <c r="D3338" s="97">
        <v>866</v>
      </c>
      <c r="E3338" s="102" t="s">
        <v>4598</v>
      </c>
      <c r="F3338" s="186" t="s">
        <v>725</v>
      </c>
      <c r="H3338" s="94"/>
      <c r="I3338" s="94"/>
      <c r="J3338" s="94"/>
      <c r="K3338" s="94"/>
      <c r="L3338" s="94"/>
      <c r="M3338" s="94"/>
      <c r="N3338" s="95"/>
      <c r="O3338" s="94"/>
      <c r="P3338" s="94"/>
    </row>
    <row r="3339" spans="1:17" s="94" customFormat="1" ht="30" customHeight="1" x14ac:dyDescent="0.2">
      <c r="A3339" s="152">
        <v>3336</v>
      </c>
      <c r="B3339" s="103" t="s">
        <v>2598</v>
      </c>
      <c r="C3339" s="112">
        <v>4271.6056533827623</v>
      </c>
      <c r="D3339" s="112">
        <v>1600</v>
      </c>
      <c r="E3339" s="111">
        <v>38695</v>
      </c>
      <c r="F3339" s="187" t="s">
        <v>1432</v>
      </c>
      <c r="G3339" s="100"/>
      <c r="H3339" s="100"/>
      <c r="I3339" s="100"/>
      <c r="J3339" s="100"/>
      <c r="K3339" s="100"/>
      <c r="L3339" s="100"/>
      <c r="M3339" s="100"/>
      <c r="N3339" s="101"/>
      <c r="O3339" s="100"/>
      <c r="P3339" s="100"/>
      <c r="Q3339" s="100"/>
    </row>
    <row r="3340" spans="1:17" s="100" customFormat="1" ht="30" customHeight="1" x14ac:dyDescent="0.2">
      <c r="A3340" s="152">
        <v>3337</v>
      </c>
      <c r="B3340" s="103" t="s">
        <v>2591</v>
      </c>
      <c r="C3340" s="176">
        <v>4245.2502316960154</v>
      </c>
      <c r="D3340" s="176">
        <v>2137</v>
      </c>
      <c r="E3340" s="111">
        <v>36938</v>
      </c>
      <c r="F3340" s="187" t="s">
        <v>1069</v>
      </c>
      <c r="H3340" s="94"/>
      <c r="I3340" s="94"/>
      <c r="J3340" s="94"/>
      <c r="K3340" s="94"/>
      <c r="L3340" s="94"/>
      <c r="M3340" s="94"/>
      <c r="N3340" s="95"/>
      <c r="O3340" s="94"/>
      <c r="P3340" s="94"/>
      <c r="Q3340" s="94"/>
    </row>
    <row r="3341" spans="1:17" s="94" customFormat="1" ht="30" customHeight="1" x14ac:dyDescent="0.2">
      <c r="A3341" s="152">
        <v>3338</v>
      </c>
      <c r="B3341" s="103" t="s">
        <v>2104</v>
      </c>
      <c r="C3341" s="112">
        <v>4233.0861909175164</v>
      </c>
      <c r="D3341" s="112">
        <v>1975</v>
      </c>
      <c r="E3341" s="111">
        <v>38107</v>
      </c>
      <c r="F3341" s="187" t="s">
        <v>2428</v>
      </c>
      <c r="H3341" s="100"/>
      <c r="I3341" s="100"/>
      <c r="J3341" s="100"/>
      <c r="K3341" s="100"/>
      <c r="L3341" s="100"/>
      <c r="M3341" s="100"/>
      <c r="N3341" s="101"/>
      <c r="O3341" s="100"/>
      <c r="P3341" s="100"/>
      <c r="Q3341" s="100"/>
    </row>
    <row r="3342" spans="1:17" s="100" customFormat="1" ht="30" customHeight="1" x14ac:dyDescent="0.2">
      <c r="A3342" s="152">
        <v>3339</v>
      </c>
      <c r="B3342" s="96" t="s">
        <v>2579</v>
      </c>
      <c r="C3342" s="179">
        <v>4231.6380908248384</v>
      </c>
      <c r="D3342" s="179">
        <v>1455</v>
      </c>
      <c r="E3342" s="111" t="s">
        <v>2580</v>
      </c>
      <c r="F3342" s="187" t="s">
        <v>1610</v>
      </c>
      <c r="N3342" s="101"/>
      <c r="Q3342" s="94"/>
    </row>
    <row r="3343" spans="1:17" s="94" customFormat="1" ht="30" customHeight="1" x14ac:dyDescent="0.2">
      <c r="A3343" s="152">
        <v>3340</v>
      </c>
      <c r="B3343" s="96" t="s">
        <v>3312</v>
      </c>
      <c r="C3343" s="177">
        <v>4231.2299999999996</v>
      </c>
      <c r="D3343" s="177">
        <v>954</v>
      </c>
      <c r="E3343" s="98">
        <v>42055</v>
      </c>
      <c r="F3343" s="186" t="s">
        <v>74</v>
      </c>
      <c r="G3343" s="100"/>
      <c r="N3343" s="95"/>
      <c r="Q3343" s="100"/>
    </row>
    <row r="3344" spans="1:17" s="100" customFormat="1" ht="30" customHeight="1" x14ac:dyDescent="0.2">
      <c r="A3344" s="152">
        <v>3341</v>
      </c>
      <c r="B3344" s="96" t="s">
        <v>4299</v>
      </c>
      <c r="C3344" s="97">
        <v>4231</v>
      </c>
      <c r="D3344" s="97">
        <v>860</v>
      </c>
      <c r="E3344" s="102" t="s">
        <v>4547</v>
      </c>
      <c r="F3344" s="186" t="s">
        <v>4119</v>
      </c>
      <c r="G3344" s="94"/>
      <c r="N3344" s="101"/>
    </row>
    <row r="3345" spans="1:17" s="100" customFormat="1" ht="30" customHeight="1" x14ac:dyDescent="0.2">
      <c r="A3345" s="152">
        <v>3342</v>
      </c>
      <c r="B3345" s="96" t="s">
        <v>4335</v>
      </c>
      <c r="C3345" s="97">
        <v>4217.9799999999996</v>
      </c>
      <c r="D3345" s="97">
        <v>757</v>
      </c>
      <c r="E3345" s="102" t="s">
        <v>4562</v>
      </c>
      <c r="F3345" s="186" t="s">
        <v>725</v>
      </c>
      <c r="H3345" s="94"/>
      <c r="I3345" s="94"/>
      <c r="J3345" s="94"/>
      <c r="K3345" s="94"/>
      <c r="L3345" s="94"/>
      <c r="M3345" s="94"/>
      <c r="N3345" s="95"/>
      <c r="O3345" s="94"/>
      <c r="P3345" s="94"/>
    </row>
    <row r="3346" spans="1:17" s="100" customFormat="1" ht="30" customHeight="1" x14ac:dyDescent="0.2">
      <c r="A3346" s="152">
        <v>3343</v>
      </c>
      <c r="B3346" s="96" t="s">
        <v>3515</v>
      </c>
      <c r="C3346" s="112">
        <v>4200</v>
      </c>
      <c r="D3346" s="177">
        <v>1189</v>
      </c>
      <c r="E3346" s="175">
        <v>42685</v>
      </c>
      <c r="F3346" s="186" t="s">
        <v>545</v>
      </c>
      <c r="G3346" s="94"/>
      <c r="N3346" s="101"/>
    </row>
    <row r="3347" spans="1:17" s="94" customFormat="1" ht="30" customHeight="1" x14ac:dyDescent="0.2">
      <c r="A3347" s="152">
        <v>3344</v>
      </c>
      <c r="B3347" s="103" t="s">
        <v>1732</v>
      </c>
      <c r="C3347" s="112">
        <v>4168.2113067655237</v>
      </c>
      <c r="D3347" s="112">
        <v>1833</v>
      </c>
      <c r="E3347" s="111">
        <v>38793</v>
      </c>
      <c r="F3347" s="187" t="s">
        <v>2941</v>
      </c>
      <c r="N3347" s="95"/>
    </row>
    <row r="3348" spans="1:17" s="100" customFormat="1" ht="30" customHeight="1" x14ac:dyDescent="0.2">
      <c r="A3348" s="152">
        <v>3345</v>
      </c>
      <c r="B3348" s="96" t="s">
        <v>3733</v>
      </c>
      <c r="C3348" s="201">
        <v>4152</v>
      </c>
      <c r="D3348" s="201">
        <v>745</v>
      </c>
      <c r="E3348" s="102">
        <v>43084</v>
      </c>
      <c r="F3348" s="186" t="s">
        <v>38</v>
      </c>
      <c r="G3348" s="94"/>
      <c r="N3348" s="101"/>
    </row>
    <row r="3349" spans="1:17" s="100" customFormat="1" ht="30" customHeight="1" x14ac:dyDescent="0.2">
      <c r="A3349" s="152">
        <v>3346</v>
      </c>
      <c r="B3349" s="96" t="s">
        <v>4195</v>
      </c>
      <c r="C3349" s="97">
        <v>4148</v>
      </c>
      <c r="D3349" s="97">
        <v>901</v>
      </c>
      <c r="E3349" s="102">
        <v>43399</v>
      </c>
      <c r="F3349" s="186" t="s">
        <v>4196</v>
      </c>
      <c r="G3349" s="94"/>
      <c r="H3349" s="94"/>
      <c r="I3349" s="94"/>
      <c r="J3349" s="94"/>
      <c r="K3349" s="94"/>
      <c r="L3349" s="94"/>
      <c r="M3349" s="94"/>
      <c r="N3349" s="95"/>
      <c r="O3349" s="94"/>
      <c r="P3349" s="94"/>
    </row>
    <row r="3350" spans="1:17" s="100" customFormat="1" ht="30" customHeight="1" x14ac:dyDescent="0.2">
      <c r="A3350" s="152">
        <v>3347</v>
      </c>
      <c r="B3350" s="107" t="s">
        <v>2083</v>
      </c>
      <c r="C3350" s="179">
        <v>4139.8285449490268</v>
      </c>
      <c r="D3350" s="179">
        <v>3821</v>
      </c>
      <c r="E3350" s="119">
        <v>35524</v>
      </c>
      <c r="F3350" s="187" t="s">
        <v>1910</v>
      </c>
      <c r="N3350" s="101"/>
    </row>
    <row r="3351" spans="1:17" s="100" customFormat="1" ht="30" customHeight="1" x14ac:dyDescent="0.2">
      <c r="A3351" s="152">
        <v>3348</v>
      </c>
      <c r="B3351" s="96" t="s">
        <v>3</v>
      </c>
      <c r="C3351" s="177">
        <v>4131.7393419833179</v>
      </c>
      <c r="D3351" s="177">
        <v>1218</v>
      </c>
      <c r="E3351" s="98">
        <v>41621</v>
      </c>
      <c r="F3351" s="186" t="s">
        <v>2473</v>
      </c>
      <c r="N3351" s="101"/>
      <c r="Q3351" s="94"/>
    </row>
    <row r="3352" spans="1:17" s="100" customFormat="1" ht="30" customHeight="1" x14ac:dyDescent="0.2">
      <c r="A3352" s="152">
        <v>3349</v>
      </c>
      <c r="B3352" s="96" t="s">
        <v>2744</v>
      </c>
      <c r="C3352" s="177">
        <v>4125.7819740500463</v>
      </c>
      <c r="D3352" s="177">
        <v>1697</v>
      </c>
      <c r="E3352" s="119">
        <v>40662</v>
      </c>
      <c r="F3352" s="186" t="s">
        <v>2743</v>
      </c>
      <c r="G3352" s="94"/>
      <c r="H3352" s="94"/>
      <c r="I3352" s="94"/>
      <c r="J3352" s="94"/>
      <c r="K3352" s="94"/>
      <c r="L3352" s="94"/>
      <c r="M3352" s="94"/>
      <c r="N3352" s="95"/>
      <c r="O3352" s="94"/>
      <c r="P3352" s="94"/>
    </row>
    <row r="3353" spans="1:17" s="100" customFormat="1" ht="30" customHeight="1" x14ac:dyDescent="0.2">
      <c r="A3353" s="152">
        <v>3350</v>
      </c>
      <c r="B3353" s="107" t="s">
        <v>2576</v>
      </c>
      <c r="C3353" s="179">
        <v>4117.2381835032438</v>
      </c>
      <c r="D3353" s="179">
        <v>2646</v>
      </c>
      <c r="E3353" s="168">
        <v>36252</v>
      </c>
      <c r="F3353" s="187" t="s">
        <v>1069</v>
      </c>
      <c r="H3353" s="94"/>
      <c r="I3353" s="94"/>
      <c r="J3353" s="94"/>
      <c r="K3353" s="94"/>
      <c r="L3353" s="94"/>
      <c r="M3353" s="94"/>
      <c r="N3353" s="95"/>
      <c r="O3353" s="94"/>
      <c r="P3353" s="94"/>
      <c r="Q3353" s="94"/>
    </row>
    <row r="3354" spans="1:17" s="100" customFormat="1" ht="30" customHeight="1" x14ac:dyDescent="0.2">
      <c r="A3354" s="152">
        <v>3351</v>
      </c>
      <c r="B3354" s="96" t="s">
        <v>4459</v>
      </c>
      <c r="C3354" s="97">
        <v>4114.57</v>
      </c>
      <c r="D3354" s="97">
        <v>1201</v>
      </c>
      <c r="E3354" s="102" t="s">
        <v>4599</v>
      </c>
      <c r="F3354" s="186" t="s">
        <v>4558</v>
      </c>
      <c r="N3354" s="101"/>
    </row>
    <row r="3355" spans="1:17" s="100" customFormat="1" ht="30" customHeight="1" x14ac:dyDescent="0.2">
      <c r="A3355" s="152">
        <v>3352</v>
      </c>
      <c r="B3355" s="96" t="s">
        <v>2349</v>
      </c>
      <c r="C3355" s="112">
        <v>4112.9280815569973</v>
      </c>
      <c r="D3355" s="112">
        <v>2509</v>
      </c>
      <c r="E3355" s="111">
        <v>40796</v>
      </c>
      <c r="F3355" s="187" t="s">
        <v>2710</v>
      </c>
      <c r="N3355" s="101"/>
      <c r="Q3355" s="94"/>
    </row>
    <row r="3356" spans="1:17" s="94" customFormat="1" ht="30" customHeight="1" x14ac:dyDescent="0.2">
      <c r="A3356" s="152">
        <v>3353</v>
      </c>
      <c r="B3356" s="96" t="s">
        <v>4531</v>
      </c>
      <c r="C3356" s="97">
        <v>4112</v>
      </c>
      <c r="D3356" s="97">
        <v>2464</v>
      </c>
      <c r="E3356" s="102" t="s">
        <v>4605</v>
      </c>
      <c r="F3356" s="186" t="s">
        <v>3950</v>
      </c>
      <c r="N3356" s="95"/>
      <c r="Q3356" s="100"/>
    </row>
    <row r="3357" spans="1:17" s="100" customFormat="1" ht="30" customHeight="1" x14ac:dyDescent="0.2">
      <c r="A3357" s="152">
        <v>3354</v>
      </c>
      <c r="B3357" s="103" t="s">
        <v>1085</v>
      </c>
      <c r="C3357" s="112">
        <v>4103.3364226135309</v>
      </c>
      <c r="D3357" s="112">
        <v>1368</v>
      </c>
      <c r="E3357" s="106">
        <v>39570</v>
      </c>
      <c r="F3357" s="186" t="s">
        <v>1521</v>
      </c>
      <c r="N3357" s="101"/>
    </row>
    <row r="3358" spans="1:17" s="94" customFormat="1" ht="30" customHeight="1" x14ac:dyDescent="0.2">
      <c r="A3358" s="152">
        <v>3355</v>
      </c>
      <c r="B3358" s="103" t="s">
        <v>567</v>
      </c>
      <c r="C3358" s="176">
        <v>4099.2817423540318</v>
      </c>
      <c r="D3358" s="176">
        <v>1405</v>
      </c>
      <c r="E3358" s="111">
        <v>36910</v>
      </c>
      <c r="F3358" s="187" t="s">
        <v>1029</v>
      </c>
      <c r="N3358" s="95"/>
    </row>
    <row r="3359" spans="1:17" s="94" customFormat="1" ht="30" customHeight="1" x14ac:dyDescent="0.2">
      <c r="A3359" s="152">
        <v>3356</v>
      </c>
      <c r="B3359" s="96" t="s">
        <v>159</v>
      </c>
      <c r="C3359" s="178">
        <v>4052.0736793327155</v>
      </c>
      <c r="D3359" s="178">
        <v>979</v>
      </c>
      <c r="E3359" s="98">
        <v>41418</v>
      </c>
      <c r="F3359" s="186" t="s">
        <v>545</v>
      </c>
      <c r="H3359" s="100"/>
      <c r="I3359" s="100"/>
      <c r="J3359" s="100"/>
      <c r="K3359" s="100"/>
      <c r="L3359" s="100"/>
      <c r="M3359" s="100"/>
      <c r="N3359" s="101"/>
      <c r="O3359" s="100"/>
      <c r="P3359" s="100"/>
    </row>
    <row r="3360" spans="1:17" s="100" customFormat="1" ht="30" customHeight="1" x14ac:dyDescent="0.2">
      <c r="A3360" s="152">
        <v>3357</v>
      </c>
      <c r="B3360" s="96" t="s">
        <v>3897</v>
      </c>
      <c r="C3360" s="97">
        <v>4042.3999999999996</v>
      </c>
      <c r="D3360" s="97">
        <v>1088</v>
      </c>
      <c r="E3360" s="102">
        <v>42804</v>
      </c>
      <c r="F3360" s="186" t="s">
        <v>3455</v>
      </c>
      <c r="G3360" s="94"/>
      <c r="N3360" s="101"/>
    </row>
    <row r="3361" spans="1:17" s="100" customFormat="1" ht="30" customHeight="1" x14ac:dyDescent="0.2">
      <c r="A3361" s="152">
        <v>3358</v>
      </c>
      <c r="B3361" s="103" t="s">
        <v>1211</v>
      </c>
      <c r="C3361" s="176">
        <v>4035.5653382761816</v>
      </c>
      <c r="D3361" s="176">
        <v>1790</v>
      </c>
      <c r="E3361" s="104">
        <v>36798</v>
      </c>
      <c r="F3361" s="187" t="s">
        <v>531</v>
      </c>
      <c r="G3361" s="94"/>
      <c r="N3361" s="101"/>
    </row>
    <row r="3362" spans="1:17" s="100" customFormat="1" ht="30" customHeight="1" x14ac:dyDescent="0.2">
      <c r="A3362" s="152">
        <v>3359</v>
      </c>
      <c r="B3362" s="96" t="s">
        <v>4526</v>
      </c>
      <c r="C3362" s="97">
        <v>4033.47</v>
      </c>
      <c r="D3362" s="97">
        <v>757</v>
      </c>
      <c r="E3362" s="102" t="s">
        <v>4603</v>
      </c>
      <c r="F3362" s="186" t="s">
        <v>3187</v>
      </c>
      <c r="G3362" s="94"/>
      <c r="N3362" s="101"/>
    </row>
    <row r="3363" spans="1:17" s="100" customFormat="1" ht="30" customHeight="1" x14ac:dyDescent="0.2">
      <c r="A3363" s="152">
        <v>3360</v>
      </c>
      <c r="B3363" s="103" t="s">
        <v>995</v>
      </c>
      <c r="C3363" s="112">
        <v>4014.7126969416126</v>
      </c>
      <c r="D3363" s="112">
        <v>1370</v>
      </c>
      <c r="E3363" s="111">
        <v>39787</v>
      </c>
      <c r="F3363" s="187" t="s">
        <v>1084</v>
      </c>
      <c r="N3363" s="101"/>
    </row>
    <row r="3364" spans="1:17" s="100" customFormat="1" ht="30" customHeight="1" x14ac:dyDescent="0.2">
      <c r="A3364" s="152">
        <v>3361</v>
      </c>
      <c r="B3364" s="107" t="s">
        <v>2772</v>
      </c>
      <c r="C3364" s="179">
        <v>3982.8544949026877</v>
      </c>
      <c r="D3364" s="179">
        <v>2080</v>
      </c>
      <c r="E3364" s="119">
        <v>36294</v>
      </c>
      <c r="F3364" s="187" t="s">
        <v>1069</v>
      </c>
      <c r="G3364" s="94"/>
      <c r="H3364" s="94"/>
      <c r="I3364" s="94"/>
      <c r="J3364" s="94"/>
      <c r="K3364" s="94"/>
      <c r="L3364" s="94"/>
      <c r="M3364" s="94"/>
      <c r="N3364" s="95"/>
      <c r="O3364" s="94"/>
      <c r="P3364" s="94"/>
    </row>
    <row r="3365" spans="1:17" s="100" customFormat="1" ht="30" customHeight="1" x14ac:dyDescent="0.2">
      <c r="A3365" s="152">
        <v>3362</v>
      </c>
      <c r="B3365" s="96" t="s">
        <v>4009</v>
      </c>
      <c r="C3365" s="97">
        <v>3980.95</v>
      </c>
      <c r="D3365" s="97">
        <v>945</v>
      </c>
      <c r="E3365" s="102">
        <v>43196</v>
      </c>
      <c r="F3365" s="186" t="s">
        <v>2319</v>
      </c>
      <c r="G3365" s="94"/>
      <c r="N3365" s="101"/>
    </row>
    <row r="3366" spans="1:17" s="94" customFormat="1" ht="30" customHeight="1" x14ac:dyDescent="0.2">
      <c r="A3366" s="152">
        <v>3363</v>
      </c>
      <c r="B3366" s="96" t="s">
        <v>3737</v>
      </c>
      <c r="C3366" s="97">
        <v>3976.38</v>
      </c>
      <c r="D3366" s="97">
        <v>752</v>
      </c>
      <c r="E3366" s="102">
        <v>43077</v>
      </c>
      <c r="F3366" s="186" t="s">
        <v>725</v>
      </c>
      <c r="N3366" s="95"/>
      <c r="Q3366" s="100"/>
    </row>
    <row r="3367" spans="1:17" s="100" customFormat="1" ht="30" customHeight="1" x14ac:dyDescent="0.2">
      <c r="A3367" s="152">
        <v>3364</v>
      </c>
      <c r="B3367" s="107" t="s">
        <v>2593</v>
      </c>
      <c r="C3367" s="179">
        <v>3960.5537534754403</v>
      </c>
      <c r="D3367" s="179">
        <v>1954</v>
      </c>
      <c r="E3367" s="98">
        <v>41628</v>
      </c>
      <c r="F3367" s="186" t="s">
        <v>5</v>
      </c>
      <c r="H3367" s="94"/>
      <c r="I3367" s="94"/>
      <c r="J3367" s="94"/>
      <c r="K3367" s="94"/>
      <c r="L3367" s="94"/>
      <c r="M3367" s="94"/>
      <c r="N3367" s="95"/>
      <c r="O3367" s="94"/>
      <c r="P3367" s="94"/>
    </row>
    <row r="3368" spans="1:17" s="100" customFormat="1" ht="30" customHeight="1" x14ac:dyDescent="0.2">
      <c r="A3368" s="152">
        <v>3365</v>
      </c>
      <c r="B3368" s="103" t="s">
        <v>1028</v>
      </c>
      <c r="C3368" s="176">
        <v>3960.1193234476368</v>
      </c>
      <c r="D3368" s="176">
        <v>1563</v>
      </c>
      <c r="E3368" s="111">
        <v>38352</v>
      </c>
      <c r="F3368" s="187" t="s">
        <v>1741</v>
      </c>
      <c r="G3368" s="94"/>
      <c r="N3368" s="101"/>
    </row>
    <row r="3369" spans="1:17" s="100" customFormat="1" ht="30" customHeight="1" x14ac:dyDescent="0.2">
      <c r="A3369" s="152">
        <v>3366</v>
      </c>
      <c r="B3369" s="103" t="s">
        <v>1605</v>
      </c>
      <c r="C3369" s="179">
        <v>3955.8039851714552</v>
      </c>
      <c r="D3369" s="179">
        <v>1342</v>
      </c>
      <c r="E3369" s="111">
        <v>38639</v>
      </c>
      <c r="F3369" s="187" t="s">
        <v>383</v>
      </c>
      <c r="G3369" s="94"/>
      <c r="N3369" s="101"/>
      <c r="Q3369" s="94"/>
    </row>
    <row r="3370" spans="1:17" s="94" customFormat="1" ht="30" customHeight="1" x14ac:dyDescent="0.2">
      <c r="A3370" s="152">
        <v>3367</v>
      </c>
      <c r="B3370" s="96" t="s">
        <v>404</v>
      </c>
      <c r="C3370" s="179">
        <v>3948.1000926784059</v>
      </c>
      <c r="D3370" s="179">
        <v>917</v>
      </c>
      <c r="E3370" s="98">
        <v>41040</v>
      </c>
      <c r="F3370" s="186" t="s">
        <v>491</v>
      </c>
      <c r="G3370" s="100"/>
      <c r="N3370" s="95"/>
      <c r="Q3370" s="100"/>
    </row>
    <row r="3371" spans="1:17" s="94" customFormat="1" ht="30" customHeight="1" x14ac:dyDescent="0.2">
      <c r="A3371" s="152">
        <v>3368</v>
      </c>
      <c r="B3371" s="103" t="s">
        <v>252</v>
      </c>
      <c r="C3371" s="112">
        <v>3945.4935125115849</v>
      </c>
      <c r="D3371" s="112">
        <v>1287</v>
      </c>
      <c r="E3371" s="111">
        <v>38093</v>
      </c>
      <c r="F3371" s="187" t="s">
        <v>1539</v>
      </c>
      <c r="H3371" s="100"/>
      <c r="I3371" s="100"/>
      <c r="J3371" s="100"/>
      <c r="K3371" s="100"/>
      <c r="L3371" s="100"/>
      <c r="M3371" s="100"/>
      <c r="N3371" s="101"/>
      <c r="O3371" s="100"/>
      <c r="P3371" s="100"/>
      <c r="Q3371" s="100"/>
    </row>
    <row r="3372" spans="1:17" s="100" customFormat="1" ht="30" customHeight="1" x14ac:dyDescent="0.2">
      <c r="A3372" s="152">
        <v>3369</v>
      </c>
      <c r="B3372" s="103" t="s">
        <v>945</v>
      </c>
      <c r="C3372" s="176">
        <v>3933.0398517145509</v>
      </c>
      <c r="D3372" s="176">
        <v>1579</v>
      </c>
      <c r="E3372" s="104">
        <v>36651</v>
      </c>
      <c r="F3372" s="187" t="s">
        <v>1069</v>
      </c>
      <c r="N3372" s="101"/>
    </row>
    <row r="3373" spans="1:17" s="100" customFormat="1" ht="30" customHeight="1" x14ac:dyDescent="0.2">
      <c r="A3373" s="152">
        <v>3370</v>
      </c>
      <c r="B3373" s="107" t="s">
        <v>2520</v>
      </c>
      <c r="C3373" s="97">
        <v>3932.7502316960149</v>
      </c>
      <c r="D3373" s="97">
        <v>13243</v>
      </c>
      <c r="E3373" s="119">
        <v>34152</v>
      </c>
      <c r="F3373" s="187" t="s">
        <v>2265</v>
      </c>
      <c r="G3373" s="94"/>
      <c r="N3373" s="101"/>
      <c r="Q3373" s="94"/>
    </row>
    <row r="3374" spans="1:17" s="100" customFormat="1" ht="30" customHeight="1" x14ac:dyDescent="0.2">
      <c r="A3374" s="152">
        <v>3371</v>
      </c>
      <c r="B3374" s="96" t="s">
        <v>3151</v>
      </c>
      <c r="C3374" s="177">
        <v>3931.1573215940689</v>
      </c>
      <c r="D3374" s="177">
        <v>1080</v>
      </c>
      <c r="E3374" s="98">
        <v>41733</v>
      </c>
      <c r="F3374" s="186" t="s">
        <v>3180</v>
      </c>
      <c r="H3374" s="94"/>
      <c r="I3374" s="94"/>
      <c r="J3374" s="94"/>
      <c r="K3374" s="94"/>
      <c r="L3374" s="94"/>
      <c r="M3374" s="94"/>
      <c r="N3374" s="95"/>
      <c r="O3374" s="94"/>
      <c r="P3374" s="94"/>
    </row>
    <row r="3375" spans="1:17" s="109" customFormat="1" ht="30" customHeight="1" x14ac:dyDescent="0.2">
      <c r="A3375" s="152">
        <v>3372</v>
      </c>
      <c r="B3375" s="96" t="s">
        <v>1470</v>
      </c>
      <c r="C3375" s="179">
        <v>3925.5097312326229</v>
      </c>
      <c r="D3375" s="179">
        <v>1918</v>
      </c>
      <c r="E3375" s="106">
        <v>39164</v>
      </c>
      <c r="F3375" s="186" t="s">
        <v>3332</v>
      </c>
      <c r="G3375" s="100"/>
      <c r="H3375" s="100"/>
      <c r="I3375" s="100"/>
      <c r="J3375" s="100"/>
      <c r="K3375" s="100"/>
      <c r="L3375" s="100"/>
      <c r="M3375" s="100"/>
      <c r="N3375" s="101"/>
      <c r="O3375" s="100"/>
      <c r="P3375" s="100"/>
      <c r="Q3375" s="100"/>
    </row>
    <row r="3376" spans="1:17" s="100" customFormat="1" ht="30" customHeight="1" x14ac:dyDescent="0.2">
      <c r="A3376" s="152">
        <v>3373</v>
      </c>
      <c r="B3376" s="96" t="s">
        <v>1967</v>
      </c>
      <c r="C3376" s="179">
        <v>3924.3512511584804</v>
      </c>
      <c r="D3376" s="179">
        <v>1027</v>
      </c>
      <c r="E3376" s="111">
        <v>40354</v>
      </c>
      <c r="F3376" s="187" t="s">
        <v>405</v>
      </c>
      <c r="G3376" s="94"/>
      <c r="H3376" s="94"/>
      <c r="I3376" s="94"/>
      <c r="J3376" s="94"/>
      <c r="K3376" s="94"/>
      <c r="L3376" s="94"/>
      <c r="M3376" s="94"/>
      <c r="N3376" s="95"/>
      <c r="O3376" s="94"/>
      <c r="P3376" s="94"/>
    </row>
    <row r="3377" spans="1:17" s="100" customFormat="1" ht="30" customHeight="1" x14ac:dyDescent="0.2">
      <c r="A3377" s="152">
        <v>3374</v>
      </c>
      <c r="B3377" s="96" t="s">
        <v>3152</v>
      </c>
      <c r="C3377" s="177">
        <v>3901.7238276181652</v>
      </c>
      <c r="D3377" s="177">
        <v>1204</v>
      </c>
      <c r="E3377" s="98">
        <v>41901</v>
      </c>
      <c r="F3377" s="186" t="s">
        <v>2815</v>
      </c>
      <c r="H3377" s="94"/>
      <c r="I3377" s="94"/>
      <c r="J3377" s="94"/>
      <c r="K3377" s="94"/>
      <c r="L3377" s="94"/>
      <c r="M3377" s="94"/>
      <c r="N3377" s="95"/>
      <c r="O3377" s="94"/>
      <c r="P3377" s="94"/>
      <c r="Q3377" s="94"/>
    </row>
    <row r="3378" spans="1:17" s="100" customFormat="1" ht="30" customHeight="1" x14ac:dyDescent="0.2">
      <c r="A3378" s="152">
        <v>3375</v>
      </c>
      <c r="B3378" s="103" t="s">
        <v>1087</v>
      </c>
      <c r="C3378" s="112">
        <v>3875.1158480074146</v>
      </c>
      <c r="D3378" s="112">
        <v>995</v>
      </c>
      <c r="E3378" s="111">
        <v>37533</v>
      </c>
      <c r="F3378" s="187" t="s">
        <v>1642</v>
      </c>
      <c r="G3378" s="94"/>
      <c r="H3378" s="94"/>
      <c r="I3378" s="94"/>
      <c r="J3378" s="94"/>
      <c r="K3378" s="94"/>
      <c r="L3378" s="94"/>
      <c r="M3378" s="94"/>
      <c r="N3378" s="95"/>
      <c r="O3378" s="94"/>
      <c r="P3378" s="94"/>
    </row>
    <row r="3379" spans="1:17" s="100" customFormat="1" ht="30" customHeight="1" x14ac:dyDescent="0.2">
      <c r="A3379" s="152">
        <v>3376</v>
      </c>
      <c r="B3379" s="107" t="s">
        <v>1278</v>
      </c>
      <c r="C3379" s="97">
        <v>3872.5092678405931</v>
      </c>
      <c r="D3379" s="97">
        <v>11541</v>
      </c>
      <c r="E3379" s="119">
        <v>34432</v>
      </c>
      <c r="F3379" s="187" t="s">
        <v>1069</v>
      </c>
      <c r="G3379" s="94"/>
      <c r="H3379" s="94"/>
      <c r="I3379" s="94"/>
      <c r="J3379" s="94"/>
      <c r="K3379" s="94"/>
      <c r="L3379" s="94"/>
      <c r="M3379" s="94"/>
      <c r="N3379" s="95"/>
      <c r="O3379" s="94"/>
      <c r="P3379" s="94"/>
    </row>
    <row r="3380" spans="1:17" s="100" customFormat="1" ht="30" customHeight="1" x14ac:dyDescent="0.2">
      <c r="A3380" s="152">
        <v>3377</v>
      </c>
      <c r="B3380" s="96" t="s">
        <v>3872</v>
      </c>
      <c r="C3380" s="97">
        <v>3869</v>
      </c>
      <c r="D3380" s="97">
        <v>1106</v>
      </c>
      <c r="E3380" s="102">
        <v>42832</v>
      </c>
      <c r="F3380" s="186" t="s">
        <v>2319</v>
      </c>
      <c r="G3380" s="94"/>
      <c r="N3380" s="101"/>
    </row>
    <row r="3381" spans="1:17" s="94" customFormat="1" ht="30" customHeight="1" x14ac:dyDescent="0.2">
      <c r="A3381" s="152">
        <v>3378</v>
      </c>
      <c r="B3381" s="96" t="s">
        <v>791</v>
      </c>
      <c r="C3381" s="179">
        <v>3863.5310472659871</v>
      </c>
      <c r="D3381" s="179">
        <v>1362</v>
      </c>
      <c r="E3381" s="111">
        <v>40193</v>
      </c>
      <c r="F3381" s="187" t="s">
        <v>1424</v>
      </c>
      <c r="N3381" s="95"/>
    </row>
    <row r="3382" spans="1:17" s="100" customFormat="1" ht="30" customHeight="1" x14ac:dyDescent="0.2">
      <c r="A3382" s="152">
        <v>3379</v>
      </c>
      <c r="B3382" s="103" t="s">
        <v>1486</v>
      </c>
      <c r="C3382" s="176">
        <v>3861.7933271547731</v>
      </c>
      <c r="D3382" s="176">
        <v>1931</v>
      </c>
      <c r="E3382" s="111">
        <v>37050</v>
      </c>
      <c r="F3382" s="187" t="s">
        <v>1336</v>
      </c>
      <c r="H3382" s="94"/>
      <c r="I3382" s="94"/>
      <c r="J3382" s="94"/>
      <c r="K3382" s="94"/>
      <c r="L3382" s="94"/>
      <c r="M3382" s="94"/>
      <c r="N3382" s="95"/>
      <c r="O3382" s="94"/>
      <c r="P3382" s="94"/>
      <c r="Q3382" s="94"/>
    </row>
    <row r="3383" spans="1:17" s="94" customFormat="1" ht="30" customHeight="1" x14ac:dyDescent="0.2">
      <c r="A3383" s="152">
        <v>3380</v>
      </c>
      <c r="B3383" s="103" t="s">
        <v>914</v>
      </c>
      <c r="C3383" s="176">
        <v>3861.0692771084341</v>
      </c>
      <c r="D3383" s="176">
        <v>1323</v>
      </c>
      <c r="E3383" s="111">
        <v>38485</v>
      </c>
      <c r="F3383" s="187" t="s">
        <v>2031</v>
      </c>
      <c r="N3383" s="95"/>
      <c r="Q3383" s="100"/>
    </row>
    <row r="3384" spans="1:17" s="94" customFormat="1" ht="30" customHeight="1" x14ac:dyDescent="0.2">
      <c r="A3384" s="152">
        <v>3381</v>
      </c>
      <c r="B3384" s="103" t="s">
        <v>773</v>
      </c>
      <c r="C3384" s="112">
        <v>3829.6455050973123</v>
      </c>
      <c r="D3384" s="112">
        <v>1067</v>
      </c>
      <c r="E3384" s="111">
        <v>38170</v>
      </c>
      <c r="F3384" s="187" t="s">
        <v>640</v>
      </c>
      <c r="G3384" s="100"/>
      <c r="H3384" s="100"/>
      <c r="I3384" s="100"/>
      <c r="J3384" s="100"/>
      <c r="K3384" s="100"/>
      <c r="L3384" s="100"/>
      <c r="M3384" s="100"/>
      <c r="N3384" s="101"/>
      <c r="O3384" s="100"/>
      <c r="P3384" s="100"/>
      <c r="Q3384" s="100"/>
    </row>
    <row r="3385" spans="1:17" s="100" customFormat="1" ht="30" customHeight="1" x14ac:dyDescent="0.2">
      <c r="A3385" s="152">
        <v>3382</v>
      </c>
      <c r="B3385" s="107" t="s">
        <v>1485</v>
      </c>
      <c r="C3385" s="179">
        <v>3824.1427247451347</v>
      </c>
      <c r="D3385" s="179">
        <v>1019</v>
      </c>
      <c r="E3385" s="119">
        <v>36217</v>
      </c>
      <c r="F3385" s="187" t="s">
        <v>1336</v>
      </c>
      <c r="G3385" s="94"/>
      <c r="H3385" s="94"/>
      <c r="I3385" s="94"/>
      <c r="J3385" s="94"/>
      <c r="K3385" s="94"/>
      <c r="L3385" s="94"/>
      <c r="M3385" s="94"/>
      <c r="N3385" s="95"/>
      <c r="O3385" s="94"/>
      <c r="P3385" s="94"/>
    </row>
    <row r="3386" spans="1:17" s="94" customFormat="1" ht="30" customHeight="1" x14ac:dyDescent="0.2">
      <c r="A3386" s="152">
        <v>3383</v>
      </c>
      <c r="B3386" s="103" t="s">
        <v>966</v>
      </c>
      <c r="C3386" s="176">
        <v>3817.1918443002783</v>
      </c>
      <c r="D3386" s="176">
        <v>1201</v>
      </c>
      <c r="E3386" s="111">
        <v>37428</v>
      </c>
      <c r="F3386" s="187" t="s">
        <v>645</v>
      </c>
      <c r="G3386" s="100"/>
      <c r="N3386" s="95"/>
      <c r="Q3386" s="100"/>
    </row>
    <row r="3387" spans="1:17" s="94" customFormat="1" ht="30" customHeight="1" x14ac:dyDescent="0.2">
      <c r="A3387" s="152">
        <v>3384</v>
      </c>
      <c r="B3387" s="107" t="s">
        <v>846</v>
      </c>
      <c r="C3387" s="179">
        <v>3808.2136237256723</v>
      </c>
      <c r="D3387" s="179">
        <v>1764</v>
      </c>
      <c r="E3387" s="119">
        <v>36280</v>
      </c>
      <c r="F3387" s="187" t="s">
        <v>1844</v>
      </c>
      <c r="G3387" s="100"/>
      <c r="H3387" s="100"/>
      <c r="I3387" s="100"/>
      <c r="J3387" s="100"/>
      <c r="K3387" s="100"/>
      <c r="L3387" s="100"/>
      <c r="M3387" s="100"/>
      <c r="N3387" s="101"/>
      <c r="O3387" s="100"/>
      <c r="P3387" s="100"/>
      <c r="Q3387" s="100"/>
    </row>
    <row r="3388" spans="1:17" s="94" customFormat="1" ht="30" customHeight="1" x14ac:dyDescent="0.2">
      <c r="A3388" s="152">
        <v>3385</v>
      </c>
      <c r="B3388" s="96" t="s">
        <v>4282</v>
      </c>
      <c r="C3388" s="97">
        <v>3807.51</v>
      </c>
      <c r="D3388" s="97">
        <v>811</v>
      </c>
      <c r="E3388" s="102" t="s">
        <v>4587</v>
      </c>
      <c r="F3388" s="186" t="s">
        <v>3187</v>
      </c>
      <c r="N3388" s="95"/>
      <c r="Q3388" s="109"/>
    </row>
    <row r="3389" spans="1:17" s="94" customFormat="1" ht="30" customHeight="1" x14ac:dyDescent="0.2">
      <c r="A3389" s="152">
        <v>3386</v>
      </c>
      <c r="B3389" s="103" t="s">
        <v>434</v>
      </c>
      <c r="C3389" s="112">
        <v>3806.7655236329938</v>
      </c>
      <c r="D3389" s="112">
        <v>1246</v>
      </c>
      <c r="E3389" s="111">
        <v>38030</v>
      </c>
      <c r="F3389" s="187" t="s">
        <v>924</v>
      </c>
      <c r="H3389" s="100"/>
      <c r="I3389" s="100"/>
      <c r="J3389" s="100"/>
      <c r="K3389" s="100"/>
      <c r="L3389" s="100"/>
      <c r="M3389" s="100"/>
      <c r="N3389" s="101"/>
      <c r="O3389" s="100"/>
      <c r="P3389" s="100"/>
      <c r="Q3389" s="100"/>
    </row>
    <row r="3390" spans="1:17" s="100" customFormat="1" ht="30" customHeight="1" x14ac:dyDescent="0.2">
      <c r="A3390" s="152">
        <v>3387</v>
      </c>
      <c r="B3390" s="96" t="s">
        <v>2921</v>
      </c>
      <c r="C3390" s="179">
        <v>3793.7326227988879</v>
      </c>
      <c r="D3390" s="179">
        <v>1526</v>
      </c>
      <c r="E3390" s="111">
        <v>40592</v>
      </c>
      <c r="F3390" s="187" t="s">
        <v>2815</v>
      </c>
      <c r="G3390" s="94"/>
      <c r="N3390" s="101"/>
    </row>
    <row r="3391" spans="1:17" s="94" customFormat="1" ht="30" customHeight="1" x14ac:dyDescent="0.2">
      <c r="A3391" s="152">
        <v>3388</v>
      </c>
      <c r="B3391" s="96" t="s">
        <v>2839</v>
      </c>
      <c r="C3391" s="177">
        <v>3789.0987025023169</v>
      </c>
      <c r="D3391" s="177">
        <v>1067</v>
      </c>
      <c r="E3391" s="98">
        <v>41166</v>
      </c>
      <c r="F3391" s="186" t="s">
        <v>851</v>
      </c>
      <c r="N3391" s="95"/>
      <c r="Q3391" s="100"/>
    </row>
    <row r="3392" spans="1:17" s="94" customFormat="1" ht="30" customHeight="1" x14ac:dyDescent="0.2">
      <c r="A3392" s="152">
        <v>3389</v>
      </c>
      <c r="B3392" s="96" t="s">
        <v>3836</v>
      </c>
      <c r="C3392" s="97">
        <v>3783.4</v>
      </c>
      <c r="D3392" s="97">
        <v>926</v>
      </c>
      <c r="E3392" s="155">
        <v>42895</v>
      </c>
      <c r="F3392" s="186" t="s">
        <v>1424</v>
      </c>
      <c r="G3392" s="100"/>
      <c r="H3392" s="100"/>
      <c r="I3392" s="100"/>
      <c r="J3392" s="100"/>
      <c r="K3392" s="100"/>
      <c r="L3392" s="100"/>
      <c r="M3392" s="100"/>
      <c r="N3392" s="101"/>
      <c r="O3392" s="100"/>
      <c r="P3392" s="100"/>
      <c r="Q3392" s="100"/>
    </row>
    <row r="3393" spans="1:17" s="100" customFormat="1" ht="30" customHeight="1" x14ac:dyDescent="0.2">
      <c r="A3393" s="152">
        <v>3390</v>
      </c>
      <c r="B3393" s="96" t="s">
        <v>3975</v>
      </c>
      <c r="C3393" s="97">
        <v>3768.84</v>
      </c>
      <c r="D3393" s="97">
        <v>682</v>
      </c>
      <c r="E3393" s="102">
        <v>43245</v>
      </c>
      <c r="F3393" s="186" t="s">
        <v>3940</v>
      </c>
      <c r="H3393" s="94"/>
      <c r="I3393" s="94"/>
      <c r="J3393" s="94"/>
      <c r="K3393" s="94"/>
      <c r="L3393" s="94"/>
      <c r="M3393" s="94"/>
      <c r="N3393" s="95"/>
      <c r="O3393" s="94"/>
      <c r="P3393" s="94"/>
      <c r="Q3393" s="94"/>
    </row>
    <row r="3394" spans="1:17" s="94" customFormat="1" ht="30" customHeight="1" x14ac:dyDescent="0.2">
      <c r="A3394" s="152">
        <v>3391</v>
      </c>
      <c r="B3394" s="96" t="s">
        <v>3516</v>
      </c>
      <c r="C3394" s="112">
        <v>3761.7</v>
      </c>
      <c r="D3394" s="177">
        <v>956</v>
      </c>
      <c r="E3394" s="123">
        <v>42685</v>
      </c>
      <c r="F3394" s="186" t="s">
        <v>1424</v>
      </c>
      <c r="G3394" s="100"/>
      <c r="N3394" s="95"/>
      <c r="Q3394" s="100"/>
    </row>
    <row r="3395" spans="1:17" s="94" customFormat="1" ht="30" customHeight="1" x14ac:dyDescent="0.2">
      <c r="A3395" s="152">
        <v>3392</v>
      </c>
      <c r="B3395" s="96" t="s">
        <v>1555</v>
      </c>
      <c r="C3395" s="178">
        <v>3756.9508804448565</v>
      </c>
      <c r="D3395" s="178">
        <v>2096</v>
      </c>
      <c r="E3395" s="111">
        <v>40312</v>
      </c>
      <c r="F3395" s="187" t="s">
        <v>2386</v>
      </c>
      <c r="N3395" s="95"/>
      <c r="Q3395" s="100"/>
    </row>
    <row r="3396" spans="1:17" s="100" customFormat="1" ht="30" customHeight="1" x14ac:dyDescent="0.2">
      <c r="A3396" s="152">
        <v>3393</v>
      </c>
      <c r="B3396" s="96" t="s">
        <v>4504</v>
      </c>
      <c r="C3396" s="97">
        <v>3733.6000000000004</v>
      </c>
      <c r="D3396" s="97">
        <v>718</v>
      </c>
      <c r="E3396" s="102" t="s">
        <v>4600</v>
      </c>
      <c r="F3396" s="186" t="s">
        <v>2319</v>
      </c>
      <c r="H3396" s="94"/>
      <c r="I3396" s="94"/>
      <c r="J3396" s="94"/>
      <c r="K3396" s="94"/>
      <c r="L3396" s="94"/>
      <c r="M3396" s="94"/>
      <c r="N3396" s="95"/>
      <c r="O3396" s="94"/>
      <c r="P3396" s="94"/>
      <c r="Q3396" s="94"/>
    </row>
    <row r="3397" spans="1:17" s="94" customFormat="1" ht="30" customHeight="1" x14ac:dyDescent="0.2">
      <c r="A3397" s="152">
        <v>3394</v>
      </c>
      <c r="B3397" s="96" t="s">
        <v>4382</v>
      </c>
      <c r="C3397" s="97">
        <v>3726.41</v>
      </c>
      <c r="D3397" s="97">
        <v>663</v>
      </c>
      <c r="E3397" s="102" t="s">
        <v>4574</v>
      </c>
      <c r="F3397" s="186" t="s">
        <v>4119</v>
      </c>
      <c r="H3397" s="100"/>
      <c r="I3397" s="100"/>
      <c r="J3397" s="100"/>
      <c r="K3397" s="100"/>
      <c r="L3397" s="100"/>
      <c r="M3397" s="100"/>
      <c r="N3397" s="101"/>
      <c r="O3397" s="100"/>
      <c r="P3397" s="100"/>
    </row>
    <row r="3398" spans="1:17" s="100" customFormat="1" ht="30" customHeight="1" x14ac:dyDescent="0.2">
      <c r="A3398" s="152">
        <v>3395</v>
      </c>
      <c r="B3398" s="103" t="s">
        <v>1111</v>
      </c>
      <c r="C3398" s="176">
        <v>3726.2511584800741</v>
      </c>
      <c r="D3398" s="176">
        <v>1145</v>
      </c>
      <c r="E3398" s="111">
        <v>37225</v>
      </c>
      <c r="F3398" s="187" t="s">
        <v>1433</v>
      </c>
      <c r="N3398" s="101"/>
      <c r="Q3398" s="94"/>
    </row>
    <row r="3399" spans="1:17" s="100" customFormat="1" ht="30" customHeight="1" x14ac:dyDescent="0.2">
      <c r="A3399" s="152">
        <v>3396</v>
      </c>
      <c r="B3399" s="96" t="s">
        <v>4266</v>
      </c>
      <c r="C3399" s="112">
        <v>3725</v>
      </c>
      <c r="D3399" s="177">
        <v>1801</v>
      </c>
      <c r="E3399" s="158" t="s">
        <v>3463</v>
      </c>
      <c r="F3399" s="186" t="s">
        <v>3371</v>
      </c>
      <c r="H3399" s="94"/>
      <c r="I3399" s="94"/>
      <c r="J3399" s="94"/>
      <c r="K3399" s="94"/>
      <c r="L3399" s="94"/>
      <c r="M3399" s="94"/>
      <c r="N3399" s="95"/>
      <c r="O3399" s="94"/>
      <c r="P3399" s="94"/>
      <c r="Q3399" s="94"/>
    </row>
    <row r="3400" spans="1:17" s="100" customFormat="1" ht="30" customHeight="1" x14ac:dyDescent="0.2">
      <c r="A3400" s="152">
        <v>3397</v>
      </c>
      <c r="B3400" s="96" t="s">
        <v>3484</v>
      </c>
      <c r="C3400" s="112">
        <v>3716.4</v>
      </c>
      <c r="D3400" s="177">
        <v>1284</v>
      </c>
      <c r="E3400" s="120">
        <v>42734</v>
      </c>
      <c r="F3400" s="189" t="s">
        <v>3455</v>
      </c>
      <c r="G3400" s="94"/>
      <c r="N3400" s="101"/>
    </row>
    <row r="3401" spans="1:17" s="100" customFormat="1" ht="30" customHeight="1" x14ac:dyDescent="0.2">
      <c r="A3401" s="152">
        <v>3398</v>
      </c>
      <c r="B3401" s="96" t="s">
        <v>4355</v>
      </c>
      <c r="C3401" s="97">
        <v>3707.02</v>
      </c>
      <c r="D3401" s="97">
        <v>813</v>
      </c>
      <c r="E3401" s="102" t="s">
        <v>4568</v>
      </c>
      <c r="F3401" s="186" t="s">
        <v>4119</v>
      </c>
      <c r="G3401" s="94"/>
      <c r="N3401" s="101"/>
    </row>
    <row r="3402" spans="1:17" s="94" customFormat="1" ht="30" customHeight="1" x14ac:dyDescent="0.2">
      <c r="A3402" s="152">
        <v>3399</v>
      </c>
      <c r="B3402" s="121" t="s">
        <v>3749</v>
      </c>
      <c r="C3402" s="97">
        <v>3695</v>
      </c>
      <c r="D3402" s="97">
        <v>850</v>
      </c>
      <c r="E3402" s="102">
        <v>43063</v>
      </c>
      <c r="F3402" s="186" t="s">
        <v>545</v>
      </c>
      <c r="N3402" s="95"/>
      <c r="Q3402" s="100"/>
    </row>
    <row r="3403" spans="1:17" s="94" customFormat="1" ht="30" customHeight="1" x14ac:dyDescent="0.2">
      <c r="A3403" s="152">
        <v>3400</v>
      </c>
      <c r="B3403" s="103" t="s">
        <v>2633</v>
      </c>
      <c r="C3403" s="176">
        <v>3690.3382761816497</v>
      </c>
      <c r="D3403" s="176">
        <v>1250</v>
      </c>
      <c r="E3403" s="111">
        <v>37862</v>
      </c>
      <c r="F3403" s="187" t="s">
        <v>1539</v>
      </c>
      <c r="N3403" s="95"/>
    </row>
    <row r="3404" spans="1:17" s="100" customFormat="1" ht="30" customHeight="1" x14ac:dyDescent="0.2">
      <c r="A3404" s="152">
        <v>3401</v>
      </c>
      <c r="B3404" s="96" t="s">
        <v>4505</v>
      </c>
      <c r="C3404" s="97">
        <v>3681.7000000000003</v>
      </c>
      <c r="D3404" s="97">
        <v>704</v>
      </c>
      <c r="E3404" s="102" t="s">
        <v>4600</v>
      </c>
      <c r="F3404" s="186" t="s">
        <v>2319</v>
      </c>
      <c r="G3404" s="94"/>
      <c r="N3404" s="101"/>
    </row>
    <row r="3405" spans="1:17" s="100" customFormat="1" ht="30" customHeight="1" x14ac:dyDescent="0.2">
      <c r="A3405" s="152">
        <v>3402</v>
      </c>
      <c r="B3405" s="96" t="s">
        <v>4085</v>
      </c>
      <c r="C3405" s="97">
        <v>3679</v>
      </c>
      <c r="D3405" s="97">
        <v>884</v>
      </c>
      <c r="E3405" s="102">
        <v>43112</v>
      </c>
      <c r="F3405" s="186" t="s">
        <v>3947</v>
      </c>
      <c r="G3405" s="94"/>
      <c r="N3405" s="101"/>
    </row>
    <row r="3406" spans="1:17" s="100" customFormat="1" ht="30" customHeight="1" x14ac:dyDescent="0.2">
      <c r="A3406" s="152">
        <v>3403</v>
      </c>
      <c r="B3406" s="96" t="s">
        <v>3642</v>
      </c>
      <c r="C3406" s="112">
        <v>3668.3200000000006</v>
      </c>
      <c r="D3406" s="177">
        <v>1231</v>
      </c>
      <c r="E3406" s="120">
        <v>42447</v>
      </c>
      <c r="F3406" s="190" t="s">
        <v>3460</v>
      </c>
      <c r="N3406" s="101"/>
    </row>
    <row r="3407" spans="1:17" s="100" customFormat="1" ht="30" customHeight="1" x14ac:dyDescent="0.2">
      <c r="A3407" s="152">
        <v>3404</v>
      </c>
      <c r="B3407" s="107" t="s">
        <v>1442</v>
      </c>
      <c r="C3407" s="179">
        <v>3663.4036144578313</v>
      </c>
      <c r="D3407" s="179">
        <v>3608</v>
      </c>
      <c r="E3407" s="119">
        <v>35055</v>
      </c>
      <c r="F3407" s="187" t="s">
        <v>1987</v>
      </c>
      <c r="N3407" s="101"/>
      <c r="Q3407" s="94"/>
    </row>
    <row r="3408" spans="1:17" s="94" customFormat="1" ht="30" customHeight="1" x14ac:dyDescent="0.2">
      <c r="A3408" s="152">
        <v>3405</v>
      </c>
      <c r="B3408" s="96" t="s">
        <v>3558</v>
      </c>
      <c r="C3408" s="112">
        <v>3658.7200000000003</v>
      </c>
      <c r="D3408" s="177">
        <v>971</v>
      </c>
      <c r="E3408" s="98">
        <v>42615</v>
      </c>
      <c r="F3408" s="190" t="s">
        <v>3460</v>
      </c>
      <c r="G3408" s="100"/>
      <c r="N3408" s="95"/>
      <c r="Q3408" s="100"/>
    </row>
    <row r="3409" spans="1:17" s="100" customFormat="1" ht="30" customHeight="1" x14ac:dyDescent="0.2">
      <c r="A3409" s="152">
        <v>3406</v>
      </c>
      <c r="B3409" s="96" t="s">
        <v>3305</v>
      </c>
      <c r="C3409" s="177">
        <v>3657.9691473586659</v>
      </c>
      <c r="D3409" s="177">
        <v>856</v>
      </c>
      <c r="E3409" s="98">
        <v>41992</v>
      </c>
      <c r="F3409" s="186" t="s">
        <v>74</v>
      </c>
      <c r="G3409" s="94"/>
      <c r="N3409" s="101"/>
    </row>
    <row r="3410" spans="1:17" s="94" customFormat="1" ht="30" customHeight="1" x14ac:dyDescent="0.2">
      <c r="A3410" s="152">
        <v>3407</v>
      </c>
      <c r="B3410" s="96" t="s">
        <v>3309</v>
      </c>
      <c r="C3410" s="177">
        <v>3657.61</v>
      </c>
      <c r="D3410" s="177">
        <v>815</v>
      </c>
      <c r="E3410" s="98">
        <v>42118</v>
      </c>
      <c r="F3410" s="186" t="s">
        <v>74</v>
      </c>
      <c r="H3410" s="100"/>
      <c r="I3410" s="100"/>
      <c r="J3410" s="100"/>
      <c r="K3410" s="100"/>
      <c r="L3410" s="100"/>
      <c r="M3410" s="100"/>
      <c r="N3410" s="101"/>
      <c r="O3410" s="100"/>
      <c r="P3410" s="100"/>
      <c r="Q3410" s="100"/>
    </row>
    <row r="3411" spans="1:17" s="100" customFormat="1" ht="30" customHeight="1" x14ac:dyDescent="0.2">
      <c r="A3411" s="152">
        <v>3408</v>
      </c>
      <c r="B3411" s="103" t="s">
        <v>1396</v>
      </c>
      <c r="C3411" s="112">
        <v>3651.5291936978683</v>
      </c>
      <c r="D3411" s="112">
        <v>1475</v>
      </c>
      <c r="E3411" s="111">
        <v>38233</v>
      </c>
      <c r="F3411" s="187" t="s">
        <v>558</v>
      </c>
      <c r="H3411" s="94"/>
      <c r="I3411" s="94"/>
      <c r="J3411" s="94"/>
      <c r="K3411" s="94"/>
      <c r="L3411" s="94"/>
      <c r="M3411" s="94"/>
      <c r="N3411" s="95"/>
      <c r="O3411" s="94"/>
      <c r="P3411" s="94"/>
    </row>
    <row r="3412" spans="1:17" s="100" customFormat="1" ht="30" customHeight="1" x14ac:dyDescent="0.2">
      <c r="A3412" s="152">
        <v>3409</v>
      </c>
      <c r="B3412" s="103" t="s">
        <v>974</v>
      </c>
      <c r="C3412" s="176">
        <v>3649.2122335495833</v>
      </c>
      <c r="D3412" s="176">
        <v>1270</v>
      </c>
      <c r="E3412" s="111">
        <v>37316</v>
      </c>
      <c r="F3412" s="187" t="s">
        <v>645</v>
      </c>
      <c r="H3412" s="94"/>
      <c r="I3412" s="94"/>
      <c r="J3412" s="94"/>
      <c r="K3412" s="94"/>
      <c r="L3412" s="94"/>
      <c r="M3412" s="94"/>
      <c r="N3412" s="95"/>
      <c r="O3412" s="94"/>
      <c r="P3412" s="94"/>
    </row>
    <row r="3413" spans="1:17" s="100" customFormat="1" ht="30" customHeight="1" x14ac:dyDescent="0.2">
      <c r="A3413" s="152">
        <v>3410</v>
      </c>
      <c r="B3413" s="96" t="s">
        <v>2475</v>
      </c>
      <c r="C3413" s="112">
        <v>3609.2446709916589</v>
      </c>
      <c r="D3413" s="112">
        <v>983</v>
      </c>
      <c r="E3413" s="106">
        <v>39248</v>
      </c>
      <c r="F3413" s="186" t="s">
        <v>1642</v>
      </c>
      <c r="H3413" s="94"/>
      <c r="I3413" s="94"/>
      <c r="J3413" s="94"/>
      <c r="K3413" s="94"/>
      <c r="L3413" s="94"/>
      <c r="M3413" s="94"/>
      <c r="N3413" s="95"/>
      <c r="O3413" s="94"/>
      <c r="P3413" s="94"/>
    </row>
    <row r="3414" spans="1:17" s="100" customFormat="1" ht="30" customHeight="1" x14ac:dyDescent="0.2">
      <c r="A3414" s="152">
        <v>3411</v>
      </c>
      <c r="B3414" s="103" t="s">
        <v>3340</v>
      </c>
      <c r="C3414" s="177">
        <v>3608.28</v>
      </c>
      <c r="D3414" s="112">
        <v>745</v>
      </c>
      <c r="E3414" s="111">
        <v>42216</v>
      </c>
      <c r="F3414" s="187" t="s">
        <v>74</v>
      </c>
      <c r="H3414" s="94"/>
      <c r="I3414" s="94"/>
      <c r="J3414" s="94"/>
      <c r="K3414" s="94"/>
      <c r="L3414" s="94"/>
      <c r="M3414" s="94"/>
      <c r="N3414" s="95"/>
      <c r="O3414" s="94"/>
      <c r="P3414" s="94"/>
      <c r="Q3414" s="94"/>
    </row>
    <row r="3415" spans="1:17" s="94" customFormat="1" ht="30" customHeight="1" x14ac:dyDescent="0.2">
      <c r="A3415" s="152">
        <v>3412</v>
      </c>
      <c r="B3415" s="103" t="s">
        <v>1706</v>
      </c>
      <c r="C3415" s="112">
        <v>3596.791010194625</v>
      </c>
      <c r="D3415" s="112">
        <v>1160</v>
      </c>
      <c r="E3415" s="111">
        <v>37974</v>
      </c>
      <c r="F3415" s="187" t="s">
        <v>357</v>
      </c>
      <c r="N3415" s="95"/>
      <c r="Q3415" s="100"/>
    </row>
    <row r="3416" spans="1:17" s="100" customFormat="1" ht="30" customHeight="1" x14ac:dyDescent="0.2">
      <c r="A3416" s="152">
        <v>3413</v>
      </c>
      <c r="B3416" s="103" t="s">
        <v>2149</v>
      </c>
      <c r="C3416" s="176">
        <v>3583.758109360519</v>
      </c>
      <c r="D3416" s="176">
        <v>1719</v>
      </c>
      <c r="E3416" s="104">
        <v>36574</v>
      </c>
      <c r="F3416" s="187" t="s">
        <v>1069</v>
      </c>
      <c r="G3416" s="94"/>
      <c r="H3416" s="94"/>
      <c r="I3416" s="94"/>
      <c r="J3416" s="94"/>
      <c r="K3416" s="94"/>
      <c r="L3416" s="94"/>
      <c r="M3416" s="94"/>
      <c r="N3416" s="95"/>
      <c r="O3416" s="94"/>
      <c r="P3416" s="94"/>
      <c r="Q3416" s="94"/>
    </row>
    <row r="3417" spans="1:17" s="100" customFormat="1" ht="30" customHeight="1" x14ac:dyDescent="0.2">
      <c r="A3417" s="152">
        <v>3414</v>
      </c>
      <c r="B3417" s="96" t="s">
        <v>3153</v>
      </c>
      <c r="C3417" s="177">
        <v>3582.165199258573</v>
      </c>
      <c r="D3417" s="177">
        <v>897</v>
      </c>
      <c r="E3417" s="98">
        <v>41964</v>
      </c>
      <c r="F3417" s="186" t="s">
        <v>3187</v>
      </c>
      <c r="N3417" s="101"/>
    </row>
    <row r="3418" spans="1:17" s="100" customFormat="1" ht="30" customHeight="1" x14ac:dyDescent="0.2">
      <c r="A3418" s="152">
        <v>3415</v>
      </c>
      <c r="B3418" s="96" t="s">
        <v>70</v>
      </c>
      <c r="C3418" s="178">
        <v>3582.020389249305</v>
      </c>
      <c r="D3418" s="178">
        <v>991</v>
      </c>
      <c r="E3418" s="158">
        <v>41306</v>
      </c>
      <c r="F3418" s="186" t="s">
        <v>2828</v>
      </c>
      <c r="G3418" s="94"/>
      <c r="N3418" s="101"/>
    </row>
    <row r="3419" spans="1:17" s="94" customFormat="1" ht="30" customHeight="1" x14ac:dyDescent="0.2">
      <c r="A3419" s="152">
        <v>3416</v>
      </c>
      <c r="B3419" s="103" t="s">
        <v>1404</v>
      </c>
      <c r="C3419" s="112">
        <v>3582.020389249305</v>
      </c>
      <c r="D3419" s="112">
        <v>812</v>
      </c>
      <c r="E3419" s="111">
        <v>37645</v>
      </c>
      <c r="F3419" s="187" t="s">
        <v>2022</v>
      </c>
      <c r="H3419" s="100"/>
      <c r="I3419" s="100"/>
      <c r="J3419" s="100"/>
      <c r="K3419" s="100"/>
      <c r="L3419" s="100"/>
      <c r="M3419" s="100"/>
      <c r="N3419" s="101"/>
      <c r="O3419" s="100"/>
      <c r="P3419" s="100"/>
      <c r="Q3419" s="100"/>
    </row>
    <row r="3420" spans="1:17" s="100" customFormat="1" ht="30" customHeight="1" x14ac:dyDescent="0.2">
      <c r="A3420" s="152">
        <v>3417</v>
      </c>
      <c r="B3420" s="137" t="s">
        <v>3808</v>
      </c>
      <c r="C3420" s="97">
        <v>3565.34</v>
      </c>
      <c r="D3420" s="97">
        <v>776</v>
      </c>
      <c r="E3420" s="102">
        <v>42965</v>
      </c>
      <c r="F3420" s="186" t="s">
        <v>3455</v>
      </c>
      <c r="H3420" s="94"/>
      <c r="I3420" s="94"/>
      <c r="J3420" s="94"/>
      <c r="K3420" s="94"/>
      <c r="L3420" s="94"/>
      <c r="M3420" s="94"/>
      <c r="N3420" s="95"/>
      <c r="O3420" s="94"/>
      <c r="P3420" s="94"/>
    </row>
    <row r="3421" spans="1:17" s="94" customFormat="1" ht="30" customHeight="1" x14ac:dyDescent="0.2">
      <c r="A3421" s="152">
        <v>3418</v>
      </c>
      <c r="B3421" s="103" t="s">
        <v>824</v>
      </c>
      <c r="C3421" s="176">
        <v>3560.5885078776646</v>
      </c>
      <c r="D3421" s="176">
        <v>1551</v>
      </c>
      <c r="E3421" s="111">
        <v>36805</v>
      </c>
      <c r="F3421" s="187" t="s">
        <v>1726</v>
      </c>
      <c r="N3421" s="95"/>
      <c r="Q3421" s="100"/>
    </row>
    <row r="3422" spans="1:17" s="100" customFormat="1" ht="30" customHeight="1" x14ac:dyDescent="0.2">
      <c r="A3422" s="152">
        <v>3419</v>
      </c>
      <c r="B3422" s="107" t="s">
        <v>2381</v>
      </c>
      <c r="C3422" s="179">
        <v>3558.2715477293791</v>
      </c>
      <c r="D3422" s="179">
        <v>963</v>
      </c>
      <c r="E3422" s="119">
        <v>36231</v>
      </c>
      <c r="F3422" s="187" t="s">
        <v>2346</v>
      </c>
      <c r="G3422" s="94"/>
      <c r="N3422" s="101"/>
    </row>
    <row r="3423" spans="1:17" s="94" customFormat="1" ht="30" customHeight="1" x14ac:dyDescent="0.2">
      <c r="A3423" s="152">
        <v>3420</v>
      </c>
      <c r="B3423" s="96" t="s">
        <v>2205</v>
      </c>
      <c r="C3423" s="180">
        <v>3540.1702965708992</v>
      </c>
      <c r="D3423" s="180">
        <v>968</v>
      </c>
      <c r="E3423" s="111">
        <v>40543</v>
      </c>
      <c r="F3423" s="187" t="s">
        <v>1871</v>
      </c>
      <c r="H3423" s="100"/>
      <c r="I3423" s="100"/>
      <c r="J3423" s="100"/>
      <c r="K3423" s="100"/>
      <c r="L3423" s="100"/>
      <c r="M3423" s="100"/>
      <c r="N3423" s="101"/>
      <c r="O3423" s="100"/>
      <c r="P3423" s="100"/>
      <c r="Q3423" s="100"/>
    </row>
    <row r="3424" spans="1:17" s="100" customFormat="1" ht="30" customHeight="1" x14ac:dyDescent="0.2">
      <c r="A3424" s="152">
        <v>3421</v>
      </c>
      <c r="B3424" s="96" t="s">
        <v>4454</v>
      </c>
      <c r="C3424" s="97">
        <v>3539.92</v>
      </c>
      <c r="D3424" s="97">
        <v>696</v>
      </c>
      <c r="E3424" s="102" t="s">
        <v>4598</v>
      </c>
      <c r="F3424" s="186" t="s">
        <v>3187</v>
      </c>
      <c r="N3424" s="101"/>
    </row>
    <row r="3425" spans="1:17" s="100" customFormat="1" ht="30" customHeight="1" x14ac:dyDescent="0.2">
      <c r="A3425" s="152">
        <v>3422</v>
      </c>
      <c r="B3425" s="96" t="s">
        <v>4312</v>
      </c>
      <c r="C3425" s="97">
        <v>3532.26</v>
      </c>
      <c r="D3425" s="97">
        <v>627</v>
      </c>
      <c r="E3425" s="102" t="s">
        <v>4552</v>
      </c>
      <c r="F3425" s="186" t="s">
        <v>725</v>
      </c>
      <c r="G3425" s="109"/>
      <c r="N3425" s="101"/>
    </row>
    <row r="3426" spans="1:17" s="94" customFormat="1" ht="30" customHeight="1" x14ac:dyDescent="0.2">
      <c r="A3426" s="152">
        <v>3423</v>
      </c>
      <c r="B3426" s="96" t="s">
        <v>4506</v>
      </c>
      <c r="C3426" s="97">
        <v>3532.2000000000007</v>
      </c>
      <c r="D3426" s="97">
        <v>650</v>
      </c>
      <c r="E3426" s="102" t="s">
        <v>4600</v>
      </c>
      <c r="F3426" s="186" t="s">
        <v>2319</v>
      </c>
      <c r="N3426" s="95"/>
      <c r="Q3426" s="100"/>
    </row>
    <row r="3427" spans="1:17" s="94" customFormat="1" ht="30" customHeight="1" x14ac:dyDescent="0.2">
      <c r="A3427" s="152">
        <v>3424</v>
      </c>
      <c r="B3427" s="103" t="s">
        <v>1502</v>
      </c>
      <c r="C3427" s="176">
        <v>3530</v>
      </c>
      <c r="D3427" s="176">
        <v>1259</v>
      </c>
      <c r="E3427" s="111" t="s">
        <v>2051</v>
      </c>
      <c r="F3427" s="187" t="s">
        <v>2234</v>
      </c>
      <c r="G3427" s="100"/>
      <c r="N3427" s="95"/>
    </row>
    <row r="3428" spans="1:17" s="100" customFormat="1" ht="30" customHeight="1" x14ac:dyDescent="0.2">
      <c r="A3428" s="152">
        <v>3425</v>
      </c>
      <c r="B3428" s="103" t="s">
        <v>2318</v>
      </c>
      <c r="C3428" s="179">
        <v>3528.7303058387397</v>
      </c>
      <c r="D3428" s="179">
        <v>830</v>
      </c>
      <c r="E3428" s="111">
        <v>39976</v>
      </c>
      <c r="F3428" s="187" t="s">
        <v>2642</v>
      </c>
      <c r="N3428" s="101"/>
      <c r="Q3428" s="94"/>
    </row>
    <row r="3429" spans="1:17" s="100" customFormat="1" ht="30" customHeight="1" x14ac:dyDescent="0.2">
      <c r="A3429" s="152">
        <v>3426</v>
      </c>
      <c r="B3429" s="103" t="s">
        <v>1129</v>
      </c>
      <c r="C3429" s="179">
        <v>3502.4328081557001</v>
      </c>
      <c r="D3429" s="179">
        <v>1068</v>
      </c>
      <c r="E3429" s="111">
        <v>38758</v>
      </c>
      <c r="F3429" s="187" t="s">
        <v>193</v>
      </c>
      <c r="H3429" s="94"/>
      <c r="I3429" s="94"/>
      <c r="J3429" s="94"/>
      <c r="K3429" s="94"/>
      <c r="L3429" s="94"/>
      <c r="M3429" s="94"/>
      <c r="N3429" s="95"/>
      <c r="O3429" s="94"/>
      <c r="P3429" s="94"/>
      <c r="Q3429" s="94"/>
    </row>
    <row r="3430" spans="1:17" s="100" customFormat="1" ht="30" customHeight="1" x14ac:dyDescent="0.2">
      <c r="A3430" s="152">
        <v>3427</v>
      </c>
      <c r="B3430" s="103" t="s">
        <v>1363</v>
      </c>
      <c r="C3430" s="179">
        <v>3468.5183039851718</v>
      </c>
      <c r="D3430" s="179">
        <v>1137</v>
      </c>
      <c r="E3430" s="111">
        <v>39703</v>
      </c>
      <c r="F3430" s="187" t="s">
        <v>1750</v>
      </c>
      <c r="G3430" s="94"/>
      <c r="H3430" s="94"/>
      <c r="I3430" s="94"/>
      <c r="J3430" s="94"/>
      <c r="K3430" s="94"/>
      <c r="L3430" s="94"/>
      <c r="M3430" s="94"/>
      <c r="N3430" s="95"/>
      <c r="O3430" s="94"/>
      <c r="P3430" s="94"/>
      <c r="Q3430" s="94"/>
    </row>
    <row r="3431" spans="1:17" s="100" customFormat="1" ht="30" customHeight="1" x14ac:dyDescent="0.2">
      <c r="A3431" s="152">
        <v>3428</v>
      </c>
      <c r="B3431" s="96" t="s">
        <v>3667</v>
      </c>
      <c r="C3431" s="112">
        <v>3467.1499999999996</v>
      </c>
      <c r="D3431" s="177">
        <v>1317</v>
      </c>
      <c r="E3431" s="123">
        <v>42412</v>
      </c>
      <c r="F3431" s="186" t="s">
        <v>3477</v>
      </c>
      <c r="N3431" s="101"/>
      <c r="Q3431" s="94"/>
    </row>
    <row r="3432" spans="1:17" s="100" customFormat="1" ht="30" customHeight="1" x14ac:dyDescent="0.2">
      <c r="A3432" s="152">
        <v>3429</v>
      </c>
      <c r="B3432" s="96" t="s">
        <v>3969</v>
      </c>
      <c r="C3432" s="97">
        <v>3462.18</v>
      </c>
      <c r="D3432" s="97">
        <v>714</v>
      </c>
      <c r="E3432" s="102">
        <v>43259</v>
      </c>
      <c r="F3432" s="186" t="s">
        <v>3187</v>
      </c>
      <c r="H3432" s="94"/>
      <c r="I3432" s="94"/>
      <c r="J3432" s="94"/>
      <c r="K3432" s="94"/>
      <c r="L3432" s="94"/>
      <c r="M3432" s="94"/>
      <c r="N3432" s="95"/>
      <c r="O3432" s="94"/>
      <c r="P3432" s="94"/>
    </row>
    <row r="3433" spans="1:17" s="100" customFormat="1" ht="30" customHeight="1" x14ac:dyDescent="0.2">
      <c r="A3433" s="152">
        <v>3430</v>
      </c>
      <c r="B3433" s="103" t="s">
        <v>661</v>
      </c>
      <c r="C3433" s="179">
        <v>3461.4805375347541</v>
      </c>
      <c r="D3433" s="179">
        <v>1042</v>
      </c>
      <c r="E3433" s="111">
        <v>38862</v>
      </c>
      <c r="F3433" s="187" t="s">
        <v>233</v>
      </c>
      <c r="G3433" s="94"/>
      <c r="N3433" s="101"/>
      <c r="Q3433" s="94"/>
    </row>
    <row r="3434" spans="1:17" s="100" customFormat="1" ht="30" customHeight="1" x14ac:dyDescent="0.2">
      <c r="A3434" s="152">
        <v>3431</v>
      </c>
      <c r="B3434" s="103" t="s">
        <v>1037</v>
      </c>
      <c r="C3434" s="176">
        <v>3448.7951807228915</v>
      </c>
      <c r="D3434" s="176">
        <v>2434</v>
      </c>
      <c r="E3434" s="104">
        <v>36637</v>
      </c>
      <c r="F3434" s="187" t="s">
        <v>1910</v>
      </c>
      <c r="H3434" s="94"/>
      <c r="I3434" s="94"/>
      <c r="J3434" s="94"/>
      <c r="K3434" s="94"/>
      <c r="L3434" s="94"/>
      <c r="M3434" s="94"/>
      <c r="N3434" s="95"/>
      <c r="O3434" s="94"/>
      <c r="P3434" s="94"/>
    </row>
    <row r="3435" spans="1:17" s="100" customFormat="1" ht="30" customHeight="1" x14ac:dyDescent="0.2">
      <c r="A3435" s="152">
        <v>3432</v>
      </c>
      <c r="B3435" s="103" t="s">
        <v>2855</v>
      </c>
      <c r="C3435" s="176">
        <v>3446.4782205746064</v>
      </c>
      <c r="D3435" s="176">
        <v>1301</v>
      </c>
      <c r="E3435" s="111">
        <v>37358</v>
      </c>
      <c r="F3435" s="187" t="s">
        <v>1911</v>
      </c>
      <c r="G3435" s="94"/>
      <c r="N3435" s="101"/>
    </row>
    <row r="3436" spans="1:17" s="100" customFormat="1" ht="30" customHeight="1" x14ac:dyDescent="0.2">
      <c r="A3436" s="152">
        <v>3433</v>
      </c>
      <c r="B3436" s="96" t="s">
        <v>4494</v>
      </c>
      <c r="C3436" s="97">
        <v>3443</v>
      </c>
      <c r="D3436" s="97">
        <v>808</v>
      </c>
      <c r="E3436" s="102" t="s">
        <v>4599</v>
      </c>
      <c r="F3436" s="186" t="s">
        <v>545</v>
      </c>
      <c r="G3436" s="94"/>
      <c r="H3436" s="109"/>
      <c r="I3436" s="109"/>
      <c r="J3436" s="109"/>
      <c r="K3436" s="109"/>
      <c r="L3436" s="109"/>
      <c r="M3436" s="109"/>
      <c r="N3436" s="127"/>
      <c r="O3436" s="109"/>
      <c r="P3436" s="109"/>
    </row>
    <row r="3437" spans="1:17" s="94" customFormat="1" ht="30" customHeight="1" x14ac:dyDescent="0.2">
      <c r="A3437" s="152">
        <v>3434</v>
      </c>
      <c r="B3437" s="96" t="s">
        <v>4058</v>
      </c>
      <c r="C3437" s="97">
        <v>3443</v>
      </c>
      <c r="D3437" s="97">
        <v>819</v>
      </c>
      <c r="E3437" s="102">
        <v>43154</v>
      </c>
      <c r="F3437" s="186" t="s">
        <v>3455</v>
      </c>
      <c r="G3437" s="100"/>
      <c r="H3437" s="100"/>
      <c r="I3437" s="100"/>
      <c r="J3437" s="100"/>
      <c r="K3437" s="100"/>
      <c r="L3437" s="100"/>
      <c r="M3437" s="100"/>
      <c r="N3437" s="101"/>
      <c r="O3437" s="100"/>
      <c r="P3437" s="100"/>
      <c r="Q3437" s="100"/>
    </row>
    <row r="3438" spans="1:17" s="100" customFormat="1" ht="30" customHeight="1" x14ac:dyDescent="0.2">
      <c r="A3438" s="152">
        <v>3435</v>
      </c>
      <c r="B3438" s="103" t="s">
        <v>1412</v>
      </c>
      <c r="C3438" s="176">
        <v>3432.5764596848935</v>
      </c>
      <c r="D3438" s="176">
        <v>1581</v>
      </c>
      <c r="E3438" s="111">
        <v>36966</v>
      </c>
      <c r="F3438" s="187" t="s">
        <v>2961</v>
      </c>
      <c r="G3438" s="94"/>
      <c r="N3438" s="101"/>
      <c r="Q3438" s="94"/>
    </row>
    <row r="3439" spans="1:17" s="100" customFormat="1" ht="30" customHeight="1" x14ac:dyDescent="0.2">
      <c r="A3439" s="152">
        <v>3436</v>
      </c>
      <c r="B3439" s="96" t="s">
        <v>4383</v>
      </c>
      <c r="C3439" s="97">
        <v>3427.7799999999997</v>
      </c>
      <c r="D3439" s="97">
        <v>655</v>
      </c>
      <c r="E3439" s="102" t="s">
        <v>4574</v>
      </c>
      <c r="F3439" s="186" t="s">
        <v>3187</v>
      </c>
      <c r="G3439" s="94"/>
      <c r="N3439" s="101"/>
    </row>
    <row r="3440" spans="1:17" s="100" customFormat="1" ht="30" customHeight="1" x14ac:dyDescent="0.2">
      <c r="A3440" s="152">
        <v>3437</v>
      </c>
      <c r="B3440" s="103" t="s">
        <v>978</v>
      </c>
      <c r="C3440" s="112">
        <v>3413.4615384615386</v>
      </c>
      <c r="D3440" s="112">
        <v>1366</v>
      </c>
      <c r="E3440" s="111">
        <v>38051</v>
      </c>
      <c r="F3440" s="187" t="s">
        <v>1908</v>
      </c>
      <c r="G3440" s="94"/>
      <c r="H3440" s="94"/>
      <c r="I3440" s="94"/>
      <c r="J3440" s="94"/>
      <c r="K3440" s="94"/>
      <c r="L3440" s="94"/>
      <c r="M3440" s="94"/>
      <c r="N3440" s="95"/>
      <c r="O3440" s="94"/>
      <c r="P3440" s="94"/>
    </row>
    <row r="3441" spans="1:17" s="94" customFormat="1" ht="30" customHeight="1" x14ac:dyDescent="0.2">
      <c r="A3441" s="152">
        <v>3438</v>
      </c>
      <c r="B3441" s="96" t="s">
        <v>3706</v>
      </c>
      <c r="C3441" s="97">
        <v>3407</v>
      </c>
      <c r="D3441" s="97">
        <v>1434</v>
      </c>
      <c r="E3441" s="102" t="s">
        <v>3708</v>
      </c>
      <c r="F3441" s="186" t="s">
        <v>3371</v>
      </c>
      <c r="H3441" s="100"/>
      <c r="I3441" s="100"/>
      <c r="J3441" s="100"/>
      <c r="K3441" s="100"/>
      <c r="L3441" s="100"/>
      <c r="M3441" s="100"/>
      <c r="N3441" s="101"/>
      <c r="O3441" s="100"/>
      <c r="P3441" s="100"/>
    </row>
    <row r="3442" spans="1:17" s="100" customFormat="1" ht="30" customHeight="1" x14ac:dyDescent="0.2">
      <c r="A3442" s="152">
        <v>3439</v>
      </c>
      <c r="B3442" s="96" t="s">
        <v>3154</v>
      </c>
      <c r="C3442" s="177">
        <v>3398.4012974976831</v>
      </c>
      <c r="D3442" s="177">
        <v>647</v>
      </c>
      <c r="E3442" s="98">
        <v>41915</v>
      </c>
      <c r="F3442" s="186" t="s">
        <v>74</v>
      </c>
      <c r="G3442" s="94"/>
      <c r="N3442" s="101"/>
      <c r="Q3442" s="94"/>
    </row>
    <row r="3443" spans="1:17" s="100" customFormat="1" ht="30" customHeight="1" x14ac:dyDescent="0.2">
      <c r="A3443" s="152">
        <v>3440</v>
      </c>
      <c r="B3443" s="96" t="s">
        <v>547</v>
      </c>
      <c r="C3443" s="178">
        <v>3381.0240963855422</v>
      </c>
      <c r="D3443" s="178">
        <v>1650</v>
      </c>
      <c r="E3443" s="98">
        <v>40955</v>
      </c>
      <c r="F3443" s="186" t="s">
        <v>2871</v>
      </c>
      <c r="H3443" s="94"/>
      <c r="I3443" s="94"/>
      <c r="J3443" s="94"/>
      <c r="K3443" s="94"/>
      <c r="L3443" s="94"/>
      <c r="M3443" s="94"/>
      <c r="N3443" s="95"/>
      <c r="O3443" s="94"/>
      <c r="P3443" s="94"/>
      <c r="Q3443" s="94"/>
    </row>
    <row r="3444" spans="1:17" s="100" customFormat="1" ht="30" customHeight="1" x14ac:dyDescent="0.2">
      <c r="A3444" s="152">
        <v>3441</v>
      </c>
      <c r="B3444" s="96" t="s">
        <v>3853</v>
      </c>
      <c r="C3444" s="97">
        <v>3355.69</v>
      </c>
      <c r="D3444" s="97">
        <v>634</v>
      </c>
      <c r="E3444" s="102">
        <v>42860</v>
      </c>
      <c r="F3444" s="186" t="s">
        <v>3720</v>
      </c>
      <c r="G3444" s="94"/>
      <c r="N3444" s="101"/>
    </row>
    <row r="3445" spans="1:17" s="94" customFormat="1" ht="30" customHeight="1" x14ac:dyDescent="0.2">
      <c r="A3445" s="152">
        <v>3442</v>
      </c>
      <c r="B3445" s="96" t="s">
        <v>3562</v>
      </c>
      <c r="C3445" s="112">
        <v>3342.6</v>
      </c>
      <c r="D3445" s="177">
        <v>1188</v>
      </c>
      <c r="E3445" s="123">
        <v>42608</v>
      </c>
      <c r="F3445" s="186" t="s">
        <v>3472</v>
      </c>
      <c r="N3445" s="95"/>
      <c r="Q3445" s="100"/>
    </row>
    <row r="3446" spans="1:17" s="100" customFormat="1" ht="30" customHeight="1" x14ac:dyDescent="0.2">
      <c r="A3446" s="152">
        <v>3443</v>
      </c>
      <c r="B3446" s="96" t="s">
        <v>3995</v>
      </c>
      <c r="C3446" s="97">
        <v>3323</v>
      </c>
      <c r="D3446" s="97">
        <v>1947</v>
      </c>
      <c r="E3446" s="102">
        <v>43216</v>
      </c>
      <c r="F3446" s="186" t="s">
        <v>3950</v>
      </c>
      <c r="G3446" s="94"/>
      <c r="H3446" s="94"/>
      <c r="I3446" s="94"/>
      <c r="J3446" s="94"/>
      <c r="K3446" s="94"/>
      <c r="L3446" s="94"/>
      <c r="M3446" s="94"/>
      <c r="N3446" s="95"/>
      <c r="O3446" s="94"/>
      <c r="P3446" s="94"/>
      <c r="Q3446" s="109"/>
    </row>
    <row r="3447" spans="1:17" s="100" customFormat="1" ht="30" customHeight="1" x14ac:dyDescent="0.2">
      <c r="A3447" s="152">
        <v>3444</v>
      </c>
      <c r="B3447" s="96" t="s">
        <v>3759</v>
      </c>
      <c r="C3447" s="97">
        <v>3316.36</v>
      </c>
      <c r="D3447" s="97">
        <v>664</v>
      </c>
      <c r="E3447" s="102">
        <v>43049</v>
      </c>
      <c r="F3447" s="186" t="s">
        <v>3187</v>
      </c>
      <c r="G3447" s="94"/>
      <c r="H3447" s="94"/>
      <c r="I3447" s="94"/>
      <c r="J3447" s="94"/>
      <c r="K3447" s="94"/>
      <c r="L3447" s="94"/>
      <c r="M3447" s="94"/>
      <c r="N3447" s="95"/>
      <c r="O3447" s="94"/>
      <c r="P3447" s="94"/>
      <c r="Q3447" s="94"/>
    </row>
    <row r="3448" spans="1:17" s="100" customFormat="1" ht="30" customHeight="1" x14ac:dyDescent="0.2">
      <c r="A3448" s="152">
        <v>3445</v>
      </c>
      <c r="B3448" s="103" t="s">
        <v>2075</v>
      </c>
      <c r="C3448" s="112">
        <v>3312.6737720111214</v>
      </c>
      <c r="D3448" s="112">
        <v>1147</v>
      </c>
      <c r="E3448" s="111">
        <v>38065</v>
      </c>
      <c r="F3448" s="187" t="s">
        <v>2254</v>
      </c>
      <c r="G3448" s="94"/>
      <c r="N3448" s="101"/>
    </row>
    <row r="3449" spans="1:17" s="94" customFormat="1" ht="30" customHeight="1" x14ac:dyDescent="0.2">
      <c r="A3449" s="152">
        <v>3446</v>
      </c>
      <c r="B3449" s="96" t="s">
        <v>1147</v>
      </c>
      <c r="C3449" s="179">
        <v>3307.2868396663575</v>
      </c>
      <c r="D3449" s="179">
        <v>1048</v>
      </c>
      <c r="E3449" s="106">
        <v>39003</v>
      </c>
      <c r="F3449" s="186" t="s">
        <v>548</v>
      </c>
      <c r="G3449" s="100"/>
      <c r="N3449" s="95"/>
      <c r="Q3449" s="100"/>
    </row>
    <row r="3450" spans="1:17" s="94" customFormat="1" ht="30" customHeight="1" x14ac:dyDescent="0.2">
      <c r="A3450" s="152">
        <v>3447</v>
      </c>
      <c r="B3450" s="107" t="s">
        <v>2185</v>
      </c>
      <c r="C3450" s="179">
        <v>3304.5644114921224</v>
      </c>
      <c r="D3450" s="179">
        <v>4492</v>
      </c>
      <c r="E3450" s="119">
        <v>34719</v>
      </c>
      <c r="F3450" s="187" t="s">
        <v>1069</v>
      </c>
      <c r="N3450" s="95"/>
      <c r="Q3450" s="100"/>
    </row>
    <row r="3451" spans="1:17" s="100" customFormat="1" ht="30" customHeight="1" x14ac:dyDescent="0.2">
      <c r="A3451" s="152">
        <v>3448</v>
      </c>
      <c r="B3451" s="103" t="s">
        <v>1782</v>
      </c>
      <c r="C3451" s="179">
        <v>3291.5315106580169</v>
      </c>
      <c r="D3451" s="179">
        <v>1106</v>
      </c>
      <c r="E3451" s="111">
        <v>38898</v>
      </c>
      <c r="F3451" s="187" t="s">
        <v>511</v>
      </c>
      <c r="G3451" s="94"/>
      <c r="H3451" s="94"/>
      <c r="I3451" s="94"/>
      <c r="J3451" s="94"/>
      <c r="K3451" s="94"/>
      <c r="L3451" s="94"/>
      <c r="M3451" s="94"/>
      <c r="N3451" s="95"/>
      <c r="O3451" s="94"/>
      <c r="P3451" s="94"/>
    </row>
    <row r="3452" spans="1:17" s="100" customFormat="1" ht="30" customHeight="1" x14ac:dyDescent="0.2">
      <c r="A3452" s="152">
        <v>3449</v>
      </c>
      <c r="B3452" s="96" t="s">
        <v>1645</v>
      </c>
      <c r="C3452" s="112">
        <v>3283.132530120482</v>
      </c>
      <c r="D3452" s="112">
        <v>1632</v>
      </c>
      <c r="E3452" s="106">
        <v>39059</v>
      </c>
      <c r="F3452" s="186" t="s">
        <v>3333</v>
      </c>
      <c r="G3452" s="94"/>
      <c r="H3452" s="94"/>
      <c r="I3452" s="94"/>
      <c r="J3452" s="94"/>
      <c r="K3452" s="94"/>
      <c r="L3452" s="94"/>
      <c r="M3452" s="94"/>
      <c r="N3452" s="95"/>
      <c r="O3452" s="94"/>
      <c r="P3452" s="94"/>
      <c r="Q3452" s="94"/>
    </row>
    <row r="3453" spans="1:17" s="100" customFormat="1" ht="30" customHeight="1" x14ac:dyDescent="0.2">
      <c r="A3453" s="152">
        <v>3450</v>
      </c>
      <c r="B3453" s="103" t="s">
        <v>2232</v>
      </c>
      <c r="C3453" s="176">
        <v>3282.7849860982392</v>
      </c>
      <c r="D3453" s="176">
        <v>1028</v>
      </c>
      <c r="E3453" s="111">
        <v>38450</v>
      </c>
      <c r="F3453" s="187" t="s">
        <v>368</v>
      </c>
      <c r="H3453" s="94"/>
      <c r="I3453" s="94"/>
      <c r="J3453" s="94"/>
      <c r="K3453" s="94"/>
      <c r="L3453" s="94"/>
      <c r="M3453" s="94"/>
      <c r="N3453" s="95"/>
      <c r="O3453" s="94"/>
      <c r="P3453" s="94"/>
    </row>
    <row r="3454" spans="1:17" s="100" customFormat="1" ht="30" customHeight="1" x14ac:dyDescent="0.2">
      <c r="A3454" s="152">
        <v>3451</v>
      </c>
      <c r="B3454" s="96" t="s">
        <v>4447</v>
      </c>
      <c r="C3454" s="97">
        <v>3280.8199999999997</v>
      </c>
      <c r="D3454" s="97">
        <v>676</v>
      </c>
      <c r="E3454" s="102" t="s">
        <v>4597</v>
      </c>
      <c r="F3454" s="186" t="s">
        <v>725</v>
      </c>
      <c r="G3454" s="94"/>
      <c r="N3454" s="101"/>
      <c r="Q3454" s="94"/>
    </row>
    <row r="3455" spans="1:17" s="100" customFormat="1" ht="30" customHeight="1" x14ac:dyDescent="0.2">
      <c r="A3455" s="152">
        <v>3452</v>
      </c>
      <c r="B3455" s="103" t="s">
        <v>1095</v>
      </c>
      <c r="C3455" s="112">
        <v>3278.788229842447</v>
      </c>
      <c r="D3455" s="112">
        <v>1255</v>
      </c>
      <c r="E3455" s="111">
        <v>39717</v>
      </c>
      <c r="F3455" s="187" t="s">
        <v>606</v>
      </c>
      <c r="G3455" s="94"/>
      <c r="H3455" s="94"/>
      <c r="I3455" s="94"/>
      <c r="J3455" s="94"/>
      <c r="K3455" s="94"/>
      <c r="L3455" s="94"/>
      <c r="M3455" s="94"/>
      <c r="N3455" s="95"/>
      <c r="O3455" s="94"/>
      <c r="P3455" s="94"/>
    </row>
    <row r="3456" spans="1:17" s="109" customFormat="1" ht="30" customHeight="1" x14ac:dyDescent="0.2">
      <c r="A3456" s="152">
        <v>3453</v>
      </c>
      <c r="B3456" s="96" t="s">
        <v>3873</v>
      </c>
      <c r="C3456" s="97">
        <v>3272</v>
      </c>
      <c r="D3456" s="97">
        <v>799</v>
      </c>
      <c r="E3456" s="102">
        <v>42832</v>
      </c>
      <c r="F3456" s="186" t="s">
        <v>2319</v>
      </c>
      <c r="G3456" s="94"/>
      <c r="H3456" s="94"/>
      <c r="I3456" s="94"/>
      <c r="J3456" s="94"/>
      <c r="K3456" s="94"/>
      <c r="L3456" s="94"/>
      <c r="M3456" s="94"/>
      <c r="N3456" s="95"/>
      <c r="O3456" s="94"/>
      <c r="P3456" s="94"/>
      <c r="Q3456" s="100"/>
    </row>
    <row r="3457" spans="1:17" s="100" customFormat="1" ht="30" customHeight="1" x14ac:dyDescent="0.2">
      <c r="A3457" s="152">
        <v>3454</v>
      </c>
      <c r="B3457" s="96" t="s">
        <v>4486</v>
      </c>
      <c r="C3457" s="97">
        <v>3270.6</v>
      </c>
      <c r="D3457" s="97">
        <v>679</v>
      </c>
      <c r="E3457" s="102" t="s">
        <v>4611</v>
      </c>
      <c r="F3457" s="186" t="s">
        <v>1424</v>
      </c>
      <c r="G3457" s="94"/>
      <c r="H3457" s="94"/>
      <c r="I3457" s="94"/>
      <c r="J3457" s="94"/>
      <c r="K3457" s="94"/>
      <c r="L3457" s="94"/>
      <c r="M3457" s="94"/>
      <c r="N3457" s="95"/>
      <c r="O3457" s="94"/>
      <c r="P3457" s="94"/>
    </row>
    <row r="3458" spans="1:17" s="100" customFormat="1" ht="30" customHeight="1" x14ac:dyDescent="0.2">
      <c r="A3458" s="152">
        <v>3455</v>
      </c>
      <c r="B3458" s="110" t="s">
        <v>3911</v>
      </c>
      <c r="C3458" s="97">
        <v>3265.08</v>
      </c>
      <c r="D3458" s="97">
        <v>848</v>
      </c>
      <c r="E3458" s="102">
        <v>42783</v>
      </c>
      <c r="F3458" s="186" t="s">
        <v>3473</v>
      </c>
      <c r="G3458" s="94"/>
      <c r="H3458" s="94"/>
      <c r="I3458" s="94"/>
      <c r="J3458" s="94"/>
      <c r="K3458" s="94"/>
      <c r="L3458" s="94"/>
      <c r="M3458" s="94"/>
      <c r="N3458" s="95"/>
      <c r="O3458" s="94"/>
      <c r="P3458" s="94"/>
      <c r="Q3458" s="94"/>
    </row>
    <row r="3459" spans="1:17" s="100" customFormat="1" ht="30" customHeight="1" x14ac:dyDescent="0.2">
      <c r="A3459" s="152">
        <v>3456</v>
      </c>
      <c r="B3459" s="96" t="s">
        <v>1091</v>
      </c>
      <c r="C3459" s="179">
        <v>3263.14874884152</v>
      </c>
      <c r="D3459" s="179">
        <v>1343</v>
      </c>
      <c r="E3459" s="111">
        <v>40306</v>
      </c>
      <c r="F3459" s="187" t="s">
        <v>1424</v>
      </c>
      <c r="N3459" s="101"/>
    </row>
    <row r="3460" spans="1:17" s="100" customFormat="1" ht="30" customHeight="1" x14ac:dyDescent="0.2">
      <c r="A3460" s="152">
        <v>3457</v>
      </c>
      <c r="B3460" s="96" t="s">
        <v>3447</v>
      </c>
      <c r="C3460" s="112">
        <v>3252.14</v>
      </c>
      <c r="D3460" s="177">
        <v>989</v>
      </c>
      <c r="E3460" s="98">
        <v>42223</v>
      </c>
      <c r="F3460" s="186" t="s">
        <v>2815</v>
      </c>
      <c r="H3460" s="94"/>
      <c r="I3460" s="94"/>
      <c r="J3460" s="94"/>
      <c r="K3460" s="94"/>
      <c r="L3460" s="94"/>
      <c r="M3460" s="94"/>
      <c r="N3460" s="95"/>
      <c r="O3460" s="94"/>
      <c r="P3460" s="94"/>
      <c r="Q3460" s="94"/>
    </row>
    <row r="3461" spans="1:17" s="94" customFormat="1" ht="30" customHeight="1" x14ac:dyDescent="0.2">
      <c r="A3461" s="152">
        <v>3458</v>
      </c>
      <c r="B3461" s="103" t="s">
        <v>1554</v>
      </c>
      <c r="C3461" s="176">
        <v>3243.4545875810936</v>
      </c>
      <c r="D3461" s="176">
        <v>1178</v>
      </c>
      <c r="E3461" s="111">
        <v>38191</v>
      </c>
      <c r="F3461" s="187" t="s">
        <v>870</v>
      </c>
      <c r="N3461" s="95"/>
      <c r="Q3461" s="100"/>
    </row>
    <row r="3462" spans="1:17" s="100" customFormat="1" ht="30" customHeight="1" x14ac:dyDescent="0.2">
      <c r="A3462" s="152">
        <v>3459</v>
      </c>
      <c r="B3462" s="103" t="s">
        <v>654</v>
      </c>
      <c r="C3462" s="179">
        <v>3227.4675625579239</v>
      </c>
      <c r="D3462" s="179">
        <v>950</v>
      </c>
      <c r="E3462" s="111">
        <v>38681</v>
      </c>
      <c r="F3462" s="187" t="s">
        <v>383</v>
      </c>
      <c r="G3462" s="94"/>
      <c r="N3462" s="101"/>
    </row>
    <row r="3463" spans="1:17" s="100" customFormat="1" ht="30" customHeight="1" x14ac:dyDescent="0.2">
      <c r="A3463" s="152">
        <v>3460</v>
      </c>
      <c r="B3463" s="96" t="s">
        <v>3162</v>
      </c>
      <c r="C3463" s="177">
        <v>3223</v>
      </c>
      <c r="D3463" s="177">
        <v>1653</v>
      </c>
      <c r="E3463" s="98">
        <v>41895</v>
      </c>
      <c r="F3463" s="186" t="s">
        <v>2386</v>
      </c>
      <c r="G3463" s="94"/>
      <c r="H3463" s="94"/>
      <c r="I3463" s="94"/>
      <c r="J3463" s="94"/>
      <c r="K3463" s="94"/>
      <c r="L3463" s="94"/>
      <c r="M3463" s="94"/>
      <c r="N3463" s="95"/>
      <c r="O3463" s="94"/>
      <c r="P3463" s="94"/>
      <c r="Q3463" s="94"/>
    </row>
    <row r="3464" spans="1:17" s="94" customFormat="1" ht="30" customHeight="1" x14ac:dyDescent="0.2">
      <c r="A3464" s="152">
        <v>3461</v>
      </c>
      <c r="B3464" s="96" t="s">
        <v>1644</v>
      </c>
      <c r="C3464" s="179">
        <v>3219.0106580166826</v>
      </c>
      <c r="D3464" s="179">
        <v>930</v>
      </c>
      <c r="E3464" s="165">
        <v>39283</v>
      </c>
      <c r="F3464" s="186" t="s">
        <v>1642</v>
      </c>
      <c r="N3464" s="95"/>
    </row>
    <row r="3465" spans="1:17" s="94" customFormat="1" ht="30" customHeight="1" x14ac:dyDescent="0.2">
      <c r="A3465" s="152">
        <v>3462</v>
      </c>
      <c r="B3465" s="96" t="s">
        <v>3907</v>
      </c>
      <c r="C3465" s="97">
        <v>3217</v>
      </c>
      <c r="D3465" s="97">
        <v>835</v>
      </c>
      <c r="E3465" s="102">
        <v>42790</v>
      </c>
      <c r="F3465" s="186" t="s">
        <v>3455</v>
      </c>
      <c r="G3465" s="100"/>
      <c r="N3465" s="95"/>
    </row>
    <row r="3466" spans="1:17" s="94" customFormat="1" ht="30" customHeight="1" x14ac:dyDescent="0.2">
      <c r="A3466" s="152">
        <v>3463</v>
      </c>
      <c r="B3466" s="103" t="s">
        <v>1789</v>
      </c>
      <c r="C3466" s="112">
        <v>3211.0171455050972</v>
      </c>
      <c r="D3466" s="112">
        <v>907</v>
      </c>
      <c r="E3466" s="111">
        <v>37680</v>
      </c>
      <c r="F3466" s="187" t="s">
        <v>640</v>
      </c>
      <c r="N3466" s="95"/>
    </row>
    <row r="3467" spans="1:17" s="94" customFormat="1" ht="30" customHeight="1" x14ac:dyDescent="0.2">
      <c r="A3467" s="152">
        <v>3464</v>
      </c>
      <c r="B3467" s="96" t="s">
        <v>3307</v>
      </c>
      <c r="C3467" s="177">
        <v>3187.6</v>
      </c>
      <c r="D3467" s="177">
        <v>927</v>
      </c>
      <c r="E3467" s="98">
        <v>42125</v>
      </c>
      <c r="F3467" s="186" t="s">
        <v>2815</v>
      </c>
      <c r="N3467" s="95"/>
    </row>
    <row r="3468" spans="1:17" s="100" customFormat="1" ht="30" customHeight="1" x14ac:dyDescent="0.2">
      <c r="A3468" s="152">
        <v>3465</v>
      </c>
      <c r="B3468" s="96" t="s">
        <v>2917</v>
      </c>
      <c r="C3468" s="178">
        <v>3170.4413809082484</v>
      </c>
      <c r="D3468" s="178">
        <v>1389</v>
      </c>
      <c r="E3468" s="111">
        <v>40417</v>
      </c>
      <c r="F3468" s="187" t="s">
        <v>2386</v>
      </c>
      <c r="G3468" s="94"/>
      <c r="N3468" s="101"/>
      <c r="Q3468" s="94"/>
    </row>
    <row r="3469" spans="1:17" s="100" customFormat="1" ht="30" customHeight="1" x14ac:dyDescent="0.2">
      <c r="A3469" s="152">
        <v>3466</v>
      </c>
      <c r="B3469" s="96" t="s">
        <v>3306</v>
      </c>
      <c r="C3469" s="177">
        <v>3145.04</v>
      </c>
      <c r="D3469" s="177">
        <v>854</v>
      </c>
      <c r="E3469" s="98">
        <v>42118</v>
      </c>
      <c r="F3469" s="186" t="s">
        <v>3180</v>
      </c>
      <c r="N3469" s="101"/>
      <c r="Q3469" s="94"/>
    </row>
    <row r="3470" spans="1:17" s="100" customFormat="1" ht="30" customHeight="1" x14ac:dyDescent="0.2">
      <c r="A3470" s="152">
        <v>3467</v>
      </c>
      <c r="B3470" s="103" t="s">
        <v>854</v>
      </c>
      <c r="C3470" s="112">
        <v>3129.0546802594995</v>
      </c>
      <c r="D3470" s="112">
        <v>1157</v>
      </c>
      <c r="E3470" s="111">
        <v>37694</v>
      </c>
      <c r="F3470" s="187" t="s">
        <v>1891</v>
      </c>
      <c r="G3470" s="94"/>
      <c r="H3470" s="94"/>
      <c r="I3470" s="94"/>
      <c r="J3470" s="94"/>
      <c r="K3470" s="94"/>
      <c r="L3470" s="94"/>
      <c r="M3470" s="94"/>
      <c r="N3470" s="95"/>
      <c r="O3470" s="94"/>
      <c r="P3470" s="94"/>
    </row>
    <row r="3471" spans="1:17" s="94" customFormat="1" ht="30" customHeight="1" x14ac:dyDescent="0.2">
      <c r="A3471" s="152">
        <v>3468</v>
      </c>
      <c r="B3471" s="103" t="s">
        <v>2464</v>
      </c>
      <c r="C3471" s="176">
        <v>3109.650139017609</v>
      </c>
      <c r="D3471" s="176">
        <v>1374</v>
      </c>
      <c r="E3471" s="104">
        <v>36588</v>
      </c>
      <c r="F3471" s="187" t="s">
        <v>1433</v>
      </c>
      <c r="G3471" s="100"/>
      <c r="N3471" s="95"/>
    </row>
    <row r="3472" spans="1:17" s="100" customFormat="1" ht="30" customHeight="1" x14ac:dyDescent="0.2">
      <c r="A3472" s="152">
        <v>3469</v>
      </c>
      <c r="B3472" s="96" t="s">
        <v>2309</v>
      </c>
      <c r="C3472" s="178">
        <v>3105.3058387395736</v>
      </c>
      <c r="D3472" s="178">
        <v>1253</v>
      </c>
      <c r="E3472" s="111">
        <v>40443</v>
      </c>
      <c r="F3472" s="187" t="s">
        <v>901</v>
      </c>
      <c r="G3472" s="94"/>
      <c r="H3472" s="94"/>
      <c r="I3472" s="94"/>
      <c r="J3472" s="94"/>
      <c r="K3472" s="94"/>
      <c r="L3472" s="94"/>
      <c r="M3472" s="94"/>
      <c r="N3472" s="95"/>
      <c r="O3472" s="94"/>
      <c r="P3472" s="94"/>
      <c r="Q3472" s="94"/>
    </row>
    <row r="3473" spans="1:17" s="100" customFormat="1" ht="30" customHeight="1" x14ac:dyDescent="0.2">
      <c r="A3473" s="152">
        <v>3470</v>
      </c>
      <c r="B3473" s="96" t="s">
        <v>2026</v>
      </c>
      <c r="C3473" s="112">
        <v>3079.5296570898981</v>
      </c>
      <c r="D3473" s="112">
        <v>871</v>
      </c>
      <c r="E3473" s="111">
        <v>40067</v>
      </c>
      <c r="F3473" s="187" t="s">
        <v>1069</v>
      </c>
      <c r="H3473" s="94"/>
      <c r="I3473" s="94"/>
      <c r="J3473" s="94"/>
      <c r="K3473" s="94"/>
      <c r="L3473" s="94"/>
      <c r="M3473" s="94"/>
      <c r="N3473" s="95"/>
      <c r="O3473" s="94"/>
      <c r="P3473" s="94"/>
    </row>
    <row r="3474" spans="1:17" s="100" customFormat="1" ht="30" customHeight="1" x14ac:dyDescent="0.2">
      <c r="A3474" s="152">
        <v>3471</v>
      </c>
      <c r="B3474" s="96" t="s">
        <v>3989</v>
      </c>
      <c r="C3474" s="97">
        <v>3072.58</v>
      </c>
      <c r="D3474" s="97">
        <v>759</v>
      </c>
      <c r="E3474" s="102">
        <v>43224</v>
      </c>
      <c r="F3474" s="186" t="s">
        <v>3940</v>
      </c>
      <c r="G3474" s="94"/>
      <c r="H3474" s="94"/>
      <c r="I3474" s="94"/>
      <c r="J3474" s="94"/>
      <c r="K3474" s="94"/>
      <c r="L3474" s="94"/>
      <c r="M3474" s="94"/>
      <c r="N3474" s="95"/>
      <c r="O3474" s="94"/>
      <c r="P3474" s="94"/>
    </row>
    <row r="3475" spans="1:17" s="94" customFormat="1" ht="30" customHeight="1" x14ac:dyDescent="0.2">
      <c r="A3475" s="152">
        <v>3472</v>
      </c>
      <c r="B3475" s="103" t="s">
        <v>1813</v>
      </c>
      <c r="C3475" s="179">
        <v>3069.6825764596852</v>
      </c>
      <c r="D3475" s="179">
        <v>1127</v>
      </c>
      <c r="E3475" s="104">
        <v>36616</v>
      </c>
      <c r="F3475" s="187" t="s">
        <v>1340</v>
      </c>
      <c r="G3475" s="100"/>
      <c r="N3475" s="95"/>
    </row>
    <row r="3476" spans="1:17" s="100" customFormat="1" ht="30" customHeight="1" x14ac:dyDescent="0.2">
      <c r="A3476" s="152">
        <v>3473</v>
      </c>
      <c r="B3476" s="103" t="s">
        <v>2088</v>
      </c>
      <c r="C3476" s="112">
        <v>3031.7423540315108</v>
      </c>
      <c r="D3476" s="112">
        <v>1091</v>
      </c>
      <c r="E3476" s="111">
        <v>37939</v>
      </c>
      <c r="F3476" s="187" t="s">
        <v>1069</v>
      </c>
      <c r="H3476" s="94"/>
      <c r="I3476" s="94"/>
      <c r="J3476" s="94"/>
      <c r="K3476" s="94"/>
      <c r="L3476" s="94"/>
      <c r="M3476" s="94"/>
      <c r="N3476" s="95"/>
      <c r="O3476" s="94"/>
      <c r="P3476" s="94"/>
    </row>
    <row r="3477" spans="1:17" s="100" customFormat="1" ht="30" customHeight="1" x14ac:dyDescent="0.2">
      <c r="A3477" s="152">
        <v>3474</v>
      </c>
      <c r="B3477" s="96" t="s">
        <v>3437</v>
      </c>
      <c r="C3477" s="112">
        <v>3030.5600000000004</v>
      </c>
      <c r="D3477" s="177">
        <v>839</v>
      </c>
      <c r="E3477" s="98">
        <v>42244</v>
      </c>
      <c r="F3477" s="186" t="s">
        <v>3186</v>
      </c>
      <c r="N3477" s="101"/>
    </row>
    <row r="3478" spans="1:17" s="100" customFormat="1" ht="30" customHeight="1" x14ac:dyDescent="0.2">
      <c r="A3478" s="152">
        <v>3475</v>
      </c>
      <c r="B3478" s="96" t="s">
        <v>4507</v>
      </c>
      <c r="C3478" s="97">
        <v>3026.1</v>
      </c>
      <c r="D3478" s="97">
        <v>671</v>
      </c>
      <c r="E3478" s="102" t="s">
        <v>4600</v>
      </c>
      <c r="F3478" s="186" t="s">
        <v>2319</v>
      </c>
      <c r="N3478" s="101"/>
      <c r="Q3478" s="94"/>
    </row>
    <row r="3479" spans="1:17" s="100" customFormat="1" ht="30" customHeight="1" x14ac:dyDescent="0.2">
      <c r="A3479" s="152">
        <v>3476</v>
      </c>
      <c r="B3479" s="103" t="s">
        <v>826</v>
      </c>
      <c r="C3479" s="179">
        <v>3020.3023632993513</v>
      </c>
      <c r="D3479" s="179">
        <v>1464</v>
      </c>
      <c r="E3479" s="106" t="s">
        <v>2325</v>
      </c>
      <c r="F3479" s="186" t="s">
        <v>326</v>
      </c>
      <c r="G3479" s="94"/>
      <c r="H3479" s="94"/>
      <c r="I3479" s="94"/>
      <c r="J3479" s="94"/>
      <c r="K3479" s="94"/>
      <c r="L3479" s="94"/>
      <c r="M3479" s="94"/>
      <c r="N3479" s="95"/>
      <c r="O3479" s="94"/>
      <c r="P3479" s="94"/>
    </row>
    <row r="3480" spans="1:17" s="100" customFormat="1" ht="30" customHeight="1" x14ac:dyDescent="0.2">
      <c r="A3480" s="152">
        <v>3477</v>
      </c>
      <c r="B3480" s="103" t="s">
        <v>660</v>
      </c>
      <c r="C3480" s="112">
        <v>3020.1575532900833</v>
      </c>
      <c r="D3480" s="112">
        <v>1127</v>
      </c>
      <c r="E3480" s="111">
        <v>37946</v>
      </c>
      <c r="F3480" s="187" t="s">
        <v>1539</v>
      </c>
      <c r="G3480" s="94"/>
      <c r="N3480" s="101"/>
      <c r="Q3480" s="94"/>
    </row>
    <row r="3481" spans="1:17" s="100" customFormat="1" ht="30" customHeight="1" x14ac:dyDescent="0.2">
      <c r="A3481" s="152">
        <v>3478</v>
      </c>
      <c r="B3481" s="96" t="s">
        <v>2833</v>
      </c>
      <c r="C3481" s="177">
        <v>3017.9854031510658</v>
      </c>
      <c r="D3481" s="177">
        <v>880</v>
      </c>
      <c r="E3481" s="98">
        <v>40865</v>
      </c>
      <c r="F3481" s="187" t="s">
        <v>2492</v>
      </c>
      <c r="N3481" s="101"/>
    </row>
    <row r="3482" spans="1:17" s="94" customFormat="1" ht="30" customHeight="1" x14ac:dyDescent="0.2">
      <c r="A3482" s="152">
        <v>3479</v>
      </c>
      <c r="B3482" s="103" t="s">
        <v>2903</v>
      </c>
      <c r="C3482" s="112">
        <v>3015.2919369786841</v>
      </c>
      <c r="D3482" s="112">
        <v>1579</v>
      </c>
      <c r="E3482" s="111" t="s">
        <v>1128</v>
      </c>
      <c r="F3482" s="187" t="s">
        <v>549</v>
      </c>
      <c r="G3482" s="100"/>
      <c r="N3482" s="95"/>
      <c r="Q3482" s="100"/>
    </row>
    <row r="3483" spans="1:17" s="100" customFormat="1" ht="30" customHeight="1" x14ac:dyDescent="0.2">
      <c r="A3483" s="152">
        <v>3480</v>
      </c>
      <c r="B3483" s="107" t="s">
        <v>1676</v>
      </c>
      <c r="C3483" s="179">
        <v>3007.7038924930494</v>
      </c>
      <c r="D3483" s="179">
        <v>5153</v>
      </c>
      <c r="E3483" s="119">
        <v>34691</v>
      </c>
      <c r="F3483" s="187" t="s">
        <v>2265</v>
      </c>
      <c r="N3483" s="101"/>
      <c r="Q3483" s="94"/>
    </row>
    <row r="3484" spans="1:17" s="94" customFormat="1" ht="30" customHeight="1" x14ac:dyDescent="0.2">
      <c r="A3484" s="152">
        <v>3481</v>
      </c>
      <c r="B3484" s="103" t="s">
        <v>1843</v>
      </c>
      <c r="C3484" s="179">
        <v>3007.0088044485638</v>
      </c>
      <c r="D3484" s="179">
        <v>856</v>
      </c>
      <c r="E3484" s="111">
        <v>38646</v>
      </c>
      <c r="F3484" s="187" t="s">
        <v>426</v>
      </c>
      <c r="G3484" s="100"/>
      <c r="H3484" s="100"/>
      <c r="I3484" s="100"/>
      <c r="J3484" s="100"/>
      <c r="K3484" s="100"/>
      <c r="L3484" s="100"/>
      <c r="M3484" s="100"/>
      <c r="N3484" s="101"/>
      <c r="O3484" s="100"/>
      <c r="P3484" s="100"/>
    </row>
    <row r="3485" spans="1:17" s="100" customFormat="1" ht="30" customHeight="1" x14ac:dyDescent="0.2">
      <c r="A3485" s="152">
        <v>3482</v>
      </c>
      <c r="B3485" s="96" t="s">
        <v>4508</v>
      </c>
      <c r="C3485" s="97">
        <v>2991.4999999999991</v>
      </c>
      <c r="D3485" s="97">
        <v>575</v>
      </c>
      <c r="E3485" s="155" t="s">
        <v>4600</v>
      </c>
      <c r="F3485" s="186" t="s">
        <v>2319</v>
      </c>
      <c r="N3485" s="101"/>
      <c r="Q3485" s="94"/>
    </row>
    <row r="3486" spans="1:17" s="100" customFormat="1" ht="30" customHeight="1" x14ac:dyDescent="0.2">
      <c r="A3486" s="152">
        <v>3483</v>
      </c>
      <c r="B3486" s="96" t="s">
        <v>2483</v>
      </c>
      <c r="C3486" s="179">
        <v>2982.7965708989805</v>
      </c>
      <c r="D3486" s="179">
        <v>1085</v>
      </c>
      <c r="E3486" s="111">
        <v>40557</v>
      </c>
      <c r="F3486" s="187" t="s">
        <v>1424</v>
      </c>
      <c r="G3486" s="94"/>
      <c r="N3486" s="101"/>
      <c r="Q3486" s="94"/>
    </row>
    <row r="3487" spans="1:17" s="100" customFormat="1" ht="30" customHeight="1" x14ac:dyDescent="0.2">
      <c r="A3487" s="152">
        <v>3484</v>
      </c>
      <c r="B3487" s="96" t="s">
        <v>3651</v>
      </c>
      <c r="C3487" s="112">
        <v>2966.47</v>
      </c>
      <c r="D3487" s="177">
        <v>692</v>
      </c>
      <c r="E3487" s="136">
        <v>42433</v>
      </c>
      <c r="F3487" s="190" t="s">
        <v>3460</v>
      </c>
      <c r="G3487" s="94"/>
      <c r="H3487" s="94"/>
      <c r="I3487" s="94"/>
      <c r="J3487" s="94"/>
      <c r="K3487" s="94"/>
      <c r="L3487" s="94"/>
      <c r="M3487" s="94"/>
      <c r="N3487" s="95"/>
      <c r="O3487" s="94"/>
      <c r="P3487" s="94"/>
    </row>
    <row r="3488" spans="1:17" s="100" customFormat="1" ht="30" customHeight="1" x14ac:dyDescent="0.2">
      <c r="A3488" s="152">
        <v>3485</v>
      </c>
      <c r="B3488" s="107" t="s">
        <v>1828</v>
      </c>
      <c r="C3488" s="179">
        <v>2951.8072289156626</v>
      </c>
      <c r="D3488" s="179">
        <v>5774</v>
      </c>
      <c r="E3488" s="119">
        <v>34677</v>
      </c>
      <c r="F3488" s="187" t="s">
        <v>1069</v>
      </c>
      <c r="H3488" s="94"/>
      <c r="I3488" s="94"/>
      <c r="J3488" s="94"/>
      <c r="K3488" s="94"/>
      <c r="L3488" s="94"/>
      <c r="M3488" s="94"/>
      <c r="N3488" s="95"/>
      <c r="O3488" s="94"/>
      <c r="P3488" s="94"/>
      <c r="Q3488" s="94"/>
    </row>
    <row r="3489" spans="1:17" s="100" customFormat="1" ht="30" customHeight="1" x14ac:dyDescent="0.2">
      <c r="A3489" s="152">
        <v>3486</v>
      </c>
      <c r="B3489" s="103" t="s">
        <v>941</v>
      </c>
      <c r="C3489" s="179">
        <v>2945.7252085264136</v>
      </c>
      <c r="D3489" s="179">
        <v>1215</v>
      </c>
      <c r="E3489" s="106">
        <v>39598</v>
      </c>
      <c r="F3489" s="187" t="s">
        <v>1069</v>
      </c>
      <c r="N3489" s="101"/>
    </row>
    <row r="3490" spans="1:17" s="100" customFormat="1" ht="30" customHeight="1" x14ac:dyDescent="0.2">
      <c r="A3490" s="152">
        <v>3487</v>
      </c>
      <c r="B3490" s="96" t="s">
        <v>4032</v>
      </c>
      <c r="C3490" s="97">
        <v>2939.65</v>
      </c>
      <c r="D3490" s="97">
        <v>814</v>
      </c>
      <c r="E3490" s="102">
        <v>43189</v>
      </c>
      <c r="F3490" s="186" t="s">
        <v>2319</v>
      </c>
      <c r="G3490" s="94"/>
      <c r="N3490" s="101"/>
    </row>
    <row r="3491" spans="1:17" s="100" customFormat="1" ht="30" customHeight="1" x14ac:dyDescent="0.2">
      <c r="A3491" s="152">
        <v>3488</v>
      </c>
      <c r="B3491" s="107" t="s">
        <v>991</v>
      </c>
      <c r="C3491" s="179">
        <v>2929.2168674698796</v>
      </c>
      <c r="D3491" s="179">
        <v>1311</v>
      </c>
      <c r="E3491" s="119">
        <v>36462</v>
      </c>
      <c r="F3491" s="187" t="s">
        <v>1069</v>
      </c>
      <c r="G3491" s="94"/>
      <c r="N3491" s="101"/>
    </row>
    <row r="3492" spans="1:17" s="100" customFormat="1" ht="30" customHeight="1" x14ac:dyDescent="0.2">
      <c r="A3492" s="152">
        <v>3489</v>
      </c>
      <c r="B3492" s="96" t="s">
        <v>2972</v>
      </c>
      <c r="C3492" s="179">
        <v>2925.4518072289156</v>
      </c>
      <c r="D3492" s="179">
        <v>1027</v>
      </c>
      <c r="E3492" s="111">
        <v>40515</v>
      </c>
      <c r="F3492" s="187" t="s">
        <v>2033</v>
      </c>
      <c r="N3492" s="101"/>
      <c r="Q3492" s="94"/>
    </row>
    <row r="3493" spans="1:17" s="100" customFormat="1" ht="30" customHeight="1" x14ac:dyDescent="0.2">
      <c r="A3493" s="152">
        <v>3490</v>
      </c>
      <c r="B3493" s="96" t="s">
        <v>2501</v>
      </c>
      <c r="C3493" s="179">
        <v>2920.8178869323447</v>
      </c>
      <c r="D3493" s="179">
        <v>890</v>
      </c>
      <c r="E3493" s="161">
        <v>40487</v>
      </c>
      <c r="F3493" s="187" t="s">
        <v>405</v>
      </c>
      <c r="G3493" s="94"/>
      <c r="N3493" s="101"/>
      <c r="Q3493" s="94"/>
    </row>
    <row r="3494" spans="1:17" s="100" customFormat="1" ht="30" customHeight="1" x14ac:dyDescent="0.2">
      <c r="A3494" s="152">
        <v>3491</v>
      </c>
      <c r="B3494" s="96" t="s">
        <v>4369</v>
      </c>
      <c r="C3494" s="97">
        <v>2914.1</v>
      </c>
      <c r="D3494" s="97">
        <v>566</v>
      </c>
      <c r="E3494" s="155" t="s">
        <v>4571</v>
      </c>
      <c r="F3494" s="186" t="s">
        <v>4572</v>
      </c>
      <c r="H3494" s="94"/>
      <c r="I3494" s="94"/>
      <c r="J3494" s="94"/>
      <c r="K3494" s="94"/>
      <c r="L3494" s="94"/>
      <c r="M3494" s="94"/>
      <c r="N3494" s="95"/>
      <c r="O3494" s="94"/>
      <c r="P3494" s="94"/>
    </row>
    <row r="3495" spans="1:17" s="94" customFormat="1" ht="30" customHeight="1" x14ac:dyDescent="0.2">
      <c r="A3495" s="152">
        <v>3492</v>
      </c>
      <c r="B3495" s="96" t="s">
        <v>4426</v>
      </c>
      <c r="C3495" s="97">
        <v>2909.3</v>
      </c>
      <c r="D3495" s="97">
        <v>1000</v>
      </c>
      <c r="E3495" s="155" t="s">
        <v>4593</v>
      </c>
      <c r="F3495" s="186" t="s">
        <v>4196</v>
      </c>
      <c r="G3495" s="100"/>
      <c r="N3495" s="95"/>
      <c r="Q3495" s="100"/>
    </row>
    <row r="3496" spans="1:17" s="94" customFormat="1" ht="30" customHeight="1" x14ac:dyDescent="0.2">
      <c r="A3496" s="152">
        <v>3493</v>
      </c>
      <c r="B3496" s="103" t="s">
        <v>920</v>
      </c>
      <c r="C3496" s="176">
        <v>2901.9925857275257</v>
      </c>
      <c r="D3496" s="176">
        <v>1306</v>
      </c>
      <c r="E3496" s="161">
        <v>37099</v>
      </c>
      <c r="F3496" s="187" t="s">
        <v>798</v>
      </c>
      <c r="G3496" s="100"/>
      <c r="H3496" s="100"/>
      <c r="I3496" s="100"/>
      <c r="J3496" s="100"/>
      <c r="K3496" s="100"/>
      <c r="L3496" s="100"/>
      <c r="M3496" s="100"/>
      <c r="N3496" s="101"/>
      <c r="O3496" s="100"/>
      <c r="P3496" s="100"/>
      <c r="Q3496" s="100"/>
    </row>
    <row r="3497" spans="1:17" s="94" customFormat="1" ht="30" customHeight="1" x14ac:dyDescent="0.2">
      <c r="A3497" s="152">
        <v>3494</v>
      </c>
      <c r="B3497" s="103" t="s">
        <v>878</v>
      </c>
      <c r="C3497" s="176">
        <v>2891.2766450417053</v>
      </c>
      <c r="D3497" s="176">
        <v>1179</v>
      </c>
      <c r="E3497" s="111">
        <v>38485</v>
      </c>
      <c r="F3497" s="187" t="s">
        <v>1335</v>
      </c>
      <c r="H3497" s="100"/>
      <c r="I3497" s="100"/>
      <c r="J3497" s="100"/>
      <c r="K3497" s="100"/>
      <c r="L3497" s="100"/>
      <c r="M3497" s="100"/>
      <c r="N3497" s="101"/>
      <c r="O3497" s="100"/>
      <c r="P3497" s="100"/>
      <c r="Q3497" s="100"/>
    </row>
    <row r="3498" spans="1:17" s="94" customFormat="1" ht="30" customHeight="1" x14ac:dyDescent="0.2">
      <c r="A3498" s="152">
        <v>3495</v>
      </c>
      <c r="B3498" s="96" t="s">
        <v>4033</v>
      </c>
      <c r="C3498" s="97">
        <v>2888.25</v>
      </c>
      <c r="D3498" s="97">
        <v>593</v>
      </c>
      <c r="E3498" s="102">
        <v>43189</v>
      </c>
      <c r="F3498" s="186" t="s">
        <v>2319</v>
      </c>
      <c r="N3498" s="95"/>
      <c r="Q3498" s="100"/>
    </row>
    <row r="3499" spans="1:17" s="94" customFormat="1" ht="30" customHeight="1" x14ac:dyDescent="0.2">
      <c r="A3499" s="152">
        <v>3496</v>
      </c>
      <c r="B3499" s="96" t="s">
        <v>142</v>
      </c>
      <c r="C3499" s="178">
        <v>2887.3667747914737</v>
      </c>
      <c r="D3499" s="178">
        <v>775</v>
      </c>
      <c r="E3499" s="98">
        <v>41390</v>
      </c>
      <c r="F3499" s="186" t="s">
        <v>84</v>
      </c>
      <c r="H3499" s="100"/>
      <c r="I3499" s="100"/>
      <c r="J3499" s="100"/>
      <c r="K3499" s="100"/>
      <c r="L3499" s="100"/>
      <c r="M3499" s="100"/>
      <c r="N3499" s="101"/>
      <c r="O3499" s="100"/>
      <c r="P3499" s="100"/>
    </row>
    <row r="3500" spans="1:17" s="100" customFormat="1" ht="30" customHeight="1" x14ac:dyDescent="0.2">
      <c r="A3500" s="152">
        <v>3497</v>
      </c>
      <c r="B3500" s="96" t="s">
        <v>3155</v>
      </c>
      <c r="C3500" s="177">
        <v>2884.3257645968492</v>
      </c>
      <c r="D3500" s="177">
        <v>867</v>
      </c>
      <c r="E3500" s="98">
        <v>41656</v>
      </c>
      <c r="F3500" s="186" t="s">
        <v>545</v>
      </c>
      <c r="H3500" s="94"/>
      <c r="I3500" s="94"/>
      <c r="J3500" s="94"/>
      <c r="K3500" s="94"/>
      <c r="L3500" s="94"/>
      <c r="M3500" s="94"/>
      <c r="N3500" s="95"/>
      <c r="O3500" s="94"/>
      <c r="P3500" s="94"/>
    </row>
    <row r="3501" spans="1:17" s="94" customFormat="1" ht="30" customHeight="1" x14ac:dyDescent="0.2">
      <c r="A3501" s="152">
        <v>3498</v>
      </c>
      <c r="B3501" s="96" t="s">
        <v>3820</v>
      </c>
      <c r="C3501" s="97">
        <v>2877.56</v>
      </c>
      <c r="D3501" s="97">
        <v>750</v>
      </c>
      <c r="E3501" s="102">
        <v>42937</v>
      </c>
      <c r="F3501" s="186" t="s">
        <v>38</v>
      </c>
      <c r="H3501" s="100"/>
      <c r="I3501" s="100"/>
      <c r="J3501" s="100"/>
      <c r="K3501" s="100"/>
      <c r="L3501" s="100"/>
      <c r="M3501" s="100"/>
      <c r="N3501" s="101"/>
      <c r="O3501" s="100"/>
      <c r="P3501" s="100"/>
    </row>
    <row r="3502" spans="1:17" s="100" customFormat="1" ht="30" customHeight="1" x14ac:dyDescent="0.2">
      <c r="A3502" s="152">
        <v>3499</v>
      </c>
      <c r="B3502" s="103" t="s">
        <v>1808</v>
      </c>
      <c r="C3502" s="176">
        <v>2877.0852641334568</v>
      </c>
      <c r="D3502" s="176">
        <v>1320</v>
      </c>
      <c r="E3502" s="111">
        <v>37036</v>
      </c>
      <c r="F3502" s="187" t="s">
        <v>1433</v>
      </c>
      <c r="N3502" s="101"/>
    </row>
    <row r="3503" spans="1:17" s="100" customFormat="1" ht="30" customHeight="1" x14ac:dyDescent="0.2">
      <c r="A3503" s="152">
        <v>3500</v>
      </c>
      <c r="B3503" s="103" t="s">
        <v>2737</v>
      </c>
      <c r="C3503" s="112">
        <v>2870.9742817423539</v>
      </c>
      <c r="D3503" s="112">
        <v>1483</v>
      </c>
      <c r="E3503" s="111" t="s">
        <v>1128</v>
      </c>
      <c r="F3503" s="187" t="s">
        <v>520</v>
      </c>
      <c r="G3503" s="94"/>
      <c r="N3503" s="101"/>
    </row>
    <row r="3504" spans="1:17" s="100" customFormat="1" ht="30" customHeight="1" x14ac:dyDescent="0.2">
      <c r="A3504" s="152">
        <v>3501</v>
      </c>
      <c r="B3504" s="96" t="s">
        <v>998</v>
      </c>
      <c r="C3504" s="179">
        <v>2838.5658016682114</v>
      </c>
      <c r="D3504" s="179">
        <v>983</v>
      </c>
      <c r="E3504" s="111" t="s">
        <v>1478</v>
      </c>
      <c r="F3504" s="187" t="s">
        <v>405</v>
      </c>
      <c r="H3504" s="94"/>
      <c r="I3504" s="94"/>
      <c r="J3504" s="94"/>
      <c r="K3504" s="94"/>
      <c r="L3504" s="94"/>
      <c r="M3504" s="94"/>
      <c r="N3504" s="95"/>
      <c r="O3504" s="94"/>
      <c r="P3504" s="94"/>
      <c r="Q3504" s="94"/>
    </row>
    <row r="3505" spans="1:17" s="100" customFormat="1" ht="30" customHeight="1" x14ac:dyDescent="0.2">
      <c r="A3505" s="152">
        <v>3502</v>
      </c>
      <c r="B3505" s="96" t="s">
        <v>4261</v>
      </c>
      <c r="C3505" s="97">
        <v>2818</v>
      </c>
      <c r="D3505" s="97">
        <v>687</v>
      </c>
      <c r="E3505" s="155">
        <v>43315</v>
      </c>
      <c r="F3505" s="186" t="s">
        <v>3455</v>
      </c>
      <c r="G3505" s="94"/>
      <c r="H3505" s="94"/>
      <c r="I3505" s="94"/>
      <c r="J3505" s="94"/>
      <c r="K3505" s="94"/>
      <c r="L3505" s="94"/>
      <c r="M3505" s="94"/>
      <c r="N3505" s="95"/>
      <c r="O3505" s="94"/>
      <c r="P3505" s="94"/>
      <c r="Q3505" s="94"/>
    </row>
    <row r="3506" spans="1:17" s="100" customFormat="1" ht="30" customHeight="1" x14ac:dyDescent="0.2">
      <c r="A3506" s="152">
        <v>3503</v>
      </c>
      <c r="B3506" s="103" t="s">
        <v>987</v>
      </c>
      <c r="C3506" s="112">
        <v>2808.734939759036</v>
      </c>
      <c r="D3506" s="112">
        <v>724</v>
      </c>
      <c r="E3506" s="111">
        <v>37771</v>
      </c>
      <c r="F3506" s="187" t="s">
        <v>2673</v>
      </c>
      <c r="G3506" s="94"/>
      <c r="H3506" s="94"/>
      <c r="I3506" s="94"/>
      <c r="J3506" s="94"/>
      <c r="K3506" s="94"/>
      <c r="L3506" s="94"/>
      <c r="M3506" s="94"/>
      <c r="N3506" s="95"/>
      <c r="O3506" s="94"/>
      <c r="P3506" s="94"/>
    </row>
    <row r="3507" spans="1:17" s="100" customFormat="1" ht="30" customHeight="1" x14ac:dyDescent="0.2">
      <c r="A3507" s="152">
        <v>3504</v>
      </c>
      <c r="B3507" s="96" t="s">
        <v>539</v>
      </c>
      <c r="C3507" s="179">
        <v>2782.6691380908251</v>
      </c>
      <c r="D3507" s="179">
        <v>1438</v>
      </c>
      <c r="E3507" s="111">
        <v>40277</v>
      </c>
      <c r="F3507" s="187" t="s">
        <v>1004</v>
      </c>
      <c r="G3507" s="94"/>
      <c r="N3507" s="101"/>
    </row>
    <row r="3508" spans="1:17" s="94" customFormat="1" ht="30" customHeight="1" x14ac:dyDescent="0.2">
      <c r="A3508" s="152">
        <v>3505</v>
      </c>
      <c r="B3508" s="96" t="s">
        <v>3512</v>
      </c>
      <c r="C3508" s="112">
        <v>2763.1</v>
      </c>
      <c r="D3508" s="177">
        <v>775</v>
      </c>
      <c r="E3508" s="98">
        <v>42692</v>
      </c>
      <c r="F3508" s="186" t="s">
        <v>3465</v>
      </c>
      <c r="N3508" s="95"/>
      <c r="Q3508" s="100"/>
    </row>
    <row r="3509" spans="1:17" s="94" customFormat="1" ht="30" customHeight="1" x14ac:dyDescent="0.2">
      <c r="A3509" s="152">
        <v>3506</v>
      </c>
      <c r="B3509" s="103" t="s">
        <v>2085</v>
      </c>
      <c r="C3509" s="179">
        <v>2759.4995366079706</v>
      </c>
      <c r="D3509" s="179">
        <v>1011</v>
      </c>
      <c r="E3509" s="111">
        <v>39906</v>
      </c>
      <c r="F3509" s="186" t="s">
        <v>2386</v>
      </c>
      <c r="G3509" s="100"/>
      <c r="H3509" s="100"/>
      <c r="I3509" s="100"/>
      <c r="J3509" s="100"/>
      <c r="K3509" s="100"/>
      <c r="L3509" s="100"/>
      <c r="M3509" s="100"/>
      <c r="N3509" s="101"/>
      <c r="O3509" s="100"/>
      <c r="P3509" s="100"/>
      <c r="Q3509" s="100"/>
    </row>
    <row r="3510" spans="1:17" s="94" customFormat="1" ht="30" customHeight="1" x14ac:dyDescent="0.2">
      <c r="A3510" s="152">
        <v>3507</v>
      </c>
      <c r="B3510" s="96" t="s">
        <v>2985</v>
      </c>
      <c r="C3510" s="178">
        <v>2743.5704355885082</v>
      </c>
      <c r="D3510" s="178">
        <v>821</v>
      </c>
      <c r="E3510" s="98">
        <v>41138</v>
      </c>
      <c r="F3510" s="187" t="s">
        <v>448</v>
      </c>
      <c r="G3510" s="100"/>
      <c r="N3510" s="95"/>
    </row>
    <row r="3511" spans="1:17" s="100" customFormat="1" ht="30" customHeight="1" x14ac:dyDescent="0.2">
      <c r="A3511" s="152">
        <v>3508</v>
      </c>
      <c r="B3511" s="96" t="s">
        <v>3803</v>
      </c>
      <c r="C3511" s="97">
        <v>2740.2000000000003</v>
      </c>
      <c r="D3511" s="97">
        <v>804</v>
      </c>
      <c r="E3511" s="155">
        <v>42972</v>
      </c>
      <c r="F3511" s="186" t="s">
        <v>1424</v>
      </c>
      <c r="H3511" s="94"/>
      <c r="I3511" s="94"/>
      <c r="J3511" s="94"/>
      <c r="K3511" s="94"/>
      <c r="L3511" s="94"/>
      <c r="M3511" s="94"/>
      <c r="N3511" s="95"/>
      <c r="O3511" s="94"/>
      <c r="P3511" s="94"/>
    </row>
    <row r="3512" spans="1:17" s="100" customFormat="1" ht="30" customHeight="1" x14ac:dyDescent="0.2">
      <c r="A3512" s="152">
        <v>3509</v>
      </c>
      <c r="B3512" s="96" t="s">
        <v>2700</v>
      </c>
      <c r="C3512" s="177">
        <v>2731.9856348470807</v>
      </c>
      <c r="D3512" s="177">
        <v>984</v>
      </c>
      <c r="E3512" s="98">
        <v>40844</v>
      </c>
      <c r="F3512" s="186" t="s">
        <v>2701</v>
      </c>
      <c r="H3512" s="94"/>
      <c r="I3512" s="94"/>
      <c r="J3512" s="94"/>
      <c r="K3512" s="94"/>
      <c r="L3512" s="94"/>
      <c r="M3512" s="94"/>
      <c r="N3512" s="95"/>
      <c r="O3512" s="94"/>
      <c r="P3512" s="94"/>
    </row>
    <row r="3513" spans="1:17" s="109" customFormat="1" ht="30" customHeight="1" x14ac:dyDescent="0.2">
      <c r="A3513" s="152">
        <v>3510</v>
      </c>
      <c r="B3513" s="96" t="s">
        <v>3157</v>
      </c>
      <c r="C3513" s="177">
        <v>2725.0347544022243</v>
      </c>
      <c r="D3513" s="177">
        <v>669</v>
      </c>
      <c r="E3513" s="98">
        <v>41957</v>
      </c>
      <c r="F3513" s="186" t="s">
        <v>3180</v>
      </c>
      <c r="G3513" s="94"/>
      <c r="H3513" s="100"/>
      <c r="I3513" s="100"/>
      <c r="J3513" s="100"/>
      <c r="K3513" s="100"/>
      <c r="L3513" s="100"/>
      <c r="M3513" s="100"/>
      <c r="N3513" s="101"/>
      <c r="O3513" s="100"/>
      <c r="P3513" s="100"/>
      <c r="Q3513" s="100"/>
    </row>
    <row r="3514" spans="1:17" s="94" customFormat="1" ht="30" customHeight="1" x14ac:dyDescent="0.2">
      <c r="A3514" s="152">
        <v>3511</v>
      </c>
      <c r="B3514" s="96" t="s">
        <v>701</v>
      </c>
      <c r="C3514" s="112">
        <v>2712.0018535681188</v>
      </c>
      <c r="D3514" s="112">
        <v>905</v>
      </c>
      <c r="E3514" s="106">
        <v>39445</v>
      </c>
      <c r="F3514" s="186" t="s">
        <v>557</v>
      </c>
      <c r="H3514" s="100"/>
      <c r="I3514" s="100"/>
      <c r="J3514" s="100"/>
      <c r="K3514" s="100"/>
      <c r="L3514" s="100"/>
      <c r="M3514" s="100"/>
      <c r="N3514" s="101"/>
      <c r="O3514" s="100"/>
      <c r="P3514" s="100"/>
    </row>
    <row r="3515" spans="1:17" s="100" customFormat="1" ht="30" customHeight="1" x14ac:dyDescent="0.2">
      <c r="A3515" s="152">
        <v>3512</v>
      </c>
      <c r="B3515" s="96" t="s">
        <v>2668</v>
      </c>
      <c r="C3515" s="177">
        <v>2695.2038924930494</v>
      </c>
      <c r="D3515" s="177">
        <v>1103</v>
      </c>
      <c r="E3515" s="98">
        <v>41138</v>
      </c>
      <c r="F3515" s="186" t="s">
        <v>2706</v>
      </c>
      <c r="G3515" s="94"/>
      <c r="N3515" s="101"/>
    </row>
    <row r="3516" spans="1:17" s="100" customFormat="1" ht="30" customHeight="1" x14ac:dyDescent="0.2">
      <c r="A3516" s="152">
        <v>3513</v>
      </c>
      <c r="B3516" s="107" t="s">
        <v>1679</v>
      </c>
      <c r="C3516" s="179">
        <v>2691.7284522706209</v>
      </c>
      <c r="D3516" s="179">
        <v>1183</v>
      </c>
      <c r="E3516" s="119">
        <v>36364</v>
      </c>
      <c r="F3516" s="187" t="s">
        <v>1614</v>
      </c>
      <c r="G3516" s="109"/>
      <c r="N3516" s="101"/>
      <c r="Q3516" s="94"/>
    </row>
    <row r="3517" spans="1:17" s="100" customFormat="1" ht="30" customHeight="1" x14ac:dyDescent="0.2">
      <c r="A3517" s="152">
        <v>3514</v>
      </c>
      <c r="B3517" s="103" t="s">
        <v>772</v>
      </c>
      <c r="C3517" s="179">
        <v>2690.5699721964784</v>
      </c>
      <c r="D3517" s="179">
        <v>1003</v>
      </c>
      <c r="E3517" s="106" t="s">
        <v>1478</v>
      </c>
      <c r="F3517" s="186" t="s">
        <v>640</v>
      </c>
      <c r="G3517" s="94"/>
      <c r="H3517" s="94"/>
      <c r="I3517" s="94"/>
      <c r="J3517" s="94"/>
      <c r="K3517" s="94"/>
      <c r="L3517" s="94"/>
      <c r="M3517" s="94"/>
      <c r="N3517" s="95"/>
      <c r="O3517" s="94"/>
      <c r="P3517" s="94"/>
      <c r="Q3517" s="94"/>
    </row>
    <row r="3518" spans="1:17" s="100" customFormat="1" ht="30" customHeight="1" x14ac:dyDescent="0.2">
      <c r="A3518" s="152">
        <v>3515</v>
      </c>
      <c r="B3518" s="96" t="s">
        <v>2747</v>
      </c>
      <c r="C3518" s="177">
        <v>2687.6737720111214</v>
      </c>
      <c r="D3518" s="177">
        <v>779</v>
      </c>
      <c r="E3518" s="158">
        <v>41186</v>
      </c>
      <c r="F3518" s="186" t="s">
        <v>2748</v>
      </c>
      <c r="G3518" s="94"/>
      <c r="H3518" s="94"/>
      <c r="I3518" s="94"/>
      <c r="J3518" s="94"/>
      <c r="K3518" s="94"/>
      <c r="L3518" s="94"/>
      <c r="M3518" s="94"/>
      <c r="N3518" s="95"/>
      <c r="O3518" s="94"/>
      <c r="P3518" s="94"/>
    </row>
    <row r="3519" spans="1:17" s="94" customFormat="1" ht="30" customHeight="1" x14ac:dyDescent="0.2">
      <c r="A3519" s="152">
        <v>3516</v>
      </c>
      <c r="B3519" s="103" t="s">
        <v>1901</v>
      </c>
      <c r="C3519" s="112">
        <v>2683.155699721965</v>
      </c>
      <c r="D3519" s="112">
        <v>855</v>
      </c>
      <c r="E3519" s="111">
        <v>38751</v>
      </c>
      <c r="F3519" s="187" t="s">
        <v>1616</v>
      </c>
      <c r="N3519" s="95"/>
    </row>
    <row r="3520" spans="1:17" s="100" customFormat="1" ht="30" customHeight="1" x14ac:dyDescent="0.2">
      <c r="A3520" s="152">
        <v>3517</v>
      </c>
      <c r="B3520" s="96" t="s">
        <v>4091</v>
      </c>
      <c r="C3520" s="97">
        <v>2681</v>
      </c>
      <c r="D3520" s="97">
        <v>770</v>
      </c>
      <c r="E3520" s="102">
        <v>43105</v>
      </c>
      <c r="F3520" s="186" t="s">
        <v>3455</v>
      </c>
      <c r="G3520" s="94"/>
      <c r="H3520" s="109"/>
      <c r="I3520" s="109"/>
      <c r="J3520" s="109"/>
      <c r="K3520" s="109"/>
      <c r="L3520" s="109"/>
      <c r="M3520" s="109"/>
      <c r="N3520" s="127"/>
      <c r="O3520" s="109"/>
      <c r="P3520" s="109"/>
    </row>
    <row r="3521" spans="1:17" s="94" customFormat="1" ht="30" customHeight="1" x14ac:dyDescent="0.2">
      <c r="A3521" s="152">
        <v>3518</v>
      </c>
      <c r="B3521" s="96" t="s">
        <v>1319</v>
      </c>
      <c r="C3521" s="176">
        <v>2677.652919369787</v>
      </c>
      <c r="D3521" s="176">
        <v>780</v>
      </c>
      <c r="E3521" s="106">
        <v>39206</v>
      </c>
      <c r="F3521" s="186" t="s">
        <v>1642</v>
      </c>
      <c r="N3521" s="95"/>
      <c r="Q3521" s="100"/>
    </row>
    <row r="3522" spans="1:17" s="100" customFormat="1" ht="30" customHeight="1" x14ac:dyDescent="0.2">
      <c r="A3522" s="152">
        <v>3519</v>
      </c>
      <c r="B3522" s="103" t="s">
        <v>1948</v>
      </c>
      <c r="C3522" s="176">
        <v>2660.4494902687675</v>
      </c>
      <c r="D3522" s="176">
        <v>1104</v>
      </c>
      <c r="E3522" s="111">
        <v>37519</v>
      </c>
      <c r="F3522" s="187" t="s">
        <v>645</v>
      </c>
      <c r="G3522" s="94"/>
      <c r="H3522" s="94"/>
      <c r="I3522" s="94"/>
      <c r="J3522" s="94"/>
      <c r="K3522" s="94"/>
      <c r="L3522" s="94"/>
      <c r="M3522" s="94"/>
      <c r="N3522" s="95"/>
      <c r="O3522" s="94"/>
      <c r="P3522" s="94"/>
    </row>
    <row r="3523" spans="1:17" s="100" customFormat="1" ht="30" customHeight="1" x14ac:dyDescent="0.2">
      <c r="A3523" s="152">
        <v>3520</v>
      </c>
      <c r="B3523" s="103" t="s">
        <v>2201</v>
      </c>
      <c r="C3523" s="112">
        <v>2652.0505097312325</v>
      </c>
      <c r="D3523" s="112">
        <v>765</v>
      </c>
      <c r="E3523" s="111">
        <v>38240</v>
      </c>
      <c r="F3523" s="187" t="s">
        <v>391</v>
      </c>
      <c r="G3523" s="94"/>
      <c r="H3523" s="94"/>
      <c r="I3523" s="94"/>
      <c r="J3523" s="94"/>
      <c r="K3523" s="94"/>
      <c r="L3523" s="94"/>
      <c r="M3523" s="94"/>
      <c r="N3523" s="95"/>
      <c r="O3523" s="94"/>
      <c r="P3523" s="94"/>
    </row>
    <row r="3524" spans="1:17" s="100" customFormat="1" ht="30" customHeight="1" x14ac:dyDescent="0.2">
      <c r="A3524" s="152">
        <v>3521</v>
      </c>
      <c r="B3524" s="96" t="s">
        <v>4034</v>
      </c>
      <c r="C3524" s="97">
        <v>2642.5</v>
      </c>
      <c r="D3524" s="97">
        <v>579</v>
      </c>
      <c r="E3524" s="102">
        <v>43189</v>
      </c>
      <c r="F3524" s="186" t="s">
        <v>2319</v>
      </c>
      <c r="H3524" s="94"/>
      <c r="I3524" s="94"/>
      <c r="J3524" s="94"/>
      <c r="K3524" s="94"/>
      <c r="L3524" s="94"/>
      <c r="M3524" s="94"/>
      <c r="N3524" s="95"/>
      <c r="O3524" s="94"/>
      <c r="P3524" s="94"/>
      <c r="Q3524" s="94"/>
    </row>
    <row r="3525" spans="1:17" s="94" customFormat="1" ht="30" customHeight="1" x14ac:dyDescent="0.2">
      <c r="A3525" s="152">
        <v>3522</v>
      </c>
      <c r="B3525" s="96" t="s">
        <v>3499</v>
      </c>
      <c r="C3525" s="112">
        <v>2640.6</v>
      </c>
      <c r="D3525" s="177">
        <v>690</v>
      </c>
      <c r="E3525" s="120">
        <v>42713</v>
      </c>
      <c r="F3525" s="189" t="s">
        <v>3455</v>
      </c>
      <c r="G3525" s="100"/>
      <c r="N3525" s="95"/>
      <c r="Q3525" s="100"/>
    </row>
    <row r="3526" spans="1:17" s="100" customFormat="1" ht="30" customHeight="1" x14ac:dyDescent="0.2">
      <c r="A3526" s="152">
        <v>3523</v>
      </c>
      <c r="B3526" s="103" t="s">
        <v>782</v>
      </c>
      <c r="C3526" s="112">
        <v>2638.293558850788</v>
      </c>
      <c r="D3526" s="112">
        <v>848</v>
      </c>
      <c r="E3526" s="111">
        <v>39696</v>
      </c>
      <c r="F3526" s="187" t="s">
        <v>193</v>
      </c>
      <c r="G3526" s="94"/>
      <c r="H3526" s="94"/>
      <c r="I3526" s="94"/>
      <c r="J3526" s="94"/>
      <c r="K3526" s="94"/>
      <c r="L3526" s="94"/>
      <c r="M3526" s="94"/>
      <c r="N3526" s="95"/>
      <c r="O3526" s="94"/>
      <c r="P3526" s="94"/>
    </row>
    <row r="3527" spans="1:17" s="94" customFormat="1" ht="30" customHeight="1" x14ac:dyDescent="0.2">
      <c r="A3527" s="152">
        <v>3524</v>
      </c>
      <c r="B3527" s="96" t="s">
        <v>3750</v>
      </c>
      <c r="C3527" s="97">
        <v>2635.68</v>
      </c>
      <c r="D3527" s="97">
        <v>497</v>
      </c>
      <c r="E3527" s="102">
        <v>43063</v>
      </c>
      <c r="F3527" s="186" t="s">
        <v>3187</v>
      </c>
      <c r="N3527" s="95"/>
      <c r="Q3527" s="100"/>
    </row>
    <row r="3528" spans="1:17" s="100" customFormat="1" ht="30" customHeight="1" x14ac:dyDescent="0.2">
      <c r="A3528" s="152">
        <v>3525</v>
      </c>
      <c r="B3528" s="103" t="s">
        <v>291</v>
      </c>
      <c r="C3528" s="176">
        <v>2626.8535681186286</v>
      </c>
      <c r="D3528" s="176">
        <v>764</v>
      </c>
      <c r="E3528" s="111">
        <v>36868</v>
      </c>
      <c r="F3528" s="187" t="s">
        <v>1029</v>
      </c>
      <c r="H3528" s="94"/>
      <c r="I3528" s="94"/>
      <c r="J3528" s="94"/>
      <c r="K3528" s="94"/>
      <c r="L3528" s="94"/>
      <c r="M3528" s="94"/>
      <c r="N3528" s="95"/>
      <c r="O3528" s="94"/>
      <c r="P3528" s="94"/>
      <c r="Q3528" s="94"/>
    </row>
    <row r="3529" spans="1:17" s="100" customFormat="1" ht="30" customHeight="1" x14ac:dyDescent="0.2">
      <c r="A3529" s="152">
        <v>3526</v>
      </c>
      <c r="B3529" s="96" t="s">
        <v>4128</v>
      </c>
      <c r="C3529" s="97">
        <v>2612.8200000000002</v>
      </c>
      <c r="D3529" s="97">
        <v>488</v>
      </c>
      <c r="E3529" s="102" t="s">
        <v>4123</v>
      </c>
      <c r="F3529" s="186" t="s">
        <v>3187</v>
      </c>
      <c r="G3529" s="94"/>
      <c r="N3529" s="101"/>
      <c r="Q3529" s="94"/>
    </row>
    <row r="3530" spans="1:17" s="94" customFormat="1" ht="30" customHeight="1" x14ac:dyDescent="0.2">
      <c r="A3530" s="152">
        <v>3527</v>
      </c>
      <c r="B3530" s="96" t="s">
        <v>3833</v>
      </c>
      <c r="C3530" s="97">
        <v>2599.5</v>
      </c>
      <c r="D3530" s="97">
        <v>704</v>
      </c>
      <c r="E3530" s="102">
        <v>42902</v>
      </c>
      <c r="F3530" s="186" t="s">
        <v>38</v>
      </c>
      <c r="G3530" s="100"/>
      <c r="H3530" s="100"/>
      <c r="I3530" s="100"/>
      <c r="J3530" s="100"/>
      <c r="K3530" s="100"/>
      <c r="L3530" s="100"/>
      <c r="M3530" s="100"/>
      <c r="N3530" s="101"/>
      <c r="O3530" s="100"/>
      <c r="P3530" s="100"/>
      <c r="Q3530" s="100"/>
    </row>
    <row r="3531" spans="1:17" s="94" customFormat="1" ht="30" customHeight="1" x14ac:dyDescent="0.2">
      <c r="A3531" s="152">
        <v>3528</v>
      </c>
      <c r="B3531" s="96" t="s">
        <v>3646</v>
      </c>
      <c r="C3531" s="112">
        <v>2595.0800000000004</v>
      </c>
      <c r="D3531" s="177">
        <v>695</v>
      </c>
      <c r="E3531" s="158">
        <v>42440</v>
      </c>
      <c r="F3531" s="186" t="s">
        <v>3322</v>
      </c>
      <c r="N3531" s="95"/>
      <c r="Q3531" s="100"/>
    </row>
    <row r="3532" spans="1:17" s="94" customFormat="1" ht="30" customHeight="1" x14ac:dyDescent="0.2">
      <c r="A3532" s="152">
        <v>3529</v>
      </c>
      <c r="B3532" s="96" t="s">
        <v>4630</v>
      </c>
      <c r="C3532" s="97">
        <v>2587</v>
      </c>
      <c r="D3532" s="97">
        <v>824</v>
      </c>
      <c r="E3532" s="102" t="s">
        <v>4631</v>
      </c>
      <c r="F3532" s="186" t="s">
        <v>3371</v>
      </c>
      <c r="N3532" s="95"/>
    </row>
    <row r="3533" spans="1:17" s="94" customFormat="1" ht="30" customHeight="1" x14ac:dyDescent="0.2">
      <c r="A3533" s="152">
        <v>3530</v>
      </c>
      <c r="B3533" s="96" t="s">
        <v>123</v>
      </c>
      <c r="C3533" s="177">
        <v>2585.7275254865617</v>
      </c>
      <c r="D3533" s="177">
        <v>663</v>
      </c>
      <c r="E3533" s="98">
        <v>41495</v>
      </c>
      <c r="F3533" s="186" t="s">
        <v>2981</v>
      </c>
      <c r="H3533" s="100"/>
      <c r="I3533" s="100"/>
      <c r="J3533" s="100"/>
      <c r="K3533" s="100"/>
      <c r="L3533" s="100"/>
      <c r="M3533" s="100"/>
      <c r="N3533" s="101"/>
      <c r="O3533" s="100"/>
      <c r="P3533" s="100"/>
    </row>
    <row r="3534" spans="1:17" s="94" customFormat="1" ht="30" customHeight="1" x14ac:dyDescent="0.2">
      <c r="A3534" s="152">
        <v>3531</v>
      </c>
      <c r="B3534" s="96" t="s">
        <v>117</v>
      </c>
      <c r="C3534" s="177">
        <v>2581.0936051899907</v>
      </c>
      <c r="D3534" s="177">
        <v>688</v>
      </c>
      <c r="E3534" s="98">
        <v>41502</v>
      </c>
      <c r="F3534" s="186" t="s">
        <v>2706</v>
      </c>
      <c r="N3534" s="95"/>
      <c r="Q3534" s="100"/>
    </row>
    <row r="3535" spans="1:17" s="94" customFormat="1" ht="30" customHeight="1" x14ac:dyDescent="0.2">
      <c r="A3535" s="152">
        <v>3532</v>
      </c>
      <c r="B3535" s="96" t="s">
        <v>3652</v>
      </c>
      <c r="C3535" s="112">
        <v>2565.5099999999998</v>
      </c>
      <c r="D3535" s="177">
        <v>816</v>
      </c>
      <c r="E3535" s="98">
        <v>42433</v>
      </c>
      <c r="F3535" s="186" t="s">
        <v>3322</v>
      </c>
      <c r="G3535" s="100"/>
      <c r="N3535" s="95"/>
      <c r="Q3535" s="100"/>
    </row>
    <row r="3536" spans="1:17" s="94" customFormat="1" ht="30" customHeight="1" x14ac:dyDescent="0.2">
      <c r="A3536" s="152">
        <v>3533</v>
      </c>
      <c r="B3536" s="96" t="s">
        <v>2655</v>
      </c>
      <c r="C3536" s="177">
        <v>2557.0551436515293</v>
      </c>
      <c r="D3536" s="177">
        <v>766</v>
      </c>
      <c r="E3536" s="119">
        <v>40739</v>
      </c>
      <c r="F3536" s="186" t="s">
        <v>2938</v>
      </c>
      <c r="G3536" s="100"/>
      <c r="N3536" s="95"/>
      <c r="Q3536" s="100"/>
    </row>
    <row r="3537" spans="1:17" s="100" customFormat="1" ht="30" customHeight="1" x14ac:dyDescent="0.2">
      <c r="A3537" s="152">
        <v>3534</v>
      </c>
      <c r="B3537" s="96" t="s">
        <v>4290</v>
      </c>
      <c r="C3537" s="97">
        <v>2543.6999999999998</v>
      </c>
      <c r="D3537" s="97">
        <v>1118</v>
      </c>
      <c r="E3537" s="102" t="s">
        <v>4604</v>
      </c>
      <c r="F3537" s="186" t="s">
        <v>4577</v>
      </c>
      <c r="H3537" s="94"/>
      <c r="I3537" s="94"/>
      <c r="J3537" s="94"/>
      <c r="K3537" s="94"/>
      <c r="L3537" s="94"/>
      <c r="M3537" s="94"/>
      <c r="N3537" s="95"/>
      <c r="O3537" s="94"/>
      <c r="P3537" s="94"/>
    </row>
    <row r="3538" spans="1:17" s="94" customFormat="1" ht="30" customHeight="1" x14ac:dyDescent="0.2">
      <c r="A3538" s="152">
        <v>3535</v>
      </c>
      <c r="B3538" s="96" t="s">
        <v>2516</v>
      </c>
      <c r="C3538" s="112">
        <v>2536.4921223354959</v>
      </c>
      <c r="D3538" s="112">
        <v>2334</v>
      </c>
      <c r="E3538" s="111">
        <v>40557</v>
      </c>
      <c r="F3538" s="187" t="s">
        <v>2607</v>
      </c>
      <c r="H3538" s="100"/>
      <c r="I3538" s="100"/>
      <c r="J3538" s="100"/>
      <c r="K3538" s="100"/>
      <c r="L3538" s="100"/>
      <c r="M3538" s="100"/>
      <c r="N3538" s="101"/>
      <c r="O3538" s="100"/>
      <c r="P3538" s="100"/>
      <c r="Q3538" s="100"/>
    </row>
    <row r="3539" spans="1:17" s="94" customFormat="1" ht="30" customHeight="1" x14ac:dyDescent="0.2">
      <c r="A3539" s="152">
        <v>3536</v>
      </c>
      <c r="B3539" s="96" t="s">
        <v>2395</v>
      </c>
      <c r="C3539" s="179">
        <v>2535.6232622798889</v>
      </c>
      <c r="D3539" s="179">
        <v>911</v>
      </c>
      <c r="E3539" s="119">
        <v>40634</v>
      </c>
      <c r="F3539" s="186" t="s">
        <v>725</v>
      </c>
      <c r="H3539" s="100"/>
      <c r="I3539" s="100"/>
      <c r="J3539" s="100"/>
      <c r="K3539" s="100"/>
      <c r="L3539" s="100"/>
      <c r="M3539" s="100"/>
      <c r="N3539" s="101"/>
      <c r="O3539" s="100"/>
      <c r="P3539" s="100"/>
      <c r="Q3539" s="100"/>
    </row>
    <row r="3540" spans="1:17" s="100" customFormat="1" ht="30" customHeight="1" x14ac:dyDescent="0.2">
      <c r="A3540" s="152">
        <v>3537</v>
      </c>
      <c r="B3540" s="103" t="s">
        <v>2532</v>
      </c>
      <c r="C3540" s="179">
        <v>2513.9017608897129</v>
      </c>
      <c r="D3540" s="179">
        <v>792</v>
      </c>
      <c r="E3540" s="111">
        <v>38618</v>
      </c>
      <c r="F3540" s="187" t="s">
        <v>558</v>
      </c>
      <c r="G3540" s="94"/>
      <c r="N3540" s="101"/>
    </row>
    <row r="3541" spans="1:17" s="100" customFormat="1" ht="30" customHeight="1" x14ac:dyDescent="0.2">
      <c r="A3541" s="152">
        <v>3538</v>
      </c>
      <c r="B3541" s="103" t="s">
        <v>834</v>
      </c>
      <c r="C3541" s="176">
        <v>2512.74328081557</v>
      </c>
      <c r="D3541" s="176">
        <v>892</v>
      </c>
      <c r="E3541" s="111">
        <v>37421</v>
      </c>
      <c r="F3541" s="187" t="s">
        <v>1336</v>
      </c>
      <c r="G3541" s="94"/>
      <c r="H3541" s="94"/>
      <c r="I3541" s="94"/>
      <c r="J3541" s="94"/>
      <c r="K3541" s="94"/>
      <c r="L3541" s="94"/>
      <c r="M3541" s="94"/>
      <c r="N3541" s="95"/>
      <c r="O3541" s="94"/>
      <c r="P3541" s="94"/>
      <c r="Q3541" s="94"/>
    </row>
    <row r="3542" spans="1:17" s="94" customFormat="1" ht="30" customHeight="1" x14ac:dyDescent="0.2">
      <c r="A3542" s="152">
        <v>3539</v>
      </c>
      <c r="B3542" s="96" t="s">
        <v>334</v>
      </c>
      <c r="C3542" s="177">
        <v>2478.8577386468955</v>
      </c>
      <c r="D3542" s="177">
        <v>720</v>
      </c>
      <c r="E3542" s="98">
        <v>41026</v>
      </c>
      <c r="F3542" s="186" t="s">
        <v>822</v>
      </c>
      <c r="G3542" s="100"/>
      <c r="N3542" s="95"/>
    </row>
    <row r="3543" spans="1:17" s="100" customFormat="1" ht="30" customHeight="1" x14ac:dyDescent="0.2">
      <c r="A3543" s="152">
        <v>3540</v>
      </c>
      <c r="B3543" s="103" t="s">
        <v>2165</v>
      </c>
      <c r="C3543" s="112">
        <v>2472.4860982391106</v>
      </c>
      <c r="D3543" s="112">
        <v>811</v>
      </c>
      <c r="E3543" s="111">
        <v>37925</v>
      </c>
      <c r="F3543" s="187" t="s">
        <v>2254</v>
      </c>
      <c r="G3543" s="94"/>
      <c r="H3543" s="94"/>
      <c r="I3543" s="94"/>
      <c r="J3543" s="94"/>
      <c r="K3543" s="94"/>
      <c r="L3543" s="94"/>
      <c r="M3543" s="94"/>
      <c r="N3543" s="95"/>
      <c r="O3543" s="94"/>
      <c r="P3543" s="94"/>
      <c r="Q3543" s="94"/>
    </row>
    <row r="3544" spans="1:17" s="100" customFormat="1" ht="30" customHeight="1" x14ac:dyDescent="0.2">
      <c r="A3544" s="152">
        <v>3541</v>
      </c>
      <c r="B3544" s="96" t="s">
        <v>4144</v>
      </c>
      <c r="C3544" s="97">
        <v>2470</v>
      </c>
      <c r="D3544" s="97">
        <v>562</v>
      </c>
      <c r="E3544" s="102" t="s">
        <v>4145</v>
      </c>
      <c r="F3544" s="186" t="s">
        <v>3455</v>
      </c>
      <c r="G3544" s="94"/>
      <c r="N3544" s="101"/>
    </row>
    <row r="3545" spans="1:17" s="94" customFormat="1" ht="30" customHeight="1" x14ac:dyDescent="0.2">
      <c r="A3545" s="152">
        <v>3542</v>
      </c>
      <c r="B3545" s="96" t="s">
        <v>2664</v>
      </c>
      <c r="C3545" s="179">
        <v>2450.1853568118631</v>
      </c>
      <c r="D3545" s="179">
        <v>717</v>
      </c>
      <c r="E3545" s="98">
        <v>40851</v>
      </c>
      <c r="F3545" s="186" t="s">
        <v>2396</v>
      </c>
      <c r="N3545" s="95"/>
      <c r="Q3545" s="100"/>
    </row>
    <row r="3546" spans="1:17" s="100" customFormat="1" ht="30" customHeight="1" x14ac:dyDescent="0.2">
      <c r="A3546" s="152">
        <v>3543</v>
      </c>
      <c r="B3546" s="103" t="s">
        <v>2594</v>
      </c>
      <c r="C3546" s="176">
        <v>2450.1853568118631</v>
      </c>
      <c r="D3546" s="176">
        <v>846</v>
      </c>
      <c r="E3546" s="119">
        <v>36231</v>
      </c>
      <c r="F3546" s="187" t="s">
        <v>1069</v>
      </c>
      <c r="G3546" s="94"/>
      <c r="H3546" s="94"/>
      <c r="I3546" s="94"/>
      <c r="J3546" s="94"/>
      <c r="K3546" s="94"/>
      <c r="L3546" s="94"/>
      <c r="M3546" s="94"/>
      <c r="N3546" s="95"/>
      <c r="O3546" s="94"/>
      <c r="P3546" s="94"/>
    </row>
    <row r="3547" spans="1:17" s="94" customFormat="1" ht="30" customHeight="1" x14ac:dyDescent="0.2">
      <c r="A3547" s="152">
        <v>3544</v>
      </c>
      <c r="B3547" s="96" t="s">
        <v>3304</v>
      </c>
      <c r="C3547" s="177">
        <v>2448</v>
      </c>
      <c r="D3547" s="177">
        <v>695</v>
      </c>
      <c r="E3547" s="98">
        <v>42104</v>
      </c>
      <c r="F3547" s="186" t="s">
        <v>3180</v>
      </c>
      <c r="N3547" s="95"/>
      <c r="Q3547" s="100"/>
    </row>
    <row r="3548" spans="1:17" s="100" customFormat="1" ht="30" customHeight="1" x14ac:dyDescent="0.2">
      <c r="A3548" s="152">
        <v>3545</v>
      </c>
      <c r="B3548" s="96" t="s">
        <v>499</v>
      </c>
      <c r="C3548" s="179">
        <v>2438.4007182576461</v>
      </c>
      <c r="D3548" s="179">
        <v>819</v>
      </c>
      <c r="E3548" s="98">
        <v>40788</v>
      </c>
      <c r="F3548" s="186" t="s">
        <v>2988</v>
      </c>
      <c r="G3548" s="94"/>
      <c r="H3548" s="94"/>
      <c r="I3548" s="94"/>
      <c r="J3548" s="94"/>
      <c r="K3548" s="94"/>
      <c r="L3548" s="94"/>
      <c r="M3548" s="94"/>
      <c r="N3548" s="95"/>
      <c r="O3548" s="94"/>
      <c r="P3548" s="94"/>
    </row>
    <row r="3549" spans="1:17" s="100" customFormat="1" ht="30" customHeight="1" x14ac:dyDescent="0.2">
      <c r="A3549" s="152">
        <v>3546</v>
      </c>
      <c r="B3549" s="96" t="s">
        <v>4212</v>
      </c>
      <c r="C3549" s="97">
        <v>2415.52</v>
      </c>
      <c r="D3549" s="97">
        <v>455</v>
      </c>
      <c r="E3549" s="102">
        <v>43378</v>
      </c>
      <c r="F3549" s="186" t="s">
        <v>3187</v>
      </c>
      <c r="G3549" s="94"/>
      <c r="H3549" s="94"/>
      <c r="I3549" s="94"/>
      <c r="J3549" s="94"/>
      <c r="K3549" s="94"/>
      <c r="L3549" s="94"/>
      <c r="M3549" s="94"/>
      <c r="N3549" s="95"/>
      <c r="O3549" s="94"/>
      <c r="P3549" s="94"/>
      <c r="Q3549" s="94"/>
    </row>
    <row r="3550" spans="1:17" s="94" customFormat="1" ht="30" customHeight="1" x14ac:dyDescent="0.2">
      <c r="A3550" s="152">
        <v>3547</v>
      </c>
      <c r="B3550" s="103" t="s">
        <v>2418</v>
      </c>
      <c r="C3550" s="112">
        <v>2407.9008341056533</v>
      </c>
      <c r="D3550" s="112">
        <v>1060</v>
      </c>
      <c r="E3550" s="161">
        <v>38037</v>
      </c>
      <c r="F3550" s="187" t="s">
        <v>1336</v>
      </c>
      <c r="G3550" s="100"/>
      <c r="N3550" s="95"/>
      <c r="Q3550" s="100"/>
    </row>
    <row r="3551" spans="1:17" s="94" customFormat="1" ht="30" customHeight="1" x14ac:dyDescent="0.2">
      <c r="A3551" s="152">
        <v>3548</v>
      </c>
      <c r="B3551" s="96" t="s">
        <v>3158</v>
      </c>
      <c r="C3551" s="177">
        <v>2402.2532437442078</v>
      </c>
      <c r="D3551" s="177">
        <v>588</v>
      </c>
      <c r="E3551" s="98">
        <v>41782</v>
      </c>
      <c r="F3551" s="186" t="s">
        <v>2033</v>
      </c>
      <c r="G3551" s="100"/>
      <c r="H3551" s="100"/>
      <c r="I3551" s="100"/>
      <c r="J3551" s="100"/>
      <c r="K3551" s="100"/>
      <c r="L3551" s="100"/>
      <c r="M3551" s="100"/>
      <c r="N3551" s="101"/>
      <c r="O3551" s="100"/>
      <c r="P3551" s="100"/>
      <c r="Q3551" s="100"/>
    </row>
    <row r="3552" spans="1:17" s="94" customFormat="1" ht="30" customHeight="1" x14ac:dyDescent="0.2">
      <c r="A3552" s="152">
        <v>3549</v>
      </c>
      <c r="B3552" s="96" t="s">
        <v>2931</v>
      </c>
      <c r="C3552" s="179">
        <v>2398.0537534754403</v>
      </c>
      <c r="D3552" s="179">
        <v>922</v>
      </c>
      <c r="E3552" s="111">
        <v>40606</v>
      </c>
      <c r="F3552" s="187" t="s">
        <v>2874</v>
      </c>
      <c r="G3552" s="100"/>
      <c r="H3552" s="100"/>
      <c r="I3552" s="100"/>
      <c r="J3552" s="100"/>
      <c r="K3552" s="100"/>
      <c r="L3552" s="100"/>
      <c r="M3552" s="100"/>
      <c r="N3552" s="101"/>
      <c r="O3552" s="100"/>
      <c r="P3552" s="100"/>
    </row>
    <row r="3553" spans="1:17" s="94" customFormat="1" ht="30" customHeight="1" x14ac:dyDescent="0.2">
      <c r="A3553" s="152">
        <v>3550</v>
      </c>
      <c r="B3553" s="96" t="s">
        <v>4629</v>
      </c>
      <c r="C3553" s="97">
        <v>2390</v>
      </c>
      <c r="D3553" s="97">
        <v>501</v>
      </c>
      <c r="E3553" s="102">
        <v>43504</v>
      </c>
      <c r="F3553" s="186" t="s">
        <v>1424</v>
      </c>
      <c r="H3553" s="100"/>
      <c r="I3553" s="100"/>
      <c r="J3553" s="100"/>
      <c r="K3553" s="100"/>
      <c r="L3553" s="100"/>
      <c r="M3553" s="100"/>
      <c r="N3553" s="101"/>
      <c r="O3553" s="100"/>
      <c r="P3553" s="100"/>
      <c r="Q3553" s="100"/>
    </row>
    <row r="3554" spans="1:17" s="100" customFormat="1" ht="30" customHeight="1" x14ac:dyDescent="0.2">
      <c r="A3554" s="152">
        <v>3551</v>
      </c>
      <c r="B3554" s="96" t="s">
        <v>4480</v>
      </c>
      <c r="C3554" s="97">
        <v>2384.8200000000002</v>
      </c>
      <c r="D3554" s="97">
        <v>462</v>
      </c>
      <c r="E3554" s="102" t="s">
        <v>4612</v>
      </c>
      <c r="F3554" s="186" t="s">
        <v>3187</v>
      </c>
      <c r="G3554" s="94"/>
      <c r="N3554" s="101"/>
    </row>
    <row r="3555" spans="1:17" s="94" customFormat="1" ht="30" customHeight="1" x14ac:dyDescent="0.2">
      <c r="A3555" s="152">
        <v>3552</v>
      </c>
      <c r="B3555" s="107" t="s">
        <v>2544</v>
      </c>
      <c r="C3555" s="179">
        <v>2379.2284522706209</v>
      </c>
      <c r="D3555" s="179">
        <v>2179</v>
      </c>
      <c r="E3555" s="119">
        <v>35468</v>
      </c>
      <c r="F3555" s="187" t="s">
        <v>1987</v>
      </c>
      <c r="N3555" s="95"/>
      <c r="Q3555" s="100"/>
    </row>
    <row r="3556" spans="1:17" s="100" customFormat="1" ht="30" customHeight="1" x14ac:dyDescent="0.2">
      <c r="A3556" s="152">
        <v>3553</v>
      </c>
      <c r="B3556" s="96" t="s">
        <v>2567</v>
      </c>
      <c r="C3556" s="178">
        <v>2373.1464318813719</v>
      </c>
      <c r="D3556" s="178">
        <v>613</v>
      </c>
      <c r="E3556" s="98">
        <v>41089</v>
      </c>
      <c r="F3556" s="186" t="s">
        <v>2988</v>
      </c>
      <c r="G3556" s="94"/>
      <c r="H3556" s="94"/>
      <c r="I3556" s="94"/>
      <c r="J3556" s="94"/>
      <c r="K3556" s="94"/>
      <c r="L3556" s="94"/>
      <c r="M3556" s="94"/>
      <c r="N3556" s="95"/>
      <c r="O3556" s="94"/>
      <c r="P3556" s="94"/>
      <c r="Q3556" s="94"/>
    </row>
    <row r="3557" spans="1:17" s="100" customFormat="1" ht="30" customHeight="1" x14ac:dyDescent="0.2">
      <c r="A3557" s="152">
        <v>3554</v>
      </c>
      <c r="B3557" s="103" t="s">
        <v>1030</v>
      </c>
      <c r="C3557" s="112">
        <v>2365.2108433734943</v>
      </c>
      <c r="D3557" s="112">
        <v>866</v>
      </c>
      <c r="E3557" s="111">
        <v>38793</v>
      </c>
      <c r="F3557" s="187" t="s">
        <v>2934</v>
      </c>
      <c r="G3557" s="94"/>
      <c r="H3557" s="94"/>
      <c r="I3557" s="94"/>
      <c r="J3557" s="94"/>
      <c r="K3557" s="94"/>
      <c r="L3557" s="94"/>
      <c r="M3557" s="94"/>
      <c r="N3557" s="95"/>
      <c r="O3557" s="94"/>
      <c r="P3557" s="94"/>
      <c r="Q3557" s="94"/>
    </row>
    <row r="3558" spans="1:17" s="100" customFormat="1" ht="30" customHeight="1" x14ac:dyDescent="0.2">
      <c r="A3558" s="152">
        <v>3555</v>
      </c>
      <c r="B3558" s="103" t="s">
        <v>1495</v>
      </c>
      <c r="C3558" s="176">
        <v>2357.5069508804449</v>
      </c>
      <c r="D3558" s="176">
        <v>821</v>
      </c>
      <c r="E3558" s="111">
        <v>37715</v>
      </c>
      <c r="F3558" s="187" t="s">
        <v>672</v>
      </c>
      <c r="G3558" s="94"/>
      <c r="H3558" s="94"/>
      <c r="I3558" s="94"/>
      <c r="J3558" s="94"/>
      <c r="K3558" s="94"/>
      <c r="L3558" s="94"/>
      <c r="M3558" s="94"/>
      <c r="N3558" s="95"/>
      <c r="O3558" s="94"/>
      <c r="P3558" s="94"/>
    </row>
    <row r="3559" spans="1:17" s="94" customFormat="1" ht="30" customHeight="1" x14ac:dyDescent="0.2">
      <c r="A3559" s="152">
        <v>3556</v>
      </c>
      <c r="B3559" s="96" t="s">
        <v>3676</v>
      </c>
      <c r="C3559" s="112">
        <v>2353.71</v>
      </c>
      <c r="D3559" s="177">
        <v>711</v>
      </c>
      <c r="E3559" s="123">
        <v>42398</v>
      </c>
      <c r="F3559" s="190" t="s">
        <v>3460</v>
      </c>
      <c r="N3559" s="95"/>
    </row>
    <row r="3560" spans="1:17" s="94" customFormat="1" ht="30" customHeight="1" x14ac:dyDescent="0.2">
      <c r="A3560" s="152">
        <v>3557</v>
      </c>
      <c r="B3560" s="96" t="s">
        <v>783</v>
      </c>
      <c r="C3560" s="179">
        <v>2352.2937905468025</v>
      </c>
      <c r="D3560" s="179">
        <v>738</v>
      </c>
      <c r="E3560" s="106">
        <v>39458</v>
      </c>
      <c r="F3560" s="186" t="s">
        <v>249</v>
      </c>
      <c r="N3560" s="95"/>
      <c r="Q3560" s="100"/>
    </row>
    <row r="3561" spans="1:17" s="100" customFormat="1" ht="30" customHeight="1" x14ac:dyDescent="0.2">
      <c r="A3561" s="152">
        <v>3558</v>
      </c>
      <c r="B3561" s="103" t="s">
        <v>2499</v>
      </c>
      <c r="C3561" s="112">
        <v>2337.233549582947</v>
      </c>
      <c r="D3561" s="112">
        <v>805</v>
      </c>
      <c r="E3561" s="111">
        <v>37652</v>
      </c>
      <c r="F3561" s="187" t="s">
        <v>1069</v>
      </c>
      <c r="G3561" s="94"/>
      <c r="H3561" s="94"/>
      <c r="I3561" s="94"/>
      <c r="J3561" s="94"/>
      <c r="K3561" s="94"/>
      <c r="L3561" s="94"/>
      <c r="M3561" s="94"/>
      <c r="N3561" s="95"/>
      <c r="O3561" s="94"/>
      <c r="P3561" s="94"/>
      <c r="Q3561" s="94"/>
    </row>
    <row r="3562" spans="1:17" s="100" customFormat="1" ht="30" customHeight="1" x14ac:dyDescent="0.2">
      <c r="A3562" s="152">
        <v>3559</v>
      </c>
      <c r="B3562" s="103" t="s">
        <v>2682</v>
      </c>
      <c r="C3562" s="112">
        <v>2325.3591288229845</v>
      </c>
      <c r="D3562" s="112">
        <v>734</v>
      </c>
      <c r="E3562" s="111">
        <v>38191</v>
      </c>
      <c r="F3562" s="187" t="s">
        <v>242</v>
      </c>
      <c r="H3562" s="94"/>
      <c r="I3562" s="94"/>
      <c r="J3562" s="94"/>
      <c r="K3562" s="94"/>
      <c r="L3562" s="94"/>
      <c r="M3562" s="94"/>
      <c r="N3562" s="95"/>
      <c r="O3562" s="94"/>
      <c r="P3562" s="94"/>
    </row>
    <row r="3563" spans="1:17" s="100" customFormat="1" ht="30" customHeight="1" x14ac:dyDescent="0.2">
      <c r="A3563" s="152">
        <v>3560</v>
      </c>
      <c r="B3563" s="96" t="s">
        <v>1797</v>
      </c>
      <c r="C3563" s="179">
        <v>2323.6214087117701</v>
      </c>
      <c r="D3563" s="179">
        <v>775</v>
      </c>
      <c r="E3563" s="111">
        <v>40137</v>
      </c>
      <c r="F3563" s="187" t="s">
        <v>1312</v>
      </c>
      <c r="G3563" s="94"/>
      <c r="N3563" s="101"/>
    </row>
    <row r="3564" spans="1:17" s="100" customFormat="1" ht="30" customHeight="1" x14ac:dyDescent="0.2">
      <c r="A3564" s="152">
        <v>3561</v>
      </c>
      <c r="B3564" s="96" t="s">
        <v>2261</v>
      </c>
      <c r="C3564" s="179">
        <v>2322.7525486561631</v>
      </c>
      <c r="D3564" s="179">
        <v>868</v>
      </c>
      <c r="E3564" s="106">
        <v>39843</v>
      </c>
      <c r="F3564" s="186" t="s">
        <v>2386</v>
      </c>
      <c r="G3564" s="94"/>
      <c r="H3564" s="94"/>
      <c r="I3564" s="94"/>
      <c r="J3564" s="94"/>
      <c r="K3564" s="94"/>
      <c r="L3564" s="94"/>
      <c r="M3564" s="94"/>
      <c r="N3564" s="95"/>
      <c r="O3564" s="94"/>
      <c r="P3564" s="94"/>
    </row>
    <row r="3565" spans="1:17" s="100" customFormat="1" ht="30" customHeight="1" x14ac:dyDescent="0.2">
      <c r="A3565" s="152">
        <v>3562</v>
      </c>
      <c r="B3565" s="96" t="s">
        <v>3299</v>
      </c>
      <c r="C3565" s="177">
        <v>2289.6</v>
      </c>
      <c r="D3565" s="177">
        <v>747</v>
      </c>
      <c r="E3565" s="98">
        <v>42139</v>
      </c>
      <c r="F3565" s="186" t="s">
        <v>2386</v>
      </c>
      <c r="H3565" s="94"/>
      <c r="I3565" s="94"/>
      <c r="J3565" s="94"/>
      <c r="K3565" s="94"/>
      <c r="L3565" s="94"/>
      <c r="M3565" s="94"/>
      <c r="N3565" s="95"/>
      <c r="O3565" s="94"/>
      <c r="P3565" s="94"/>
    </row>
    <row r="3566" spans="1:17" s="94" customFormat="1" ht="30" customHeight="1" x14ac:dyDescent="0.2">
      <c r="A3566" s="152">
        <v>3563</v>
      </c>
      <c r="B3566" s="96" t="s">
        <v>1877</v>
      </c>
      <c r="C3566" s="179">
        <v>2286.2604263206672</v>
      </c>
      <c r="D3566" s="179">
        <v>888</v>
      </c>
      <c r="E3566" s="106" t="s">
        <v>1128</v>
      </c>
      <c r="F3566" s="186" t="s">
        <v>1610</v>
      </c>
      <c r="H3566" s="100"/>
      <c r="I3566" s="100"/>
      <c r="J3566" s="100"/>
      <c r="K3566" s="100"/>
      <c r="L3566" s="100"/>
      <c r="M3566" s="100"/>
      <c r="N3566" s="101"/>
      <c r="O3566" s="100"/>
      <c r="P3566" s="100"/>
    </row>
    <row r="3567" spans="1:17" s="100" customFormat="1" ht="30" customHeight="1" x14ac:dyDescent="0.2">
      <c r="A3567" s="152">
        <v>3564</v>
      </c>
      <c r="B3567" s="96" t="s">
        <v>4624</v>
      </c>
      <c r="C3567" s="97">
        <v>2267</v>
      </c>
      <c r="D3567" s="97">
        <v>570</v>
      </c>
      <c r="E3567" s="102">
        <v>43574</v>
      </c>
      <c r="F3567" s="186" t="s">
        <v>1424</v>
      </c>
      <c r="G3567" s="94"/>
      <c r="H3567" s="94"/>
      <c r="I3567" s="94"/>
      <c r="J3567" s="94"/>
      <c r="K3567" s="94"/>
      <c r="L3567" s="94"/>
      <c r="M3567" s="94"/>
      <c r="N3567" s="95"/>
      <c r="O3567" s="94"/>
      <c r="P3567" s="94"/>
    </row>
    <row r="3568" spans="1:17" s="94" customFormat="1" ht="30" customHeight="1" x14ac:dyDescent="0.2">
      <c r="A3568" s="152">
        <v>3565</v>
      </c>
      <c r="B3568" s="96" t="s">
        <v>3625</v>
      </c>
      <c r="C3568" s="112">
        <v>2265.89</v>
      </c>
      <c r="D3568" s="177">
        <v>465</v>
      </c>
      <c r="E3568" s="123">
        <v>42482</v>
      </c>
      <c r="F3568" s="186" t="s">
        <v>3475</v>
      </c>
      <c r="N3568" s="95"/>
    </row>
    <row r="3569" spans="1:17" s="100" customFormat="1" ht="30" customHeight="1" x14ac:dyDescent="0.2">
      <c r="A3569" s="152">
        <v>3566</v>
      </c>
      <c r="B3569" s="96" t="s">
        <v>118</v>
      </c>
      <c r="C3569" s="178">
        <v>2265.4077849860982</v>
      </c>
      <c r="D3569" s="178">
        <v>727</v>
      </c>
      <c r="E3569" s="98">
        <v>41376</v>
      </c>
      <c r="F3569" s="186" t="s">
        <v>122</v>
      </c>
      <c r="G3569" s="94"/>
      <c r="H3569" s="94"/>
      <c r="I3569" s="94"/>
      <c r="J3569" s="94"/>
      <c r="K3569" s="94"/>
      <c r="L3569" s="94"/>
      <c r="M3569" s="94"/>
      <c r="N3569" s="95"/>
      <c r="O3569" s="94"/>
      <c r="P3569" s="94"/>
    </row>
    <row r="3570" spans="1:17" s="100" customFormat="1" ht="30" customHeight="1" x14ac:dyDescent="0.2">
      <c r="A3570" s="152">
        <v>3567</v>
      </c>
      <c r="B3570" s="96" t="s">
        <v>2875</v>
      </c>
      <c r="C3570" s="179">
        <v>2247.1617238183503</v>
      </c>
      <c r="D3570" s="179">
        <v>854</v>
      </c>
      <c r="E3570" s="111">
        <v>40578</v>
      </c>
      <c r="F3570" s="186" t="s">
        <v>725</v>
      </c>
      <c r="G3570" s="94"/>
      <c r="H3570" s="94"/>
      <c r="I3570" s="94"/>
      <c r="J3570" s="94"/>
      <c r="K3570" s="94"/>
      <c r="L3570" s="94"/>
      <c r="M3570" s="94"/>
      <c r="N3570" s="95"/>
      <c r="O3570" s="94"/>
      <c r="P3570" s="94"/>
    </row>
    <row r="3571" spans="1:17" s="94" customFormat="1" ht="30" customHeight="1" x14ac:dyDescent="0.2">
      <c r="A3571" s="152">
        <v>3568</v>
      </c>
      <c r="B3571" s="96" t="s">
        <v>4397</v>
      </c>
      <c r="C3571" s="97">
        <v>2247</v>
      </c>
      <c r="D3571" s="97">
        <v>452</v>
      </c>
      <c r="E3571" s="102" t="s">
        <v>4581</v>
      </c>
      <c r="F3571" s="186" t="s">
        <v>3455</v>
      </c>
      <c r="N3571" s="95"/>
    </row>
    <row r="3572" spans="1:17" s="94" customFormat="1" ht="30" customHeight="1" x14ac:dyDescent="0.2">
      <c r="A3572" s="152">
        <v>3569</v>
      </c>
      <c r="B3572" s="96" t="s">
        <v>2307</v>
      </c>
      <c r="C3572" s="179">
        <v>2246.8721037998148</v>
      </c>
      <c r="D3572" s="179">
        <v>720</v>
      </c>
      <c r="E3572" s="111">
        <v>40347</v>
      </c>
      <c r="F3572" s="187" t="s">
        <v>405</v>
      </c>
      <c r="N3572" s="95"/>
      <c r="Q3572" s="100"/>
    </row>
    <row r="3573" spans="1:17" s="100" customFormat="1" ht="30" customHeight="1" x14ac:dyDescent="0.2">
      <c r="A3573" s="152">
        <v>3570</v>
      </c>
      <c r="B3573" s="103" t="s">
        <v>1544</v>
      </c>
      <c r="C3573" s="176">
        <v>2232.1014828544949</v>
      </c>
      <c r="D3573" s="176">
        <v>1254</v>
      </c>
      <c r="E3573" s="161">
        <v>36868</v>
      </c>
      <c r="F3573" s="187" t="s">
        <v>1348</v>
      </c>
      <c r="G3573" s="94"/>
      <c r="H3573" s="94"/>
      <c r="I3573" s="94"/>
      <c r="J3573" s="94"/>
      <c r="K3573" s="94"/>
      <c r="L3573" s="94"/>
      <c r="M3573" s="94"/>
      <c r="N3573" s="95"/>
      <c r="O3573" s="94"/>
      <c r="P3573" s="94"/>
      <c r="Q3573" s="94"/>
    </row>
    <row r="3574" spans="1:17" s="100" customFormat="1" ht="30" customHeight="1" x14ac:dyDescent="0.2">
      <c r="A3574" s="152">
        <v>3571</v>
      </c>
      <c r="B3574" s="96" t="s">
        <v>3493</v>
      </c>
      <c r="C3574" s="112">
        <v>2225.8000000000002</v>
      </c>
      <c r="D3574" s="177">
        <v>638</v>
      </c>
      <c r="E3574" s="98">
        <v>42720</v>
      </c>
      <c r="F3574" s="186" t="s">
        <v>3460</v>
      </c>
      <c r="G3574" s="94"/>
      <c r="H3574" s="94"/>
      <c r="I3574" s="94"/>
      <c r="J3574" s="94"/>
      <c r="K3574" s="94"/>
      <c r="L3574" s="94"/>
      <c r="M3574" s="94"/>
      <c r="N3574" s="95"/>
      <c r="O3574" s="94"/>
      <c r="P3574" s="94"/>
    </row>
    <row r="3575" spans="1:17" s="100" customFormat="1" ht="30" customHeight="1" x14ac:dyDescent="0.2">
      <c r="A3575" s="152">
        <v>3572</v>
      </c>
      <c r="B3575" s="103" t="s">
        <v>2478</v>
      </c>
      <c r="C3575" s="176">
        <v>2222.2544022242819</v>
      </c>
      <c r="D3575" s="176">
        <v>940</v>
      </c>
      <c r="E3575" s="111">
        <v>36938</v>
      </c>
      <c r="F3575" s="187" t="s">
        <v>233</v>
      </c>
      <c r="G3575" s="94"/>
      <c r="H3575" s="94"/>
      <c r="I3575" s="94"/>
      <c r="J3575" s="94"/>
      <c r="K3575" s="94"/>
      <c r="L3575" s="94"/>
      <c r="M3575" s="94"/>
      <c r="N3575" s="95"/>
      <c r="O3575" s="94"/>
      <c r="P3575" s="94"/>
      <c r="Q3575" s="94"/>
    </row>
    <row r="3576" spans="1:17" s="100" customFormat="1" ht="30" customHeight="1" x14ac:dyDescent="0.2">
      <c r="A3576" s="152">
        <v>3573</v>
      </c>
      <c r="B3576" s="103" t="s">
        <v>1274</v>
      </c>
      <c r="C3576" s="112">
        <v>2195.0011584800741</v>
      </c>
      <c r="D3576" s="112">
        <v>623</v>
      </c>
      <c r="E3576" s="111">
        <v>38422</v>
      </c>
      <c r="F3576" s="187" t="s">
        <v>193</v>
      </c>
      <c r="G3576" s="94"/>
      <c r="H3576" s="94"/>
      <c r="I3576" s="94"/>
      <c r="J3576" s="94"/>
      <c r="K3576" s="94"/>
      <c r="L3576" s="94"/>
      <c r="M3576" s="94"/>
      <c r="N3576" s="95"/>
      <c r="O3576" s="94"/>
      <c r="P3576" s="94"/>
    </row>
    <row r="3577" spans="1:17" s="100" customFormat="1" ht="30" customHeight="1" x14ac:dyDescent="0.2">
      <c r="A3577" s="152">
        <v>3574</v>
      </c>
      <c r="B3577" s="96" t="s">
        <v>4448</v>
      </c>
      <c r="C3577" s="97">
        <v>2190.73</v>
      </c>
      <c r="D3577" s="97">
        <v>432</v>
      </c>
      <c r="E3577" s="102" t="s">
        <v>4597</v>
      </c>
      <c r="F3577" s="186" t="s">
        <v>4119</v>
      </c>
      <c r="G3577" s="94"/>
      <c r="H3577" s="94"/>
      <c r="I3577" s="94"/>
      <c r="J3577" s="94"/>
      <c r="K3577" s="94"/>
      <c r="L3577" s="94"/>
      <c r="M3577" s="94"/>
      <c r="N3577" s="95"/>
      <c r="O3577" s="94"/>
      <c r="P3577" s="94"/>
      <c r="Q3577" s="94"/>
    </row>
    <row r="3578" spans="1:17" s="94" customFormat="1" ht="30" customHeight="1" x14ac:dyDescent="0.2">
      <c r="A3578" s="152">
        <v>3575</v>
      </c>
      <c r="B3578" s="96" t="s">
        <v>3283</v>
      </c>
      <c r="C3578" s="177">
        <v>2188.7922891566263</v>
      </c>
      <c r="D3578" s="177">
        <v>742</v>
      </c>
      <c r="E3578" s="98">
        <v>41768</v>
      </c>
      <c r="F3578" s="186" t="s">
        <v>2815</v>
      </c>
      <c r="N3578" s="95"/>
      <c r="Q3578" s="100"/>
    </row>
    <row r="3579" spans="1:17" s="100" customFormat="1" ht="30" customHeight="1" x14ac:dyDescent="0.2">
      <c r="A3579" s="152">
        <v>3576</v>
      </c>
      <c r="B3579" s="96" t="s">
        <v>4305</v>
      </c>
      <c r="C3579" s="97">
        <v>2187</v>
      </c>
      <c r="D3579" s="97">
        <v>557</v>
      </c>
      <c r="E3579" s="102" t="s">
        <v>4550</v>
      </c>
      <c r="F3579" s="186" t="s">
        <v>3455</v>
      </c>
      <c r="G3579" s="94"/>
      <c r="H3579" s="94"/>
      <c r="I3579" s="94"/>
      <c r="J3579" s="94"/>
      <c r="K3579" s="94"/>
      <c r="L3579" s="94"/>
      <c r="M3579" s="94"/>
      <c r="N3579" s="95"/>
      <c r="O3579" s="94"/>
      <c r="P3579" s="94"/>
    </row>
    <row r="3580" spans="1:17" s="100" customFormat="1" ht="30" customHeight="1" x14ac:dyDescent="0.2">
      <c r="A3580" s="152">
        <v>3577</v>
      </c>
      <c r="B3580" s="96" t="s">
        <v>4270</v>
      </c>
      <c r="C3580" s="97">
        <v>2186</v>
      </c>
      <c r="D3580" s="97">
        <v>517</v>
      </c>
      <c r="E3580" s="102" t="s">
        <v>4552</v>
      </c>
      <c r="F3580" s="186" t="s">
        <v>545</v>
      </c>
      <c r="G3580" s="94"/>
      <c r="H3580" s="94"/>
      <c r="I3580" s="94"/>
      <c r="J3580" s="94"/>
      <c r="K3580" s="94"/>
      <c r="L3580" s="94"/>
      <c r="M3580" s="94"/>
      <c r="N3580" s="95"/>
      <c r="O3580" s="94"/>
      <c r="P3580" s="94"/>
      <c r="Q3580" s="94"/>
    </row>
    <row r="3581" spans="1:17" s="100" customFormat="1" ht="30" customHeight="1" x14ac:dyDescent="0.2">
      <c r="A3581" s="152">
        <v>3578</v>
      </c>
      <c r="B3581" s="96" t="s">
        <v>2414</v>
      </c>
      <c r="C3581" s="179">
        <v>2156.5106580166821</v>
      </c>
      <c r="D3581" s="179">
        <v>701</v>
      </c>
      <c r="E3581" s="111">
        <v>40417</v>
      </c>
      <c r="F3581" s="187" t="s">
        <v>2319</v>
      </c>
      <c r="G3581" s="94"/>
      <c r="H3581" s="94"/>
      <c r="I3581" s="94"/>
      <c r="J3581" s="94"/>
      <c r="K3581" s="94"/>
      <c r="L3581" s="94"/>
      <c r="M3581" s="94"/>
      <c r="N3581" s="95"/>
      <c r="O3581" s="94"/>
      <c r="P3581" s="94"/>
      <c r="Q3581" s="94"/>
    </row>
    <row r="3582" spans="1:17" s="94" customFormat="1" ht="30" customHeight="1" x14ac:dyDescent="0.2">
      <c r="A3582" s="152">
        <v>3579</v>
      </c>
      <c r="B3582" s="96" t="s">
        <v>1988</v>
      </c>
      <c r="C3582" s="179">
        <v>2140.2919369786841</v>
      </c>
      <c r="D3582" s="179">
        <v>653</v>
      </c>
      <c r="E3582" s="111">
        <v>40053</v>
      </c>
      <c r="F3582" s="187" t="s">
        <v>1809</v>
      </c>
      <c r="N3582" s="95"/>
      <c r="Q3582" s="100"/>
    </row>
    <row r="3583" spans="1:17" s="100" customFormat="1" ht="30" customHeight="1" x14ac:dyDescent="0.2">
      <c r="A3583" s="152">
        <v>3580</v>
      </c>
      <c r="B3583" s="103" t="s">
        <v>1507</v>
      </c>
      <c r="C3583" s="176">
        <v>2138.1197868396666</v>
      </c>
      <c r="D3583" s="176">
        <v>809</v>
      </c>
      <c r="E3583" s="111">
        <v>38464</v>
      </c>
      <c r="F3583" s="187" t="s">
        <v>237</v>
      </c>
      <c r="N3583" s="101"/>
    </row>
    <row r="3584" spans="1:17" s="94" customFormat="1" ht="30" customHeight="1" x14ac:dyDescent="0.2">
      <c r="A3584" s="152">
        <v>3581</v>
      </c>
      <c r="B3584" s="96" t="s">
        <v>27</v>
      </c>
      <c r="C3584" s="177">
        <v>2137.9749768303986</v>
      </c>
      <c r="D3584" s="177">
        <v>520</v>
      </c>
      <c r="E3584" s="98">
        <v>41243</v>
      </c>
      <c r="F3584" s="186" t="s">
        <v>28</v>
      </c>
      <c r="G3584" s="100"/>
      <c r="H3584" s="100"/>
      <c r="I3584" s="100"/>
      <c r="J3584" s="100"/>
      <c r="K3584" s="100"/>
      <c r="L3584" s="100"/>
      <c r="M3584" s="100"/>
      <c r="N3584" s="101"/>
      <c r="O3584" s="100"/>
      <c r="P3584" s="100"/>
    </row>
    <row r="3585" spans="1:17" s="94" customFormat="1" ht="30" customHeight="1" x14ac:dyDescent="0.2">
      <c r="A3585" s="152">
        <v>3582</v>
      </c>
      <c r="B3585" s="96" t="s">
        <v>3744</v>
      </c>
      <c r="C3585" s="97">
        <v>2132.6999999999998</v>
      </c>
      <c r="D3585" s="97">
        <v>610</v>
      </c>
      <c r="E3585" s="102">
        <v>43070</v>
      </c>
      <c r="F3585" s="186" t="s">
        <v>1424</v>
      </c>
      <c r="G3585" s="100"/>
      <c r="H3585" s="100"/>
      <c r="I3585" s="100"/>
      <c r="J3585" s="100"/>
      <c r="K3585" s="100"/>
      <c r="L3585" s="100"/>
      <c r="M3585" s="100"/>
      <c r="N3585" s="101"/>
      <c r="O3585" s="100"/>
      <c r="P3585" s="100"/>
      <c r="Q3585" s="100"/>
    </row>
    <row r="3586" spans="1:17" s="100" customFormat="1" ht="30" customHeight="1" x14ac:dyDescent="0.2">
      <c r="A3586" s="152">
        <v>3583</v>
      </c>
      <c r="B3586" s="96" t="s">
        <v>3159</v>
      </c>
      <c r="C3586" s="177">
        <v>2102.3517145505098</v>
      </c>
      <c r="D3586" s="177">
        <v>463</v>
      </c>
      <c r="E3586" s="98">
        <v>41803</v>
      </c>
      <c r="F3586" s="186" t="s">
        <v>38</v>
      </c>
      <c r="G3586" s="94"/>
      <c r="H3586" s="94"/>
      <c r="I3586" s="94"/>
      <c r="J3586" s="94"/>
      <c r="K3586" s="94"/>
      <c r="L3586" s="94"/>
      <c r="M3586" s="94"/>
      <c r="N3586" s="95"/>
      <c r="O3586" s="94"/>
      <c r="P3586" s="94"/>
      <c r="Q3586" s="94"/>
    </row>
    <row r="3587" spans="1:17" s="94" customFormat="1" ht="30" customHeight="1" x14ac:dyDescent="0.2">
      <c r="A3587" s="152">
        <v>3584</v>
      </c>
      <c r="B3587" s="107" t="s">
        <v>1443</v>
      </c>
      <c r="C3587" s="179">
        <v>2100.0347544022243</v>
      </c>
      <c r="D3587" s="179">
        <v>1137</v>
      </c>
      <c r="E3587" s="119">
        <v>36252</v>
      </c>
      <c r="F3587" s="187" t="s">
        <v>1872</v>
      </c>
      <c r="N3587" s="95"/>
      <c r="Q3587" s="100"/>
    </row>
    <row r="3588" spans="1:17" s="100" customFormat="1" ht="30" customHeight="1" x14ac:dyDescent="0.2">
      <c r="A3588" s="152">
        <v>3585</v>
      </c>
      <c r="B3588" s="96" t="s">
        <v>3169</v>
      </c>
      <c r="C3588" s="177">
        <v>2097.5193697868399</v>
      </c>
      <c r="D3588" s="177">
        <v>1212</v>
      </c>
      <c r="E3588" s="98">
        <v>40821</v>
      </c>
      <c r="F3588" s="186" t="s">
        <v>2386</v>
      </c>
      <c r="G3588" s="94"/>
      <c r="H3588" s="94"/>
      <c r="I3588" s="94"/>
      <c r="J3588" s="94"/>
      <c r="K3588" s="94"/>
      <c r="L3588" s="94"/>
      <c r="M3588" s="94"/>
      <c r="N3588" s="95"/>
      <c r="O3588" s="94"/>
      <c r="P3588" s="94"/>
    </row>
    <row r="3589" spans="1:17" s="100" customFormat="1" ht="30" customHeight="1" x14ac:dyDescent="0.2">
      <c r="A3589" s="152">
        <v>3586</v>
      </c>
      <c r="B3589" s="103" t="s">
        <v>1926</v>
      </c>
      <c r="C3589" s="112">
        <v>2091.6357738646898</v>
      </c>
      <c r="D3589" s="112">
        <v>602</v>
      </c>
      <c r="E3589" s="161">
        <v>37862</v>
      </c>
      <c r="F3589" s="187" t="s">
        <v>751</v>
      </c>
      <c r="G3589" s="94"/>
      <c r="H3589" s="94"/>
      <c r="I3589" s="94"/>
      <c r="J3589" s="94"/>
      <c r="K3589" s="94"/>
      <c r="L3589" s="94"/>
      <c r="M3589" s="94"/>
      <c r="N3589" s="95"/>
      <c r="O3589" s="94"/>
      <c r="P3589" s="94"/>
    </row>
    <row r="3590" spans="1:17" s="100" customFormat="1" ht="30" customHeight="1" x14ac:dyDescent="0.2">
      <c r="A3590" s="152">
        <v>3587</v>
      </c>
      <c r="B3590" s="96" t="s">
        <v>3160</v>
      </c>
      <c r="C3590" s="177">
        <v>2085.2641334569048</v>
      </c>
      <c r="D3590" s="177">
        <v>489</v>
      </c>
      <c r="E3590" s="98">
        <v>41852</v>
      </c>
      <c r="F3590" s="186" t="s">
        <v>3187</v>
      </c>
      <c r="G3590" s="94"/>
      <c r="H3590" s="94"/>
      <c r="I3590" s="94"/>
      <c r="J3590" s="94"/>
      <c r="K3590" s="94"/>
      <c r="L3590" s="94"/>
      <c r="M3590" s="94"/>
      <c r="N3590" s="95"/>
      <c r="O3590" s="94"/>
      <c r="P3590" s="94"/>
    </row>
    <row r="3591" spans="1:17" s="100" customFormat="1" ht="30" customHeight="1" x14ac:dyDescent="0.2">
      <c r="A3591" s="152">
        <v>3588</v>
      </c>
      <c r="B3591" s="96" t="s">
        <v>124</v>
      </c>
      <c r="C3591" s="178">
        <v>2080.9198331788693</v>
      </c>
      <c r="D3591" s="178">
        <v>699</v>
      </c>
      <c r="E3591" s="98" t="s">
        <v>82</v>
      </c>
      <c r="F3591" s="186" t="s">
        <v>125</v>
      </c>
      <c r="G3591" s="94"/>
      <c r="H3591" s="94"/>
      <c r="I3591" s="94"/>
      <c r="J3591" s="94"/>
      <c r="K3591" s="94"/>
      <c r="L3591" s="94"/>
      <c r="M3591" s="94"/>
      <c r="N3591" s="95"/>
      <c r="O3591" s="94"/>
      <c r="P3591" s="94"/>
    </row>
    <row r="3592" spans="1:17" s="94" customFormat="1" ht="30" customHeight="1" x14ac:dyDescent="0.2">
      <c r="A3592" s="152">
        <v>3589</v>
      </c>
      <c r="B3592" s="103" t="s">
        <v>1897</v>
      </c>
      <c r="C3592" s="176">
        <v>2074.2585727525488</v>
      </c>
      <c r="D3592" s="176">
        <v>521</v>
      </c>
      <c r="E3592" s="161">
        <v>40011</v>
      </c>
      <c r="F3592" s="187" t="s">
        <v>405</v>
      </c>
      <c r="G3592" s="100"/>
      <c r="H3592" s="100"/>
      <c r="I3592" s="100"/>
      <c r="J3592" s="100"/>
      <c r="K3592" s="100"/>
      <c r="L3592" s="100"/>
      <c r="M3592" s="100"/>
      <c r="N3592" s="101"/>
      <c r="O3592" s="100"/>
      <c r="P3592" s="100"/>
    </row>
    <row r="3593" spans="1:17" s="100" customFormat="1" ht="30" customHeight="1" x14ac:dyDescent="0.2">
      <c r="A3593" s="152">
        <v>3590</v>
      </c>
      <c r="B3593" s="107" t="s">
        <v>2774</v>
      </c>
      <c r="C3593" s="179">
        <v>2069.9142724745134</v>
      </c>
      <c r="D3593" s="179">
        <v>891</v>
      </c>
      <c r="E3593" s="119">
        <v>36336</v>
      </c>
      <c r="F3593" s="187" t="s">
        <v>1069</v>
      </c>
      <c r="N3593" s="101"/>
    </row>
    <row r="3594" spans="1:17" s="100" customFormat="1" ht="30" customHeight="1" x14ac:dyDescent="0.2">
      <c r="A3594" s="152">
        <v>3591</v>
      </c>
      <c r="B3594" s="96" t="s">
        <v>215</v>
      </c>
      <c r="C3594" s="177">
        <v>2067.3076923076924</v>
      </c>
      <c r="D3594" s="177">
        <v>708</v>
      </c>
      <c r="E3594" s="98">
        <v>41369</v>
      </c>
      <c r="F3594" s="186" t="s">
        <v>216</v>
      </c>
      <c r="N3594" s="101"/>
      <c r="Q3594" s="94"/>
    </row>
    <row r="3595" spans="1:17" s="100" customFormat="1" ht="30" customHeight="1" x14ac:dyDescent="0.2">
      <c r="A3595" s="152">
        <v>3592</v>
      </c>
      <c r="B3595" s="96" t="s">
        <v>2789</v>
      </c>
      <c r="C3595" s="179">
        <v>2061.2256719184429</v>
      </c>
      <c r="D3595" s="179">
        <v>698</v>
      </c>
      <c r="E3595" s="119">
        <v>40676</v>
      </c>
      <c r="F3595" s="186" t="s">
        <v>2815</v>
      </c>
      <c r="G3595" s="94"/>
      <c r="H3595" s="94"/>
      <c r="I3595" s="94"/>
      <c r="J3595" s="94"/>
      <c r="K3595" s="94"/>
      <c r="L3595" s="94"/>
      <c r="M3595" s="94"/>
      <c r="N3595" s="95"/>
      <c r="O3595" s="94"/>
      <c r="P3595" s="94"/>
      <c r="Q3595" s="94"/>
    </row>
    <row r="3596" spans="1:17" s="94" customFormat="1" ht="30" customHeight="1" x14ac:dyDescent="0.2">
      <c r="A3596" s="152">
        <v>3593</v>
      </c>
      <c r="B3596" s="103" t="s">
        <v>3349</v>
      </c>
      <c r="C3596" s="177">
        <v>2060.1400000000003</v>
      </c>
      <c r="D3596" s="112">
        <v>484</v>
      </c>
      <c r="E3596" s="111">
        <v>42202</v>
      </c>
      <c r="F3596" s="187" t="s">
        <v>3186</v>
      </c>
      <c r="N3596" s="95"/>
      <c r="Q3596" s="100"/>
    </row>
    <row r="3597" spans="1:17" s="94" customFormat="1" ht="30" customHeight="1" x14ac:dyDescent="0.2">
      <c r="A3597" s="152">
        <v>3594</v>
      </c>
      <c r="B3597" s="96" t="s">
        <v>3443</v>
      </c>
      <c r="C3597" s="112">
        <v>2044.44</v>
      </c>
      <c r="D3597" s="177">
        <v>590</v>
      </c>
      <c r="E3597" s="98">
        <v>42230</v>
      </c>
      <c r="F3597" s="186" t="s">
        <v>3180</v>
      </c>
      <c r="N3597" s="95"/>
      <c r="Q3597" s="100"/>
    </row>
    <row r="3598" spans="1:17" s="100" customFormat="1" ht="30" customHeight="1" x14ac:dyDescent="0.2">
      <c r="A3598" s="152">
        <v>3595</v>
      </c>
      <c r="B3598" s="103" t="s">
        <v>835</v>
      </c>
      <c r="C3598" s="112">
        <v>2043.5588507877665</v>
      </c>
      <c r="D3598" s="112">
        <v>752</v>
      </c>
      <c r="E3598" s="111">
        <v>37659</v>
      </c>
      <c r="F3598" s="187" t="s">
        <v>1069</v>
      </c>
      <c r="G3598" s="94"/>
      <c r="H3598" s="94"/>
      <c r="I3598" s="94"/>
      <c r="J3598" s="94"/>
      <c r="K3598" s="94"/>
      <c r="L3598" s="94"/>
      <c r="M3598" s="94"/>
      <c r="N3598" s="95"/>
      <c r="O3598" s="94"/>
      <c r="P3598" s="94"/>
      <c r="Q3598" s="94"/>
    </row>
    <row r="3599" spans="1:17" s="100" customFormat="1" ht="30" customHeight="1" x14ac:dyDescent="0.2">
      <c r="A3599" s="152">
        <v>3596</v>
      </c>
      <c r="B3599" s="96" t="s">
        <v>3874</v>
      </c>
      <c r="C3599" s="97">
        <v>2043</v>
      </c>
      <c r="D3599" s="97">
        <v>507</v>
      </c>
      <c r="E3599" s="102">
        <v>42832</v>
      </c>
      <c r="F3599" s="186" t="s">
        <v>2319</v>
      </c>
      <c r="G3599" s="94"/>
      <c r="H3599" s="94"/>
      <c r="I3599" s="94"/>
      <c r="J3599" s="94"/>
      <c r="K3599" s="94"/>
      <c r="L3599" s="94"/>
      <c r="M3599" s="94"/>
      <c r="N3599" s="95"/>
      <c r="O3599" s="94"/>
      <c r="P3599" s="94"/>
    </row>
    <row r="3600" spans="1:17" s="94" customFormat="1" ht="30" customHeight="1" x14ac:dyDescent="0.2">
      <c r="A3600" s="152">
        <v>3597</v>
      </c>
      <c r="B3600" s="96" t="s">
        <v>4509</v>
      </c>
      <c r="C3600" s="97">
        <v>2039</v>
      </c>
      <c r="D3600" s="97">
        <v>451</v>
      </c>
      <c r="E3600" s="102" t="s">
        <v>4600</v>
      </c>
      <c r="F3600" s="186" t="s">
        <v>2319</v>
      </c>
      <c r="N3600" s="95"/>
      <c r="Q3600" s="100"/>
    </row>
    <row r="3601" spans="1:17" s="94" customFormat="1" ht="30" customHeight="1" x14ac:dyDescent="0.2">
      <c r="A3601" s="152">
        <v>3598</v>
      </c>
      <c r="B3601" s="96" t="s">
        <v>4364</v>
      </c>
      <c r="C3601" s="97">
        <v>2018.5</v>
      </c>
      <c r="D3601" s="97">
        <v>523</v>
      </c>
      <c r="E3601" s="155" t="s">
        <v>4570</v>
      </c>
      <c r="F3601" s="186" t="s">
        <v>4114</v>
      </c>
      <c r="N3601" s="95"/>
      <c r="Q3601" s="100"/>
    </row>
    <row r="3602" spans="1:17" s="100" customFormat="1" ht="30" customHeight="1" x14ac:dyDescent="0.2">
      <c r="A3602" s="152">
        <v>3599</v>
      </c>
      <c r="B3602" s="96" t="s">
        <v>3161</v>
      </c>
      <c r="C3602" s="177">
        <v>2007.9355885078778</v>
      </c>
      <c r="D3602" s="177">
        <v>707</v>
      </c>
      <c r="E3602" s="98">
        <v>41768</v>
      </c>
      <c r="F3602" s="186" t="s">
        <v>2386</v>
      </c>
      <c r="G3602" s="94"/>
      <c r="H3602" s="94"/>
      <c r="I3602" s="94"/>
      <c r="J3602" s="94"/>
      <c r="K3602" s="94"/>
      <c r="L3602" s="94"/>
      <c r="M3602" s="94"/>
      <c r="N3602" s="95"/>
      <c r="O3602" s="94"/>
      <c r="P3602" s="94"/>
      <c r="Q3602" s="94"/>
    </row>
    <row r="3603" spans="1:17" s="100" customFormat="1" ht="30" customHeight="1" x14ac:dyDescent="0.2">
      <c r="A3603" s="152">
        <v>3600</v>
      </c>
      <c r="B3603" s="122" t="s">
        <v>2611</v>
      </c>
      <c r="C3603" s="177">
        <v>1996.3507877664506</v>
      </c>
      <c r="D3603" s="177">
        <v>702</v>
      </c>
      <c r="E3603" s="119">
        <v>40760</v>
      </c>
      <c r="F3603" s="186" t="s">
        <v>488</v>
      </c>
      <c r="G3603" s="94"/>
      <c r="H3603" s="94"/>
      <c r="I3603" s="94"/>
      <c r="J3603" s="94"/>
      <c r="K3603" s="94"/>
      <c r="L3603" s="94"/>
      <c r="M3603" s="94"/>
      <c r="N3603" s="95"/>
      <c r="O3603" s="94"/>
      <c r="P3603" s="94"/>
    </row>
    <row r="3604" spans="1:17" s="100" customFormat="1" ht="30" customHeight="1" x14ac:dyDescent="0.2">
      <c r="A3604" s="152">
        <v>3601</v>
      </c>
      <c r="B3604" s="96" t="s">
        <v>519</v>
      </c>
      <c r="C3604" s="177">
        <v>1989.6895273401299</v>
      </c>
      <c r="D3604" s="177">
        <v>590</v>
      </c>
      <c r="E3604" s="98">
        <v>40953</v>
      </c>
      <c r="F3604" s="186" t="s">
        <v>371</v>
      </c>
      <c r="G3604" s="94"/>
      <c r="H3604" s="94"/>
      <c r="I3604" s="94"/>
      <c r="J3604" s="94"/>
      <c r="K3604" s="94"/>
      <c r="L3604" s="94"/>
      <c r="M3604" s="94"/>
      <c r="N3604" s="95"/>
      <c r="O3604" s="94"/>
      <c r="P3604" s="94"/>
      <c r="Q3604" s="94"/>
    </row>
    <row r="3605" spans="1:17" s="100" customFormat="1" ht="30" customHeight="1" x14ac:dyDescent="0.2">
      <c r="A3605" s="152">
        <v>3602</v>
      </c>
      <c r="B3605" s="103" t="s">
        <v>1973</v>
      </c>
      <c r="C3605" s="180">
        <v>1981.8697868396664</v>
      </c>
      <c r="D3605" s="180">
        <v>941</v>
      </c>
      <c r="E3605" s="111">
        <v>38814</v>
      </c>
      <c r="F3605" s="187" t="s">
        <v>1069</v>
      </c>
      <c r="G3605" s="94"/>
      <c r="H3605" s="94"/>
      <c r="I3605" s="94"/>
      <c r="J3605" s="94"/>
      <c r="K3605" s="94"/>
      <c r="L3605" s="94"/>
      <c r="M3605" s="94"/>
      <c r="N3605" s="95"/>
      <c r="O3605" s="94"/>
      <c r="P3605" s="94"/>
      <c r="Q3605" s="94"/>
    </row>
    <row r="3606" spans="1:17" s="100" customFormat="1" ht="30" customHeight="1" x14ac:dyDescent="0.2">
      <c r="A3606" s="152">
        <v>3603</v>
      </c>
      <c r="B3606" s="103" t="s">
        <v>1838</v>
      </c>
      <c r="C3606" s="179">
        <v>1943.5240963855424</v>
      </c>
      <c r="D3606" s="179">
        <v>648</v>
      </c>
      <c r="E3606" s="111">
        <v>38492</v>
      </c>
      <c r="F3606" s="187" t="s">
        <v>250</v>
      </c>
      <c r="G3606" s="94"/>
      <c r="H3606" s="94"/>
      <c r="I3606" s="94"/>
      <c r="J3606" s="94"/>
      <c r="K3606" s="94"/>
      <c r="L3606" s="94"/>
      <c r="M3606" s="94"/>
      <c r="N3606" s="95"/>
      <c r="O3606" s="94"/>
      <c r="P3606" s="94"/>
      <c r="Q3606" s="94"/>
    </row>
    <row r="3607" spans="1:17" s="100" customFormat="1" ht="30" customHeight="1" x14ac:dyDescent="0.2">
      <c r="A3607" s="152">
        <v>3604</v>
      </c>
      <c r="B3607" s="103" t="s">
        <v>1816</v>
      </c>
      <c r="C3607" s="176">
        <v>1943.3503243744208</v>
      </c>
      <c r="D3607" s="176">
        <v>614</v>
      </c>
      <c r="E3607" s="111">
        <v>37435</v>
      </c>
      <c r="F3607" s="187" t="s">
        <v>1433</v>
      </c>
      <c r="G3607" s="94"/>
      <c r="H3607" s="94"/>
      <c r="I3607" s="94"/>
      <c r="J3607" s="94"/>
      <c r="K3607" s="94"/>
      <c r="L3607" s="94"/>
      <c r="M3607" s="94"/>
      <c r="N3607" s="95"/>
      <c r="O3607" s="94"/>
      <c r="P3607" s="94"/>
      <c r="Q3607" s="94"/>
    </row>
    <row r="3608" spans="1:17" s="100" customFormat="1" ht="30" customHeight="1" x14ac:dyDescent="0.2">
      <c r="A3608" s="152">
        <v>3605</v>
      </c>
      <c r="B3608" s="103" t="s">
        <v>2510</v>
      </c>
      <c r="C3608" s="180">
        <v>1938.4267840593143</v>
      </c>
      <c r="D3608" s="180">
        <v>846</v>
      </c>
      <c r="E3608" s="111">
        <v>38835</v>
      </c>
      <c r="F3608" s="187" t="s">
        <v>1069</v>
      </c>
      <c r="G3608" s="94"/>
      <c r="H3608" s="94"/>
      <c r="I3608" s="94"/>
      <c r="J3608" s="94"/>
      <c r="K3608" s="94"/>
      <c r="L3608" s="94"/>
      <c r="M3608" s="94"/>
      <c r="N3608" s="95"/>
      <c r="O3608" s="94"/>
      <c r="P3608" s="94"/>
    </row>
    <row r="3609" spans="1:17" s="94" customFormat="1" ht="30" customHeight="1" x14ac:dyDescent="0.2">
      <c r="A3609" s="152">
        <v>3606</v>
      </c>
      <c r="B3609" s="96" t="s">
        <v>3929</v>
      </c>
      <c r="C3609" s="97">
        <v>1931.8000000000002</v>
      </c>
      <c r="D3609" s="97">
        <v>593</v>
      </c>
      <c r="E3609" s="102">
        <v>42748</v>
      </c>
      <c r="F3609" s="186" t="s">
        <v>3322</v>
      </c>
      <c r="N3609" s="95"/>
    </row>
    <row r="3610" spans="1:17" s="94" customFormat="1" ht="30" customHeight="1" x14ac:dyDescent="0.2">
      <c r="A3610" s="152">
        <v>3607</v>
      </c>
      <c r="B3610" s="103" t="s">
        <v>950</v>
      </c>
      <c r="C3610" s="176">
        <v>1890.4946709916589</v>
      </c>
      <c r="D3610" s="176">
        <v>594</v>
      </c>
      <c r="E3610" s="111">
        <v>38338</v>
      </c>
      <c r="F3610" s="187" t="s">
        <v>2934</v>
      </c>
      <c r="N3610" s="95"/>
    </row>
    <row r="3611" spans="1:17" s="94" customFormat="1" ht="30" customHeight="1" x14ac:dyDescent="0.2">
      <c r="A3611" s="152">
        <v>3608</v>
      </c>
      <c r="B3611" s="96" t="s">
        <v>3647</v>
      </c>
      <c r="C3611" s="112">
        <v>1881.54</v>
      </c>
      <c r="D3611" s="177">
        <v>549</v>
      </c>
      <c r="E3611" s="98">
        <v>42440</v>
      </c>
      <c r="F3611" s="186" t="s">
        <v>3322</v>
      </c>
      <c r="N3611" s="95"/>
    </row>
    <row r="3612" spans="1:17" s="100" customFormat="1" ht="30" customHeight="1" x14ac:dyDescent="0.2">
      <c r="A3612" s="152">
        <v>3609</v>
      </c>
      <c r="B3612" s="96" t="s">
        <v>4129</v>
      </c>
      <c r="C3612" s="97">
        <v>1877.83</v>
      </c>
      <c r="D3612" s="97">
        <v>508</v>
      </c>
      <c r="E3612" s="102" t="s">
        <v>4123</v>
      </c>
      <c r="F3612" s="186" t="s">
        <v>1498</v>
      </c>
      <c r="N3612" s="101"/>
    </row>
    <row r="3613" spans="1:17" s="100" customFormat="1" ht="30" customHeight="1" x14ac:dyDescent="0.2">
      <c r="A3613" s="152">
        <v>3610</v>
      </c>
      <c r="B3613" s="96" t="s">
        <v>1259</v>
      </c>
      <c r="C3613" s="179">
        <v>1875</v>
      </c>
      <c r="D3613" s="179">
        <v>893</v>
      </c>
      <c r="E3613" s="111">
        <v>40242</v>
      </c>
      <c r="F3613" s="187" t="s">
        <v>1163</v>
      </c>
      <c r="N3613" s="101"/>
      <c r="Q3613" s="94"/>
    </row>
    <row r="3614" spans="1:17" s="100" customFormat="1" ht="30" customHeight="1" x14ac:dyDescent="0.2">
      <c r="A3614" s="152">
        <v>3611</v>
      </c>
      <c r="B3614" s="96" t="s">
        <v>3298</v>
      </c>
      <c r="C3614" s="177">
        <v>1871</v>
      </c>
      <c r="D3614" s="177">
        <v>496</v>
      </c>
      <c r="E3614" s="98">
        <v>42146</v>
      </c>
      <c r="F3614" s="186" t="s">
        <v>3186</v>
      </c>
      <c r="N3614" s="101"/>
      <c r="Q3614" s="94"/>
    </row>
    <row r="3615" spans="1:17" s="100" customFormat="1" ht="30" customHeight="1" x14ac:dyDescent="0.2">
      <c r="A3615" s="152">
        <v>3612</v>
      </c>
      <c r="B3615" s="96" t="s">
        <v>4202</v>
      </c>
      <c r="C3615" s="97">
        <v>1867.4</v>
      </c>
      <c r="D3615" s="97">
        <v>537</v>
      </c>
      <c r="E3615" s="102">
        <v>43390</v>
      </c>
      <c r="F3615" s="186" t="s">
        <v>1498</v>
      </c>
      <c r="N3615" s="101"/>
    </row>
    <row r="3616" spans="1:17" s="100" customFormat="1" ht="30" customHeight="1" x14ac:dyDescent="0.2">
      <c r="A3616" s="152">
        <v>3613</v>
      </c>
      <c r="B3616" s="103" t="s">
        <v>1390</v>
      </c>
      <c r="C3616" s="112">
        <v>1866.890639481001</v>
      </c>
      <c r="D3616" s="112">
        <v>947</v>
      </c>
      <c r="E3616" s="111">
        <v>38037</v>
      </c>
      <c r="F3616" s="187" t="s">
        <v>1585</v>
      </c>
      <c r="N3616" s="101"/>
      <c r="Q3616" s="94"/>
    </row>
    <row r="3617" spans="1:17" s="94" customFormat="1" ht="30" customHeight="1" x14ac:dyDescent="0.2">
      <c r="A3617" s="152">
        <v>3614</v>
      </c>
      <c r="B3617" s="96" t="s">
        <v>1281</v>
      </c>
      <c r="C3617" s="179">
        <v>1865.152919369787</v>
      </c>
      <c r="D3617" s="179">
        <v>653</v>
      </c>
      <c r="E3617" s="111" t="s">
        <v>1753</v>
      </c>
      <c r="F3617" s="187" t="s">
        <v>248</v>
      </c>
      <c r="G3617" s="100"/>
      <c r="H3617" s="100"/>
      <c r="I3617" s="100"/>
      <c r="J3617" s="100"/>
      <c r="K3617" s="100"/>
      <c r="L3617" s="100"/>
      <c r="M3617" s="100"/>
      <c r="N3617" s="101"/>
      <c r="O3617" s="100"/>
      <c r="P3617" s="100"/>
      <c r="Q3617" s="100"/>
    </row>
    <row r="3618" spans="1:17" s="100" customFormat="1" ht="30" customHeight="1" x14ac:dyDescent="0.2">
      <c r="A3618" s="152">
        <v>3615</v>
      </c>
      <c r="B3618" s="96" t="s">
        <v>3638</v>
      </c>
      <c r="C3618" s="112">
        <v>1836</v>
      </c>
      <c r="D3618" s="177">
        <v>468</v>
      </c>
      <c r="E3618" s="98">
        <v>42454</v>
      </c>
      <c r="F3618" s="186" t="s">
        <v>545</v>
      </c>
      <c r="N3618" s="101"/>
    </row>
    <row r="3619" spans="1:17" s="100" customFormat="1" ht="30" customHeight="1" x14ac:dyDescent="0.2">
      <c r="A3619" s="152">
        <v>3616</v>
      </c>
      <c r="B3619" s="96" t="s">
        <v>3302</v>
      </c>
      <c r="C3619" s="177">
        <v>1830.99</v>
      </c>
      <c r="D3619" s="177">
        <v>492</v>
      </c>
      <c r="E3619" s="98">
        <v>42063</v>
      </c>
      <c r="F3619" s="186" t="s">
        <v>1424</v>
      </c>
      <c r="N3619" s="101"/>
      <c r="Q3619" s="94"/>
    </row>
    <row r="3620" spans="1:17" s="94" customFormat="1" ht="30" customHeight="1" x14ac:dyDescent="0.2">
      <c r="A3620" s="152">
        <v>3617</v>
      </c>
      <c r="B3620" s="103" t="s">
        <v>933</v>
      </c>
      <c r="C3620" s="176">
        <v>1830.3985171455051</v>
      </c>
      <c r="D3620" s="176">
        <v>750</v>
      </c>
      <c r="E3620" s="111">
        <v>36931</v>
      </c>
      <c r="F3620" s="187" t="s">
        <v>1433</v>
      </c>
      <c r="G3620" s="100"/>
      <c r="H3620" s="100"/>
      <c r="I3620" s="100"/>
      <c r="J3620" s="100"/>
      <c r="K3620" s="100"/>
      <c r="L3620" s="100"/>
      <c r="M3620" s="100"/>
      <c r="N3620" s="101"/>
      <c r="O3620" s="100"/>
      <c r="P3620" s="100"/>
      <c r="Q3620" s="100"/>
    </row>
    <row r="3621" spans="1:17" s="100" customFormat="1" ht="30" customHeight="1" x14ac:dyDescent="0.2">
      <c r="A3621" s="152">
        <v>3618</v>
      </c>
      <c r="B3621" s="96" t="s">
        <v>4510</v>
      </c>
      <c r="C3621" s="97">
        <v>1825</v>
      </c>
      <c r="D3621" s="97">
        <v>350</v>
      </c>
      <c r="E3621" s="102" t="s">
        <v>4600</v>
      </c>
      <c r="F3621" s="186" t="s">
        <v>2319</v>
      </c>
      <c r="N3621" s="101"/>
      <c r="Q3621" s="94"/>
    </row>
    <row r="3622" spans="1:17" s="100" customFormat="1" ht="30" customHeight="1" x14ac:dyDescent="0.2">
      <c r="A3622" s="152">
        <v>3619</v>
      </c>
      <c r="B3622" s="103" t="s">
        <v>762</v>
      </c>
      <c r="C3622" s="112">
        <v>1824.2006487488418</v>
      </c>
      <c r="D3622" s="112">
        <v>637</v>
      </c>
      <c r="E3622" s="111">
        <v>38744</v>
      </c>
      <c r="F3622" s="187" t="s">
        <v>234</v>
      </c>
      <c r="N3622" s="101"/>
      <c r="Q3622" s="94"/>
    </row>
    <row r="3623" spans="1:17" s="100" customFormat="1" ht="30" customHeight="1" x14ac:dyDescent="0.2">
      <c r="A3623" s="152">
        <v>3620</v>
      </c>
      <c r="B3623" s="96" t="s">
        <v>2702</v>
      </c>
      <c r="C3623" s="177">
        <v>1821.9995366079704</v>
      </c>
      <c r="D3623" s="177">
        <v>542</v>
      </c>
      <c r="E3623" s="119">
        <v>40617</v>
      </c>
      <c r="F3623" s="186" t="s">
        <v>725</v>
      </c>
      <c r="N3623" s="101"/>
      <c r="Q3623" s="94"/>
    </row>
    <row r="3624" spans="1:17" s="94" customFormat="1" ht="30" customHeight="1" x14ac:dyDescent="0.2">
      <c r="A3624" s="152">
        <v>3621</v>
      </c>
      <c r="B3624" s="96" t="s">
        <v>2729</v>
      </c>
      <c r="C3624" s="179">
        <v>1811.8628359592215</v>
      </c>
      <c r="D3624" s="179">
        <v>671</v>
      </c>
      <c r="E3624" s="111">
        <v>40305</v>
      </c>
      <c r="F3624" s="187" t="s">
        <v>2815</v>
      </c>
      <c r="G3624" s="100"/>
      <c r="H3624" s="100"/>
      <c r="I3624" s="100"/>
      <c r="J3624" s="100"/>
      <c r="K3624" s="100"/>
      <c r="L3624" s="100"/>
      <c r="M3624" s="100"/>
      <c r="N3624" s="101"/>
      <c r="O3624" s="100"/>
      <c r="P3624" s="100"/>
    </row>
    <row r="3625" spans="1:17" s="94" customFormat="1" ht="30" customHeight="1" x14ac:dyDescent="0.2">
      <c r="A3625" s="152">
        <v>3622</v>
      </c>
      <c r="B3625" s="96" t="s">
        <v>3542</v>
      </c>
      <c r="C3625" s="112">
        <v>1799.7199999999998</v>
      </c>
      <c r="D3625" s="177">
        <v>570</v>
      </c>
      <c r="E3625" s="98">
        <v>42636</v>
      </c>
      <c r="F3625" s="186" t="s">
        <v>3460</v>
      </c>
      <c r="G3625" s="100"/>
      <c r="H3625" s="100"/>
      <c r="I3625" s="100"/>
      <c r="J3625" s="100"/>
      <c r="K3625" s="100"/>
      <c r="L3625" s="100"/>
      <c r="M3625" s="100"/>
      <c r="N3625" s="101"/>
      <c r="O3625" s="100"/>
      <c r="P3625" s="100"/>
      <c r="Q3625" s="100"/>
    </row>
    <row r="3626" spans="1:17" s="100" customFormat="1" ht="30" customHeight="1" x14ac:dyDescent="0.2">
      <c r="A3626" s="152">
        <v>3623</v>
      </c>
      <c r="B3626" s="96" t="s">
        <v>2846</v>
      </c>
      <c r="C3626" s="178">
        <v>1796.8025949953662</v>
      </c>
      <c r="D3626" s="178">
        <v>671</v>
      </c>
      <c r="E3626" s="98">
        <v>40897</v>
      </c>
      <c r="F3626" s="186" t="s">
        <v>2986</v>
      </c>
      <c r="N3626" s="101"/>
    </row>
    <row r="3627" spans="1:17" s="94" customFormat="1" ht="30" customHeight="1" x14ac:dyDescent="0.2">
      <c r="A3627" s="152">
        <v>3624</v>
      </c>
      <c r="B3627" s="96" t="s">
        <v>3916</v>
      </c>
      <c r="C3627" s="97">
        <v>1795.9</v>
      </c>
      <c r="D3627" s="97">
        <v>646</v>
      </c>
      <c r="E3627" s="102">
        <v>42772</v>
      </c>
      <c r="F3627" s="186" t="s">
        <v>3322</v>
      </c>
      <c r="G3627" s="100"/>
      <c r="H3627" s="100"/>
      <c r="I3627" s="100"/>
      <c r="J3627" s="100"/>
      <c r="K3627" s="100"/>
      <c r="L3627" s="100"/>
      <c r="M3627" s="100"/>
      <c r="N3627" s="101"/>
      <c r="O3627" s="100"/>
      <c r="P3627" s="100"/>
    </row>
    <row r="3628" spans="1:17" s="100" customFormat="1" ht="30" customHeight="1" x14ac:dyDescent="0.2">
      <c r="A3628" s="152">
        <v>3625</v>
      </c>
      <c r="B3628" s="103" t="s">
        <v>1437</v>
      </c>
      <c r="C3628" s="179">
        <v>1791.8790546802595</v>
      </c>
      <c r="D3628" s="179">
        <v>521</v>
      </c>
      <c r="E3628" s="111" t="s">
        <v>2172</v>
      </c>
      <c r="F3628" s="187" t="s">
        <v>1158</v>
      </c>
      <c r="N3628" s="101"/>
    </row>
    <row r="3629" spans="1:17" s="94" customFormat="1" ht="30" customHeight="1" x14ac:dyDescent="0.2">
      <c r="A3629" s="152">
        <v>3626</v>
      </c>
      <c r="B3629" s="96" t="s">
        <v>2652</v>
      </c>
      <c r="C3629" s="177">
        <v>1789.706904541242</v>
      </c>
      <c r="D3629" s="177">
        <v>430</v>
      </c>
      <c r="E3629" s="98">
        <v>41152</v>
      </c>
      <c r="F3629" s="186" t="s">
        <v>2750</v>
      </c>
      <c r="G3629" s="100"/>
      <c r="H3629" s="100"/>
      <c r="I3629" s="100"/>
      <c r="J3629" s="100"/>
      <c r="K3629" s="100"/>
      <c r="L3629" s="100"/>
      <c r="M3629" s="100"/>
      <c r="N3629" s="101"/>
      <c r="O3629" s="100"/>
      <c r="P3629" s="100"/>
      <c r="Q3629" s="100"/>
    </row>
    <row r="3630" spans="1:17" s="100" customFormat="1" ht="30" customHeight="1" x14ac:dyDescent="0.2">
      <c r="A3630" s="152">
        <v>3627</v>
      </c>
      <c r="B3630" s="96" t="s">
        <v>726</v>
      </c>
      <c r="C3630" s="112">
        <v>1788.69507877665</v>
      </c>
      <c r="D3630" s="112">
        <v>794</v>
      </c>
      <c r="E3630" s="98">
        <v>41039</v>
      </c>
      <c r="F3630" s="186" t="s">
        <v>406</v>
      </c>
      <c r="N3630" s="101"/>
      <c r="Q3630" s="94"/>
    </row>
    <row r="3631" spans="1:17" s="100" customFormat="1" ht="30" customHeight="1" x14ac:dyDescent="0.2">
      <c r="A3631" s="152">
        <v>3628</v>
      </c>
      <c r="B3631" s="96" t="s">
        <v>3301</v>
      </c>
      <c r="C3631" s="177">
        <v>1778.3899999999999</v>
      </c>
      <c r="D3631" s="177">
        <v>484</v>
      </c>
      <c r="E3631" s="98">
        <v>42041</v>
      </c>
      <c r="F3631" s="186" t="s">
        <v>74</v>
      </c>
      <c r="N3631" s="101"/>
      <c r="Q3631" s="94"/>
    </row>
    <row r="3632" spans="1:17" s="100" customFormat="1" ht="30" customHeight="1" x14ac:dyDescent="0.2">
      <c r="A3632" s="152">
        <v>3629</v>
      </c>
      <c r="B3632" s="103" t="s">
        <v>1980</v>
      </c>
      <c r="C3632" s="176">
        <v>1754.3732622798889</v>
      </c>
      <c r="D3632" s="179">
        <v>571</v>
      </c>
      <c r="E3632" s="111">
        <v>38380</v>
      </c>
      <c r="F3632" s="187" t="s">
        <v>242</v>
      </c>
      <c r="N3632" s="101"/>
    </row>
    <row r="3633" spans="1:17" s="100" customFormat="1" ht="30" customHeight="1" x14ac:dyDescent="0.2">
      <c r="A3633" s="152">
        <v>3630</v>
      </c>
      <c r="B3633" s="96" t="s">
        <v>1162</v>
      </c>
      <c r="C3633" s="179">
        <v>1739.1682113067657</v>
      </c>
      <c r="D3633" s="179">
        <v>573</v>
      </c>
      <c r="E3633" s="111">
        <v>40186</v>
      </c>
      <c r="F3633" s="187" t="s">
        <v>1424</v>
      </c>
      <c r="N3633" s="101"/>
    </row>
    <row r="3634" spans="1:17" s="94" customFormat="1" ht="30" customHeight="1" x14ac:dyDescent="0.2">
      <c r="A3634" s="152">
        <v>3631</v>
      </c>
      <c r="B3634" s="96" t="s">
        <v>312</v>
      </c>
      <c r="C3634" s="178">
        <v>1738.06765523633</v>
      </c>
      <c r="D3634" s="178">
        <v>578</v>
      </c>
      <c r="E3634" s="98" t="s">
        <v>313</v>
      </c>
      <c r="F3634" s="186" t="s">
        <v>314</v>
      </c>
      <c r="G3634" s="100"/>
      <c r="H3634" s="100"/>
      <c r="I3634" s="100"/>
      <c r="J3634" s="100"/>
      <c r="K3634" s="100"/>
      <c r="L3634" s="100"/>
      <c r="M3634" s="100"/>
      <c r="N3634" s="101"/>
      <c r="O3634" s="100"/>
      <c r="P3634" s="100"/>
      <c r="Q3634" s="100"/>
    </row>
    <row r="3635" spans="1:17" s="100" customFormat="1" ht="30" customHeight="1" x14ac:dyDescent="0.2">
      <c r="A3635" s="152">
        <v>3632</v>
      </c>
      <c r="B3635" s="122" t="s">
        <v>2741</v>
      </c>
      <c r="C3635" s="179">
        <v>1735.9823911028732</v>
      </c>
      <c r="D3635" s="179">
        <v>688</v>
      </c>
      <c r="E3635" s="111">
        <v>39661</v>
      </c>
      <c r="F3635" s="187" t="s">
        <v>3334</v>
      </c>
      <c r="N3635" s="101"/>
    </row>
    <row r="3636" spans="1:17" s="94" customFormat="1" ht="30" customHeight="1" x14ac:dyDescent="0.2">
      <c r="A3636" s="152">
        <v>3633</v>
      </c>
      <c r="B3636" s="96" t="s">
        <v>4035</v>
      </c>
      <c r="C3636" s="97">
        <v>1733.75</v>
      </c>
      <c r="D3636" s="97">
        <v>409</v>
      </c>
      <c r="E3636" s="102">
        <v>43189</v>
      </c>
      <c r="F3636" s="186" t="s">
        <v>2319</v>
      </c>
      <c r="G3636" s="100"/>
      <c r="H3636" s="100"/>
      <c r="I3636" s="100"/>
      <c r="J3636" s="100"/>
      <c r="K3636" s="100"/>
      <c r="L3636" s="100"/>
      <c r="M3636" s="100"/>
      <c r="N3636" s="101"/>
      <c r="O3636" s="100"/>
      <c r="P3636" s="100"/>
    </row>
    <row r="3637" spans="1:17" s="100" customFormat="1" ht="30" customHeight="1" x14ac:dyDescent="0.2">
      <c r="A3637" s="152">
        <v>3634</v>
      </c>
      <c r="B3637" s="103" t="s">
        <v>1906</v>
      </c>
      <c r="C3637" s="176">
        <v>1723.6156163113997</v>
      </c>
      <c r="D3637" s="176">
        <v>471</v>
      </c>
      <c r="E3637" s="111">
        <v>38387</v>
      </c>
      <c r="F3637" s="187" t="s">
        <v>552</v>
      </c>
      <c r="N3637" s="101"/>
    </row>
    <row r="3638" spans="1:17" s="100" customFormat="1" ht="30" customHeight="1" x14ac:dyDescent="0.2">
      <c r="A3638" s="152">
        <v>3635</v>
      </c>
      <c r="B3638" s="96" t="s">
        <v>2840</v>
      </c>
      <c r="C3638" s="178">
        <v>1716.8674698795182</v>
      </c>
      <c r="D3638" s="178">
        <v>480</v>
      </c>
      <c r="E3638" s="98">
        <v>41173</v>
      </c>
      <c r="F3638" s="186" t="s">
        <v>2748</v>
      </c>
      <c r="N3638" s="101"/>
    </row>
    <row r="3639" spans="1:17" s="94" customFormat="1" ht="30" customHeight="1" x14ac:dyDescent="0.2">
      <c r="A3639" s="152">
        <v>3636</v>
      </c>
      <c r="B3639" s="96" t="s">
        <v>2919</v>
      </c>
      <c r="C3639" s="177">
        <v>1711.9439295644115</v>
      </c>
      <c r="D3639" s="177">
        <v>507</v>
      </c>
      <c r="E3639" s="98">
        <v>40844</v>
      </c>
      <c r="F3639" s="186" t="s">
        <v>2396</v>
      </c>
      <c r="G3639" s="100"/>
      <c r="H3639" s="100"/>
      <c r="I3639" s="100"/>
      <c r="J3639" s="100"/>
      <c r="K3639" s="100"/>
      <c r="L3639" s="100"/>
      <c r="M3639" s="100"/>
      <c r="N3639" s="101"/>
      <c r="O3639" s="100"/>
      <c r="P3639" s="100"/>
    </row>
    <row r="3640" spans="1:17" s="100" customFormat="1" ht="30" customHeight="1" x14ac:dyDescent="0.2">
      <c r="A3640" s="152">
        <v>3637</v>
      </c>
      <c r="B3640" s="96" t="s">
        <v>4011</v>
      </c>
      <c r="C3640" s="97">
        <v>1707.2</v>
      </c>
      <c r="D3640" s="97">
        <v>471</v>
      </c>
      <c r="E3640" s="102">
        <v>43196</v>
      </c>
      <c r="F3640" s="186" t="s">
        <v>2319</v>
      </c>
      <c r="N3640" s="101"/>
      <c r="Q3640" s="94"/>
    </row>
    <row r="3641" spans="1:17" s="94" customFormat="1" ht="30" customHeight="1" x14ac:dyDescent="0.2">
      <c r="A3641" s="152">
        <v>3638</v>
      </c>
      <c r="B3641" s="103" t="s">
        <v>659</v>
      </c>
      <c r="C3641" s="176">
        <v>1694.2771084337351</v>
      </c>
      <c r="D3641" s="176">
        <v>850</v>
      </c>
      <c r="E3641" s="104">
        <v>36637</v>
      </c>
      <c r="F3641" s="187" t="s">
        <v>1069</v>
      </c>
      <c r="G3641" s="100"/>
      <c r="H3641" s="100"/>
      <c r="I3641" s="100"/>
      <c r="J3641" s="100"/>
      <c r="K3641" s="100"/>
      <c r="L3641" s="100"/>
      <c r="M3641" s="100"/>
      <c r="N3641" s="101"/>
      <c r="O3641" s="100"/>
      <c r="P3641" s="100"/>
    </row>
    <row r="3642" spans="1:17" s="100" customFormat="1" ht="30" customHeight="1" x14ac:dyDescent="0.2">
      <c r="A3642" s="152">
        <v>3639</v>
      </c>
      <c r="B3642" s="96" t="s">
        <v>2377</v>
      </c>
      <c r="C3642" s="178">
        <v>1690.8016682113068</v>
      </c>
      <c r="D3642" s="178">
        <v>670</v>
      </c>
      <c r="E3642" s="106">
        <v>39605</v>
      </c>
      <c r="F3642" s="186" t="s">
        <v>3335</v>
      </c>
      <c r="N3642" s="101"/>
      <c r="Q3642" s="94"/>
    </row>
    <row r="3643" spans="1:17" s="94" customFormat="1" ht="30" customHeight="1" x14ac:dyDescent="0.2">
      <c r="A3643" s="152">
        <v>3640</v>
      </c>
      <c r="B3643" s="96" t="s">
        <v>496</v>
      </c>
      <c r="C3643" s="112">
        <v>1685.2988878591289</v>
      </c>
      <c r="D3643" s="112">
        <v>586</v>
      </c>
      <c r="E3643" s="98">
        <v>41012</v>
      </c>
      <c r="F3643" s="186" t="s">
        <v>819</v>
      </c>
      <c r="G3643" s="100"/>
      <c r="H3643" s="100"/>
      <c r="I3643" s="100"/>
      <c r="J3643" s="100"/>
      <c r="K3643" s="100"/>
      <c r="L3643" s="100"/>
      <c r="M3643" s="100"/>
      <c r="N3643" s="101"/>
      <c r="O3643" s="100"/>
      <c r="P3643" s="100"/>
    </row>
    <row r="3644" spans="1:17" s="100" customFormat="1" ht="30" customHeight="1" x14ac:dyDescent="0.2">
      <c r="A3644" s="152">
        <v>3641</v>
      </c>
      <c r="B3644" s="96" t="s">
        <v>9</v>
      </c>
      <c r="C3644" s="177">
        <v>2465.2455977757181</v>
      </c>
      <c r="D3644" s="177">
        <v>1966</v>
      </c>
      <c r="E3644" s="98">
        <v>41242</v>
      </c>
      <c r="F3644" s="186" t="s">
        <v>10</v>
      </c>
      <c r="N3644" s="101"/>
      <c r="Q3644" s="94"/>
    </row>
    <row r="3645" spans="1:17" s="94" customFormat="1" ht="30" customHeight="1" x14ac:dyDescent="0.2">
      <c r="A3645" s="152">
        <v>3642</v>
      </c>
      <c r="B3645" s="96" t="s">
        <v>2693</v>
      </c>
      <c r="C3645" s="179">
        <v>1656.9161260426322</v>
      </c>
      <c r="D3645" s="179">
        <v>502</v>
      </c>
      <c r="E3645" s="111">
        <v>40627</v>
      </c>
      <c r="F3645" s="187"/>
      <c r="G3645" s="100"/>
      <c r="H3645" s="100"/>
      <c r="I3645" s="100"/>
      <c r="J3645" s="100"/>
      <c r="K3645" s="100"/>
      <c r="L3645" s="100"/>
      <c r="M3645" s="100"/>
      <c r="N3645" s="101"/>
      <c r="O3645" s="100"/>
      <c r="P3645" s="100"/>
      <c r="Q3645" s="100"/>
    </row>
    <row r="3646" spans="1:17" s="100" customFormat="1" ht="30" customHeight="1" x14ac:dyDescent="0.2">
      <c r="A3646" s="152">
        <v>3643</v>
      </c>
      <c r="B3646" s="103" t="s">
        <v>1159</v>
      </c>
      <c r="C3646" s="179">
        <v>1653.498609823911</v>
      </c>
      <c r="D3646" s="179">
        <v>527</v>
      </c>
      <c r="E3646" s="111">
        <v>38856</v>
      </c>
      <c r="F3646" s="187" t="s">
        <v>1335</v>
      </c>
      <c r="N3646" s="101"/>
    </row>
    <row r="3647" spans="1:17" s="100" customFormat="1" ht="30" customHeight="1" x14ac:dyDescent="0.2">
      <c r="A3647" s="152">
        <v>3644</v>
      </c>
      <c r="B3647" s="96" t="s">
        <v>1161</v>
      </c>
      <c r="C3647" s="179">
        <v>1642.7247451343837</v>
      </c>
      <c r="D3647" s="179">
        <v>553</v>
      </c>
      <c r="E3647" s="111">
        <v>40186</v>
      </c>
      <c r="F3647" s="187" t="s">
        <v>405</v>
      </c>
      <c r="N3647" s="101"/>
    </row>
    <row r="3648" spans="1:17" s="94" customFormat="1" ht="30" customHeight="1" x14ac:dyDescent="0.2">
      <c r="A3648" s="152">
        <v>3645</v>
      </c>
      <c r="B3648" s="96" t="s">
        <v>3163</v>
      </c>
      <c r="C3648" s="177">
        <v>2180.6818999073203</v>
      </c>
      <c r="D3648" s="177">
        <v>1037</v>
      </c>
      <c r="E3648" s="98">
        <v>41906</v>
      </c>
      <c r="F3648" s="186" t="s">
        <v>2386</v>
      </c>
      <c r="G3648" s="100"/>
      <c r="H3648" s="100"/>
      <c r="I3648" s="100"/>
      <c r="J3648" s="100"/>
      <c r="K3648" s="100"/>
      <c r="L3648" s="100"/>
      <c r="M3648" s="100"/>
      <c r="N3648" s="101"/>
      <c r="O3648" s="100"/>
      <c r="P3648" s="100"/>
    </row>
    <row r="3649" spans="1:17" s="94" customFormat="1" ht="30" customHeight="1" x14ac:dyDescent="0.2">
      <c r="A3649" s="152">
        <v>3646</v>
      </c>
      <c r="B3649" s="103" t="s">
        <v>1674</v>
      </c>
      <c r="C3649" s="179">
        <v>1638.2935588507878</v>
      </c>
      <c r="D3649" s="179">
        <v>858</v>
      </c>
      <c r="E3649" s="111" t="s">
        <v>1128</v>
      </c>
      <c r="F3649" s="187" t="s">
        <v>544</v>
      </c>
      <c r="G3649" s="100"/>
      <c r="H3649" s="100"/>
      <c r="I3649" s="100"/>
      <c r="J3649" s="100"/>
      <c r="K3649" s="100"/>
      <c r="L3649" s="100"/>
      <c r="M3649" s="100"/>
      <c r="N3649" s="101"/>
      <c r="O3649" s="100"/>
      <c r="P3649" s="100"/>
    </row>
    <row r="3650" spans="1:17" s="100" customFormat="1" ht="30" customHeight="1" x14ac:dyDescent="0.2">
      <c r="A3650" s="152">
        <v>3647</v>
      </c>
      <c r="B3650" s="96" t="s">
        <v>2709</v>
      </c>
      <c r="C3650" s="177">
        <v>1635.0498146431883</v>
      </c>
      <c r="D3650" s="177">
        <v>412</v>
      </c>
      <c r="E3650" s="98">
        <v>40900</v>
      </c>
      <c r="F3650" s="186" t="s">
        <v>2618</v>
      </c>
      <c r="N3650" s="101"/>
    </row>
    <row r="3651" spans="1:17" s="100" customFormat="1" ht="30" customHeight="1" x14ac:dyDescent="0.2">
      <c r="A3651" s="152">
        <v>3648</v>
      </c>
      <c r="B3651" s="96" t="s">
        <v>3296</v>
      </c>
      <c r="C3651" s="177">
        <v>1590</v>
      </c>
      <c r="D3651" s="177">
        <v>434</v>
      </c>
      <c r="E3651" s="98">
        <v>42172</v>
      </c>
      <c r="F3651" s="186" t="s">
        <v>3186</v>
      </c>
      <c r="N3651" s="101"/>
    </row>
    <row r="3652" spans="1:17" s="94" customFormat="1" ht="30" customHeight="1" x14ac:dyDescent="0.2">
      <c r="A3652" s="152">
        <v>3649</v>
      </c>
      <c r="B3652" s="96" t="s">
        <v>2753</v>
      </c>
      <c r="C3652" s="177">
        <v>1579.5875810936052</v>
      </c>
      <c r="D3652" s="112">
        <v>479</v>
      </c>
      <c r="E3652" s="98">
        <v>41138</v>
      </c>
      <c r="F3652" s="186" t="s">
        <v>371</v>
      </c>
      <c r="G3652" s="100"/>
      <c r="H3652" s="100"/>
      <c r="I3652" s="100"/>
      <c r="J3652" s="100"/>
      <c r="K3652" s="100"/>
      <c r="L3652" s="100"/>
      <c r="M3652" s="100"/>
      <c r="N3652" s="101"/>
      <c r="O3652" s="100"/>
      <c r="P3652" s="100"/>
      <c r="Q3652" s="100"/>
    </row>
    <row r="3653" spans="1:17" s="100" customFormat="1" ht="30" customHeight="1" x14ac:dyDescent="0.2">
      <c r="A3653" s="152">
        <v>3650</v>
      </c>
      <c r="B3653" s="96" t="s">
        <v>1277</v>
      </c>
      <c r="C3653" s="179">
        <v>1575.3880908248379</v>
      </c>
      <c r="D3653" s="179">
        <v>582</v>
      </c>
      <c r="E3653" s="111">
        <v>40270</v>
      </c>
      <c r="F3653" s="187" t="s">
        <v>405</v>
      </c>
      <c r="N3653" s="101"/>
    </row>
    <row r="3654" spans="1:17" s="94" customFormat="1" ht="30" customHeight="1" x14ac:dyDescent="0.2">
      <c r="A3654" s="152">
        <v>3651</v>
      </c>
      <c r="B3654" s="96" t="s">
        <v>4237</v>
      </c>
      <c r="C3654" s="97">
        <v>1568.2</v>
      </c>
      <c r="D3654" s="97">
        <v>407</v>
      </c>
      <c r="E3654" s="102">
        <v>43350</v>
      </c>
      <c r="F3654" s="186" t="s">
        <v>38</v>
      </c>
      <c r="G3654" s="100"/>
      <c r="H3654" s="100"/>
      <c r="I3654" s="100"/>
      <c r="J3654" s="100"/>
      <c r="K3654" s="100"/>
      <c r="L3654" s="100"/>
      <c r="M3654" s="100"/>
      <c r="N3654" s="101"/>
      <c r="O3654" s="100"/>
      <c r="P3654" s="100"/>
    </row>
    <row r="3655" spans="1:17" s="100" customFormat="1" ht="30" customHeight="1" x14ac:dyDescent="0.2">
      <c r="A3655" s="152">
        <v>3652</v>
      </c>
      <c r="B3655" s="96" t="s">
        <v>3164</v>
      </c>
      <c r="C3655" s="177">
        <v>1560.1830398517145</v>
      </c>
      <c r="D3655" s="177">
        <v>550</v>
      </c>
      <c r="E3655" s="98" t="s">
        <v>3189</v>
      </c>
      <c r="F3655" s="186" t="s">
        <v>2815</v>
      </c>
      <c r="N3655" s="101"/>
      <c r="Q3655" s="94"/>
    </row>
    <row r="3656" spans="1:17" s="100" customFormat="1" ht="30" customHeight="1" x14ac:dyDescent="0.2">
      <c r="A3656" s="152">
        <v>3653</v>
      </c>
      <c r="B3656" s="96" t="s">
        <v>3653</v>
      </c>
      <c r="C3656" s="112">
        <v>1560.15</v>
      </c>
      <c r="D3656" s="177">
        <v>474</v>
      </c>
      <c r="E3656" s="98">
        <v>42433</v>
      </c>
      <c r="F3656" s="186" t="s">
        <v>3322</v>
      </c>
      <c r="N3656" s="101"/>
    </row>
    <row r="3657" spans="1:17" s="100" customFormat="1" ht="30" customHeight="1" x14ac:dyDescent="0.2">
      <c r="A3657" s="152">
        <v>3654</v>
      </c>
      <c r="B3657" s="96" t="s">
        <v>315</v>
      </c>
      <c r="C3657" s="177">
        <v>1550.0463392029658</v>
      </c>
      <c r="D3657" s="177">
        <v>974</v>
      </c>
      <c r="E3657" s="98">
        <v>41502</v>
      </c>
      <c r="F3657" s="186" t="s">
        <v>316</v>
      </c>
      <c r="N3657" s="101"/>
      <c r="Q3657" s="94"/>
    </row>
    <row r="3658" spans="1:17" s="100" customFormat="1" ht="30" customHeight="1" x14ac:dyDescent="0.2">
      <c r="A3658" s="152">
        <v>3655</v>
      </c>
      <c r="B3658" s="96" t="s">
        <v>3875</v>
      </c>
      <c r="C3658" s="97">
        <v>1550</v>
      </c>
      <c r="D3658" s="97">
        <v>368</v>
      </c>
      <c r="E3658" s="102">
        <v>42832</v>
      </c>
      <c r="F3658" s="186" t="s">
        <v>2319</v>
      </c>
      <c r="N3658" s="101"/>
      <c r="Q3658" s="94"/>
    </row>
    <row r="3659" spans="1:17" s="100" customFormat="1" ht="30" customHeight="1" x14ac:dyDescent="0.2">
      <c r="A3659" s="152">
        <v>3656</v>
      </c>
      <c r="B3659" s="96" t="s">
        <v>2559</v>
      </c>
      <c r="C3659" s="178">
        <v>1537.0134383688601</v>
      </c>
      <c r="D3659" s="178">
        <v>403</v>
      </c>
      <c r="E3659" s="98">
        <v>41096</v>
      </c>
      <c r="F3659" s="186" t="s">
        <v>2988</v>
      </c>
      <c r="N3659" s="101"/>
    </row>
    <row r="3660" spans="1:17" s="100" customFormat="1" ht="30" customHeight="1" x14ac:dyDescent="0.2">
      <c r="A3660" s="152">
        <v>3657</v>
      </c>
      <c r="B3660" s="107" t="s">
        <v>2859</v>
      </c>
      <c r="C3660" s="112">
        <v>1528.0352177942541</v>
      </c>
      <c r="D3660" s="112">
        <v>601</v>
      </c>
      <c r="E3660" s="111">
        <v>37974</v>
      </c>
      <c r="F3660" s="187" t="s">
        <v>1302</v>
      </c>
      <c r="N3660" s="101"/>
    </row>
    <row r="3661" spans="1:17" s="94" customFormat="1" ht="30" customHeight="1" x14ac:dyDescent="0.2">
      <c r="A3661" s="152">
        <v>3658</v>
      </c>
      <c r="B3661" s="96" t="s">
        <v>3606</v>
      </c>
      <c r="C3661" s="112">
        <v>1509.8</v>
      </c>
      <c r="D3661" s="177">
        <v>310</v>
      </c>
      <c r="E3661" s="120">
        <v>42510</v>
      </c>
      <c r="F3661" s="189" t="s">
        <v>3474</v>
      </c>
      <c r="G3661" s="100"/>
      <c r="H3661" s="100"/>
      <c r="I3661" s="100"/>
      <c r="J3661" s="100"/>
      <c r="K3661" s="100"/>
      <c r="L3661" s="100"/>
      <c r="M3661" s="100"/>
      <c r="N3661" s="101"/>
      <c r="O3661" s="100"/>
      <c r="P3661" s="100"/>
    </row>
    <row r="3662" spans="1:17" s="94" customFormat="1" ht="30" customHeight="1" x14ac:dyDescent="0.2">
      <c r="A3662" s="152">
        <v>3659</v>
      </c>
      <c r="B3662" s="103" t="s">
        <v>1089</v>
      </c>
      <c r="C3662" s="112">
        <v>1504.8656163113994</v>
      </c>
      <c r="D3662" s="112">
        <v>732</v>
      </c>
      <c r="E3662" s="111">
        <v>38107</v>
      </c>
      <c r="F3662" s="187" t="s">
        <v>383</v>
      </c>
      <c r="G3662" s="100"/>
      <c r="H3662" s="100"/>
      <c r="I3662" s="100"/>
      <c r="J3662" s="100"/>
      <c r="K3662" s="100"/>
      <c r="L3662" s="100"/>
      <c r="M3662" s="100"/>
      <c r="N3662" s="101"/>
      <c r="O3662" s="100"/>
      <c r="P3662" s="100"/>
      <c r="Q3662" s="100"/>
    </row>
    <row r="3663" spans="1:17" s="100" customFormat="1" ht="30" customHeight="1" x14ac:dyDescent="0.2">
      <c r="A3663" s="152">
        <v>3660</v>
      </c>
      <c r="B3663" s="103" t="s">
        <v>1255</v>
      </c>
      <c r="C3663" s="176">
        <v>1502.2590361445784</v>
      </c>
      <c r="D3663" s="176">
        <v>378</v>
      </c>
      <c r="E3663" s="111">
        <v>38345</v>
      </c>
      <c r="F3663" s="187" t="s">
        <v>1642</v>
      </c>
      <c r="N3663" s="101"/>
      <c r="Q3663" s="109"/>
    </row>
    <row r="3664" spans="1:17" s="100" customFormat="1" ht="30" customHeight="1" x14ac:dyDescent="0.2">
      <c r="A3664" s="152">
        <v>3661</v>
      </c>
      <c r="B3664" s="96" t="s">
        <v>450</v>
      </c>
      <c r="C3664" s="179">
        <v>1495.308155699722</v>
      </c>
      <c r="D3664" s="179">
        <v>420</v>
      </c>
      <c r="E3664" s="98">
        <v>40935</v>
      </c>
      <c r="F3664" s="186" t="s">
        <v>2534</v>
      </c>
      <c r="N3664" s="101"/>
    </row>
    <row r="3665" spans="1:17" s="94" customFormat="1" ht="30" customHeight="1" x14ac:dyDescent="0.2">
      <c r="A3665" s="152">
        <v>3662</v>
      </c>
      <c r="B3665" s="96" t="s">
        <v>821</v>
      </c>
      <c r="C3665" s="178">
        <v>1488.6468952734012</v>
      </c>
      <c r="D3665" s="178">
        <v>444</v>
      </c>
      <c r="E3665" s="98">
        <v>41040</v>
      </c>
      <c r="F3665" s="186" t="s">
        <v>822</v>
      </c>
      <c r="G3665" s="100"/>
      <c r="H3665" s="100"/>
      <c r="I3665" s="100"/>
      <c r="J3665" s="100"/>
      <c r="K3665" s="100"/>
      <c r="L3665" s="100"/>
      <c r="M3665" s="100"/>
      <c r="N3665" s="101"/>
      <c r="O3665" s="100"/>
      <c r="P3665" s="100"/>
      <c r="Q3665" s="100"/>
    </row>
    <row r="3666" spans="1:17" s="100" customFormat="1" ht="30" customHeight="1" x14ac:dyDescent="0.2">
      <c r="A3666" s="152">
        <v>3663</v>
      </c>
      <c r="B3666" s="96" t="s">
        <v>2785</v>
      </c>
      <c r="C3666" s="179">
        <v>1486.7643651529195</v>
      </c>
      <c r="D3666" s="179">
        <v>490</v>
      </c>
      <c r="E3666" s="111">
        <v>40621</v>
      </c>
      <c r="F3666" s="187" t="s">
        <v>2786</v>
      </c>
      <c r="N3666" s="101"/>
    </row>
    <row r="3667" spans="1:17" s="100" customFormat="1" ht="30" customHeight="1" x14ac:dyDescent="0.2">
      <c r="A3667" s="152">
        <v>3664</v>
      </c>
      <c r="B3667" s="96" t="s">
        <v>4389</v>
      </c>
      <c r="C3667" s="97">
        <v>1481.09</v>
      </c>
      <c r="D3667" s="97">
        <v>513</v>
      </c>
      <c r="E3667" s="102" t="s">
        <v>4576</v>
      </c>
      <c r="F3667" s="186" t="s">
        <v>4577</v>
      </c>
      <c r="N3667" s="101"/>
      <c r="Q3667" s="94"/>
    </row>
    <row r="3668" spans="1:17" s="100" customFormat="1" ht="30" customHeight="1" x14ac:dyDescent="0.2">
      <c r="A3668" s="152">
        <v>3665</v>
      </c>
      <c r="B3668" s="96" t="s">
        <v>2511</v>
      </c>
      <c r="C3668" s="177">
        <v>1478.7998146431883</v>
      </c>
      <c r="D3668" s="177">
        <v>504</v>
      </c>
      <c r="E3668" s="119">
        <v>40774</v>
      </c>
      <c r="F3668" s="186" t="s">
        <v>2815</v>
      </c>
      <c r="N3668" s="101"/>
    </row>
    <row r="3669" spans="1:17" s="94" customFormat="1" ht="30" customHeight="1" x14ac:dyDescent="0.2">
      <c r="A3669" s="152">
        <v>3666</v>
      </c>
      <c r="B3669" s="96" t="s">
        <v>231</v>
      </c>
      <c r="C3669" s="177">
        <v>1477.7861445783133</v>
      </c>
      <c r="D3669" s="177">
        <v>471</v>
      </c>
      <c r="E3669" s="98">
        <v>41005</v>
      </c>
      <c r="F3669" s="186" t="s">
        <v>2930</v>
      </c>
      <c r="G3669" s="100"/>
      <c r="H3669" s="100"/>
      <c r="I3669" s="100"/>
      <c r="J3669" s="100"/>
      <c r="K3669" s="100"/>
      <c r="L3669" s="100"/>
      <c r="M3669" s="100"/>
      <c r="N3669" s="101"/>
      <c r="O3669" s="100"/>
      <c r="P3669" s="100"/>
      <c r="Q3669" s="100"/>
    </row>
    <row r="3670" spans="1:17" s="100" customFormat="1" ht="30" customHeight="1" x14ac:dyDescent="0.2">
      <c r="A3670" s="152">
        <v>3667</v>
      </c>
      <c r="B3670" s="96" t="s">
        <v>3876</v>
      </c>
      <c r="C3670" s="97">
        <v>1475</v>
      </c>
      <c r="D3670" s="97">
        <v>406</v>
      </c>
      <c r="E3670" s="102">
        <v>42832</v>
      </c>
      <c r="F3670" s="186" t="s">
        <v>2319</v>
      </c>
      <c r="N3670" s="101"/>
      <c r="Q3670" s="94"/>
    </row>
    <row r="3671" spans="1:17" s="94" customFormat="1" ht="30" customHeight="1" x14ac:dyDescent="0.2">
      <c r="A3671" s="152">
        <v>3668</v>
      </c>
      <c r="B3671" s="96" t="s">
        <v>2787</v>
      </c>
      <c r="C3671" s="176">
        <v>1474.455514365153</v>
      </c>
      <c r="D3671" s="176">
        <v>565</v>
      </c>
      <c r="E3671" s="111">
        <v>40648</v>
      </c>
      <c r="F3671" s="187" t="s">
        <v>2874</v>
      </c>
      <c r="G3671" s="100"/>
      <c r="H3671" s="100"/>
      <c r="I3671" s="100"/>
      <c r="J3671" s="100"/>
      <c r="K3671" s="100"/>
      <c r="L3671" s="100"/>
      <c r="M3671" s="100"/>
      <c r="N3671" s="101"/>
      <c r="O3671" s="100"/>
      <c r="P3671" s="100"/>
      <c r="Q3671" s="100"/>
    </row>
    <row r="3672" spans="1:17" s="94" customFormat="1" ht="30" customHeight="1" x14ac:dyDescent="0.2">
      <c r="A3672" s="152">
        <v>3669</v>
      </c>
      <c r="B3672" s="96" t="s">
        <v>3877</v>
      </c>
      <c r="C3672" s="97">
        <v>1429</v>
      </c>
      <c r="D3672" s="97">
        <v>337</v>
      </c>
      <c r="E3672" s="102">
        <v>42832</v>
      </c>
      <c r="F3672" s="186" t="s">
        <v>2319</v>
      </c>
      <c r="G3672" s="100"/>
      <c r="H3672" s="100"/>
      <c r="I3672" s="100"/>
      <c r="J3672" s="100"/>
      <c r="K3672" s="100"/>
      <c r="L3672" s="100"/>
      <c r="M3672" s="100"/>
      <c r="N3672" s="101"/>
      <c r="O3672" s="100"/>
      <c r="P3672" s="100"/>
    </row>
    <row r="3673" spans="1:17" s="94" customFormat="1" ht="30" customHeight="1" x14ac:dyDescent="0.2">
      <c r="A3673" s="152">
        <v>3670</v>
      </c>
      <c r="B3673" s="96" t="s">
        <v>4511</v>
      </c>
      <c r="C3673" s="97">
        <v>1428.6999999999998</v>
      </c>
      <c r="D3673" s="97">
        <v>264</v>
      </c>
      <c r="E3673" s="102" t="s">
        <v>4600</v>
      </c>
      <c r="F3673" s="186" t="s">
        <v>2319</v>
      </c>
      <c r="G3673" s="100"/>
      <c r="H3673" s="100"/>
      <c r="I3673" s="100"/>
      <c r="J3673" s="100"/>
      <c r="K3673" s="100"/>
      <c r="L3673" s="100"/>
      <c r="M3673" s="100"/>
      <c r="N3673" s="101"/>
      <c r="O3673" s="100"/>
      <c r="P3673" s="100"/>
    </row>
    <row r="3674" spans="1:17" s="94" customFormat="1" ht="30" customHeight="1" x14ac:dyDescent="0.2">
      <c r="A3674" s="152">
        <v>3671</v>
      </c>
      <c r="B3674" s="96" t="s">
        <v>4086</v>
      </c>
      <c r="C3674" s="97">
        <v>1428</v>
      </c>
      <c r="D3674" s="97">
        <v>383</v>
      </c>
      <c r="E3674" s="155">
        <v>43112</v>
      </c>
      <c r="F3674" s="186" t="s">
        <v>3455</v>
      </c>
      <c r="G3674" s="100"/>
      <c r="H3674" s="100"/>
      <c r="I3674" s="100"/>
      <c r="J3674" s="100"/>
      <c r="K3674" s="100"/>
      <c r="L3674" s="100"/>
      <c r="M3674" s="100"/>
      <c r="N3674" s="101"/>
      <c r="O3674" s="100"/>
      <c r="P3674" s="100"/>
    </row>
    <row r="3675" spans="1:17" s="100" customFormat="1" ht="30" customHeight="1" x14ac:dyDescent="0.2">
      <c r="A3675" s="152">
        <v>3672</v>
      </c>
      <c r="B3675" s="121" t="s">
        <v>3764</v>
      </c>
      <c r="C3675" s="97">
        <v>1418.4800000000002</v>
      </c>
      <c r="D3675" s="97">
        <v>315</v>
      </c>
      <c r="E3675" s="102">
        <v>43042</v>
      </c>
      <c r="F3675" s="186" t="s">
        <v>3714</v>
      </c>
      <c r="N3675" s="101"/>
    </row>
    <row r="3676" spans="1:17" s="94" customFormat="1" ht="30" customHeight="1" x14ac:dyDescent="0.2">
      <c r="A3676" s="152">
        <v>3673</v>
      </c>
      <c r="B3676" s="103" t="s">
        <v>1350</v>
      </c>
      <c r="C3676" s="179">
        <v>1417.4003707136237</v>
      </c>
      <c r="D3676" s="179">
        <v>406</v>
      </c>
      <c r="E3676" s="111" t="s">
        <v>1472</v>
      </c>
      <c r="F3676" s="187" t="s">
        <v>1853</v>
      </c>
      <c r="G3676" s="100"/>
      <c r="H3676" s="100"/>
      <c r="I3676" s="100"/>
      <c r="J3676" s="100"/>
      <c r="K3676" s="100"/>
      <c r="L3676" s="100"/>
      <c r="M3676" s="100"/>
      <c r="N3676" s="101"/>
      <c r="O3676" s="100"/>
      <c r="P3676" s="100"/>
    </row>
    <row r="3677" spans="1:17" s="94" customFormat="1" ht="30" customHeight="1" x14ac:dyDescent="0.2">
      <c r="A3677" s="152">
        <v>3674</v>
      </c>
      <c r="B3677" s="96" t="s">
        <v>4053</v>
      </c>
      <c r="C3677" s="97">
        <v>1405.4</v>
      </c>
      <c r="D3677" s="97">
        <v>800</v>
      </c>
      <c r="E3677" s="155">
        <v>43161</v>
      </c>
      <c r="F3677" s="186" t="s">
        <v>3709</v>
      </c>
      <c r="G3677" s="100"/>
      <c r="H3677" s="100"/>
      <c r="I3677" s="100"/>
      <c r="J3677" s="100"/>
      <c r="K3677" s="100"/>
      <c r="L3677" s="100"/>
      <c r="M3677" s="100"/>
      <c r="N3677" s="101"/>
      <c r="O3677" s="100"/>
      <c r="P3677" s="100"/>
    </row>
    <row r="3678" spans="1:17" s="94" customFormat="1" ht="30" customHeight="1" x14ac:dyDescent="0.2">
      <c r="A3678" s="152">
        <v>3675</v>
      </c>
      <c r="B3678" s="103" t="s">
        <v>1381</v>
      </c>
      <c r="C3678" s="176">
        <v>1402.3401297497683</v>
      </c>
      <c r="D3678" s="176">
        <v>547</v>
      </c>
      <c r="E3678" s="111">
        <v>37386</v>
      </c>
      <c r="F3678" s="187" t="s">
        <v>1069</v>
      </c>
      <c r="G3678" s="100"/>
      <c r="H3678" s="100"/>
      <c r="I3678" s="100"/>
      <c r="J3678" s="100"/>
      <c r="K3678" s="100"/>
      <c r="L3678" s="100"/>
      <c r="M3678" s="100"/>
      <c r="N3678" s="101"/>
      <c r="O3678" s="100"/>
      <c r="P3678" s="100"/>
    </row>
    <row r="3679" spans="1:17" s="100" customFormat="1" ht="30" customHeight="1" x14ac:dyDescent="0.2">
      <c r="A3679" s="152">
        <v>3676</v>
      </c>
      <c r="B3679" s="96" t="s">
        <v>4036</v>
      </c>
      <c r="C3679" s="97">
        <v>1398.8</v>
      </c>
      <c r="D3679" s="97">
        <v>338</v>
      </c>
      <c r="E3679" s="102">
        <v>43189</v>
      </c>
      <c r="F3679" s="186" t="s">
        <v>2319</v>
      </c>
      <c r="N3679" s="101"/>
      <c r="Q3679" s="94"/>
    </row>
    <row r="3680" spans="1:17" s="94" customFormat="1" ht="30" customHeight="1" x14ac:dyDescent="0.2">
      <c r="A3680" s="152">
        <v>3677</v>
      </c>
      <c r="B3680" s="103" t="s">
        <v>2166</v>
      </c>
      <c r="C3680" s="176">
        <v>1392.4930491195553</v>
      </c>
      <c r="D3680" s="176">
        <v>508</v>
      </c>
      <c r="E3680" s="111">
        <v>36980</v>
      </c>
      <c r="F3680" s="187" t="s">
        <v>393</v>
      </c>
      <c r="G3680" s="100"/>
      <c r="H3680" s="100"/>
      <c r="I3680" s="100"/>
      <c r="J3680" s="100"/>
      <c r="K3680" s="100"/>
      <c r="L3680" s="100"/>
      <c r="M3680" s="100"/>
      <c r="N3680" s="101"/>
      <c r="O3680" s="100"/>
      <c r="P3680" s="100"/>
    </row>
    <row r="3681" spans="1:17" s="94" customFormat="1" ht="30" customHeight="1" x14ac:dyDescent="0.2">
      <c r="A3681" s="152">
        <v>3678</v>
      </c>
      <c r="B3681" s="96" t="s">
        <v>2705</v>
      </c>
      <c r="C3681" s="179">
        <v>1378.8809082483781</v>
      </c>
      <c r="D3681" s="179">
        <v>678</v>
      </c>
      <c r="E3681" s="111">
        <v>40647</v>
      </c>
      <c r="F3681" s="187" t="s">
        <v>2784</v>
      </c>
      <c r="G3681" s="100"/>
      <c r="H3681" s="100"/>
      <c r="I3681" s="100"/>
      <c r="J3681" s="100"/>
      <c r="K3681" s="100"/>
      <c r="L3681" s="100"/>
      <c r="M3681" s="100"/>
      <c r="N3681" s="101"/>
      <c r="O3681" s="100"/>
      <c r="P3681" s="100"/>
      <c r="Q3681" s="100"/>
    </row>
    <row r="3682" spans="1:17" s="100" customFormat="1" ht="30" customHeight="1" x14ac:dyDescent="0.2">
      <c r="A3682" s="152">
        <v>3679</v>
      </c>
      <c r="B3682" s="103" t="s">
        <v>1697</v>
      </c>
      <c r="C3682" s="179">
        <v>1377.6065801668212</v>
      </c>
      <c r="D3682" s="179">
        <v>693</v>
      </c>
      <c r="E3682" s="111" t="s">
        <v>1128</v>
      </c>
      <c r="F3682" s="187" t="s">
        <v>153</v>
      </c>
      <c r="N3682" s="101"/>
      <c r="Q3682" s="94"/>
    </row>
    <row r="3683" spans="1:17" s="94" customFormat="1" ht="30" customHeight="1" x14ac:dyDescent="0.2">
      <c r="A3683" s="152">
        <v>3680</v>
      </c>
      <c r="B3683" s="96" t="s">
        <v>4004</v>
      </c>
      <c r="C3683" s="97">
        <v>1361.8000000000002</v>
      </c>
      <c r="D3683" s="97">
        <v>325</v>
      </c>
      <c r="E3683" s="102">
        <v>43203</v>
      </c>
      <c r="F3683" s="186" t="s">
        <v>3322</v>
      </c>
      <c r="G3683" s="100"/>
      <c r="H3683" s="100"/>
      <c r="I3683" s="100"/>
      <c r="J3683" s="100"/>
      <c r="K3683" s="100"/>
      <c r="L3683" s="100"/>
      <c r="M3683" s="100"/>
      <c r="N3683" s="101"/>
      <c r="O3683" s="100"/>
      <c r="P3683" s="100"/>
    </row>
    <row r="3684" spans="1:17" s="100" customFormat="1" ht="30" customHeight="1" x14ac:dyDescent="0.2">
      <c r="A3684" s="152">
        <v>3681</v>
      </c>
      <c r="B3684" s="96" t="s">
        <v>3293</v>
      </c>
      <c r="C3684" s="177">
        <v>1360</v>
      </c>
      <c r="D3684" s="177">
        <v>307</v>
      </c>
      <c r="E3684" s="98">
        <v>42174</v>
      </c>
      <c r="F3684" s="186" t="s">
        <v>3186</v>
      </c>
      <c r="N3684" s="101"/>
      <c r="Q3684" s="94"/>
    </row>
    <row r="3685" spans="1:17" s="100" customFormat="1" ht="30" customHeight="1" x14ac:dyDescent="0.2">
      <c r="A3685" s="152">
        <v>3682</v>
      </c>
      <c r="B3685" s="96" t="s">
        <v>3878</v>
      </c>
      <c r="C3685" s="97">
        <v>1349</v>
      </c>
      <c r="D3685" s="97">
        <v>307</v>
      </c>
      <c r="E3685" s="102">
        <v>42832</v>
      </c>
      <c r="F3685" s="186" t="s">
        <v>2319</v>
      </c>
      <c r="N3685" s="101"/>
      <c r="Q3685" s="94"/>
    </row>
    <row r="3686" spans="1:17" s="94" customFormat="1" ht="30" customHeight="1" x14ac:dyDescent="0.2">
      <c r="A3686" s="152">
        <v>3683</v>
      </c>
      <c r="B3686" s="96" t="s">
        <v>4345</v>
      </c>
      <c r="C3686" s="97">
        <v>1328.5</v>
      </c>
      <c r="D3686" s="97">
        <v>280</v>
      </c>
      <c r="E3686" s="102" t="s">
        <v>4565</v>
      </c>
      <c r="F3686" s="186" t="s">
        <v>4119</v>
      </c>
      <c r="G3686" s="100"/>
      <c r="H3686" s="100"/>
      <c r="I3686" s="100"/>
      <c r="J3686" s="100"/>
      <c r="K3686" s="100"/>
      <c r="L3686" s="100"/>
      <c r="M3686" s="100"/>
      <c r="N3686" s="101"/>
      <c r="O3686" s="100"/>
      <c r="P3686" s="100"/>
      <c r="Q3686" s="100"/>
    </row>
    <row r="3687" spans="1:17" s="100" customFormat="1" ht="30" customHeight="1" x14ac:dyDescent="0.2">
      <c r="A3687" s="152">
        <v>3684</v>
      </c>
      <c r="B3687" s="96" t="s">
        <v>4181</v>
      </c>
      <c r="C3687" s="97">
        <v>1321.95</v>
      </c>
      <c r="D3687" s="97">
        <v>239</v>
      </c>
      <c r="E3687" s="102">
        <v>43420</v>
      </c>
      <c r="F3687" s="186" t="s">
        <v>3187</v>
      </c>
      <c r="N3687" s="101"/>
      <c r="Q3687" s="94"/>
    </row>
    <row r="3688" spans="1:17" s="94" customFormat="1" ht="30" customHeight="1" x14ac:dyDescent="0.2">
      <c r="A3688" s="152">
        <v>3685</v>
      </c>
      <c r="B3688" s="96" t="s">
        <v>3879</v>
      </c>
      <c r="C3688" s="97">
        <v>1320</v>
      </c>
      <c r="D3688" s="97">
        <v>318</v>
      </c>
      <c r="E3688" s="102">
        <v>42832</v>
      </c>
      <c r="F3688" s="186" t="s">
        <v>2319</v>
      </c>
      <c r="G3688" s="100"/>
      <c r="H3688" s="100"/>
      <c r="I3688" s="100"/>
      <c r="J3688" s="100"/>
      <c r="K3688" s="100"/>
      <c r="L3688" s="100"/>
      <c r="M3688" s="100"/>
      <c r="N3688" s="101"/>
      <c r="O3688" s="100"/>
      <c r="P3688" s="100"/>
    </row>
    <row r="3689" spans="1:17" s="94" customFormat="1" ht="30" customHeight="1" x14ac:dyDescent="0.2">
      <c r="A3689" s="152">
        <v>3686</v>
      </c>
      <c r="B3689" s="96" t="s">
        <v>4443</v>
      </c>
      <c r="C3689" s="97">
        <v>1318.96</v>
      </c>
      <c r="D3689" s="97">
        <v>429</v>
      </c>
      <c r="E3689" s="102" t="s">
        <v>4596</v>
      </c>
      <c r="F3689" s="186" t="s">
        <v>38</v>
      </c>
      <c r="G3689" s="100"/>
      <c r="H3689" s="100"/>
      <c r="I3689" s="100"/>
      <c r="J3689" s="100"/>
      <c r="K3689" s="100"/>
      <c r="L3689" s="100"/>
      <c r="M3689" s="100"/>
      <c r="N3689" s="101"/>
      <c r="O3689" s="100"/>
      <c r="P3689" s="100"/>
      <c r="Q3689" s="100"/>
    </row>
    <row r="3690" spans="1:17" s="94" customFormat="1" ht="30" customHeight="1" x14ac:dyDescent="0.2">
      <c r="A3690" s="152">
        <v>3687</v>
      </c>
      <c r="B3690" s="103" t="s">
        <v>2543</v>
      </c>
      <c r="C3690" s="176">
        <v>1311.6890639481001</v>
      </c>
      <c r="D3690" s="176">
        <v>556</v>
      </c>
      <c r="E3690" s="111">
        <v>38366</v>
      </c>
      <c r="F3690" s="187" t="s">
        <v>2403</v>
      </c>
      <c r="G3690" s="100"/>
      <c r="H3690" s="100"/>
      <c r="I3690" s="100"/>
      <c r="J3690" s="100"/>
      <c r="K3690" s="100"/>
      <c r="L3690" s="100"/>
      <c r="M3690" s="100"/>
      <c r="N3690" s="101"/>
      <c r="O3690" s="100"/>
      <c r="P3690" s="100"/>
    </row>
    <row r="3691" spans="1:17" s="94" customFormat="1" ht="30" customHeight="1" x14ac:dyDescent="0.2">
      <c r="A3691" s="152">
        <v>3688</v>
      </c>
      <c r="B3691" s="96" t="s">
        <v>4101</v>
      </c>
      <c r="C3691" s="97">
        <v>1302</v>
      </c>
      <c r="D3691" s="97">
        <v>700</v>
      </c>
      <c r="E3691" s="102">
        <v>42475</v>
      </c>
      <c r="F3691" s="186" t="s">
        <v>3950</v>
      </c>
      <c r="G3691" s="100"/>
      <c r="H3691" s="100"/>
      <c r="I3691" s="100"/>
      <c r="J3691" s="100"/>
      <c r="K3691" s="100"/>
      <c r="L3691" s="100"/>
      <c r="M3691" s="100"/>
      <c r="N3691" s="101"/>
      <c r="O3691" s="100"/>
      <c r="P3691" s="100"/>
    </row>
    <row r="3692" spans="1:17" s="100" customFormat="1" ht="30" customHeight="1" x14ac:dyDescent="0.2">
      <c r="A3692" s="152">
        <v>3689</v>
      </c>
      <c r="B3692" s="96" t="s">
        <v>1761</v>
      </c>
      <c r="C3692" s="176">
        <v>1294.6014828544949</v>
      </c>
      <c r="D3692" s="176">
        <v>470</v>
      </c>
      <c r="E3692" s="106">
        <v>39213</v>
      </c>
      <c r="F3692" s="186" t="s">
        <v>1642</v>
      </c>
      <c r="N3692" s="101"/>
      <c r="Q3692" s="94"/>
    </row>
    <row r="3693" spans="1:17" s="100" customFormat="1" ht="30" customHeight="1" x14ac:dyDescent="0.2">
      <c r="A3693" s="152">
        <v>3690</v>
      </c>
      <c r="B3693" s="103" t="s">
        <v>345</v>
      </c>
      <c r="C3693" s="179">
        <v>1280.7866079703431</v>
      </c>
      <c r="D3693" s="179">
        <v>454</v>
      </c>
      <c r="E3693" s="111" t="s">
        <v>1128</v>
      </c>
      <c r="F3693" s="187" t="s">
        <v>398</v>
      </c>
      <c r="N3693" s="101"/>
      <c r="Q3693" s="94"/>
    </row>
    <row r="3694" spans="1:17" s="94" customFormat="1" ht="30" customHeight="1" x14ac:dyDescent="0.2">
      <c r="A3694" s="152">
        <v>3691</v>
      </c>
      <c r="B3694" s="96" t="s">
        <v>43</v>
      </c>
      <c r="C3694" s="112">
        <v>1272.8799814643189</v>
      </c>
      <c r="D3694" s="177">
        <v>364</v>
      </c>
      <c r="E3694" s="98">
        <v>41600</v>
      </c>
      <c r="F3694" s="186" t="s">
        <v>44</v>
      </c>
      <c r="G3694" s="100"/>
      <c r="H3694" s="100"/>
      <c r="I3694" s="100"/>
      <c r="J3694" s="100"/>
      <c r="K3694" s="100"/>
      <c r="L3694" s="100"/>
      <c r="M3694" s="100"/>
      <c r="N3694" s="101"/>
      <c r="O3694" s="100"/>
      <c r="P3694" s="100"/>
    </row>
    <row r="3695" spans="1:17" s="100" customFormat="1" ht="30" customHeight="1" x14ac:dyDescent="0.2">
      <c r="A3695" s="152">
        <v>3692</v>
      </c>
      <c r="B3695" s="96" t="s">
        <v>3543</v>
      </c>
      <c r="C3695" s="112">
        <v>1263.8499999999999</v>
      </c>
      <c r="D3695" s="177">
        <v>359</v>
      </c>
      <c r="E3695" s="123">
        <v>42636</v>
      </c>
      <c r="F3695" s="186" t="s">
        <v>3470</v>
      </c>
      <c r="N3695" s="101"/>
    </row>
    <row r="3696" spans="1:17" s="100" customFormat="1" ht="30" customHeight="1" x14ac:dyDescent="0.2">
      <c r="A3696" s="152">
        <v>3693</v>
      </c>
      <c r="B3696" s="103" t="s">
        <v>1636</v>
      </c>
      <c r="C3696" s="112">
        <v>1259.8470806302132</v>
      </c>
      <c r="D3696" s="112">
        <v>429</v>
      </c>
      <c r="E3696" s="161">
        <v>38016</v>
      </c>
      <c r="F3696" s="187" t="s">
        <v>2821</v>
      </c>
      <c r="N3696" s="101"/>
    </row>
    <row r="3697" spans="1:17" s="94" customFormat="1" ht="30" customHeight="1" x14ac:dyDescent="0.2">
      <c r="A3697" s="152">
        <v>3694</v>
      </c>
      <c r="B3697" s="96" t="s">
        <v>2619</v>
      </c>
      <c r="C3697" s="179">
        <v>1250.5792400370715</v>
      </c>
      <c r="D3697" s="179">
        <v>435</v>
      </c>
      <c r="E3697" s="119">
        <v>40669</v>
      </c>
      <c r="F3697" s="186" t="s">
        <v>725</v>
      </c>
      <c r="G3697" s="100"/>
      <c r="H3697" s="100"/>
      <c r="I3697" s="100"/>
      <c r="J3697" s="100"/>
      <c r="K3697" s="100"/>
      <c r="L3697" s="100"/>
      <c r="M3697" s="100"/>
      <c r="N3697" s="101"/>
      <c r="O3697" s="100"/>
      <c r="P3697" s="100"/>
    </row>
    <row r="3698" spans="1:17" s="94" customFormat="1" ht="30" customHeight="1" x14ac:dyDescent="0.2">
      <c r="A3698" s="152">
        <v>3695</v>
      </c>
      <c r="B3698" s="96" t="s">
        <v>3610</v>
      </c>
      <c r="C3698" s="112">
        <v>1236</v>
      </c>
      <c r="D3698" s="177">
        <v>338</v>
      </c>
      <c r="E3698" s="98">
        <v>42503</v>
      </c>
      <c r="F3698" s="186" t="s">
        <v>545</v>
      </c>
      <c r="G3698" s="100"/>
      <c r="H3698" s="100"/>
      <c r="I3698" s="100"/>
      <c r="J3698" s="100"/>
      <c r="K3698" s="100"/>
      <c r="L3698" s="100"/>
      <c r="M3698" s="100"/>
      <c r="N3698" s="101"/>
      <c r="O3698" s="100"/>
      <c r="P3698" s="100"/>
    </row>
    <row r="3699" spans="1:17" s="100" customFormat="1" ht="30" customHeight="1" x14ac:dyDescent="0.2">
      <c r="A3699" s="152">
        <v>3696</v>
      </c>
      <c r="B3699" s="96" t="s">
        <v>3288</v>
      </c>
      <c r="C3699" s="177">
        <v>1219</v>
      </c>
      <c r="D3699" s="177">
        <v>365</v>
      </c>
      <c r="E3699" s="98">
        <v>42174</v>
      </c>
      <c r="F3699" s="186" t="s">
        <v>3186</v>
      </c>
      <c r="N3699" s="101"/>
      <c r="Q3699" s="94"/>
    </row>
    <row r="3700" spans="1:17" s="100" customFormat="1" ht="30" customHeight="1" x14ac:dyDescent="0.2">
      <c r="A3700" s="152">
        <v>3697</v>
      </c>
      <c r="B3700" s="96" t="s">
        <v>2440</v>
      </c>
      <c r="C3700" s="179">
        <v>1216.4040778498611</v>
      </c>
      <c r="D3700" s="179">
        <v>372</v>
      </c>
      <c r="E3700" s="111">
        <v>40599</v>
      </c>
      <c r="F3700" s="187" t="s">
        <v>2033</v>
      </c>
      <c r="N3700" s="101"/>
      <c r="Q3700" s="94"/>
    </row>
    <row r="3701" spans="1:17" s="100" customFormat="1" ht="30" customHeight="1" x14ac:dyDescent="0.2">
      <c r="A3701" s="152">
        <v>3698</v>
      </c>
      <c r="B3701" s="96" t="s">
        <v>4444</v>
      </c>
      <c r="C3701" s="97">
        <v>1214.7</v>
      </c>
      <c r="D3701" s="97">
        <v>475</v>
      </c>
      <c r="E3701" s="102" t="s">
        <v>4596</v>
      </c>
      <c r="F3701" s="186" t="s">
        <v>3950</v>
      </c>
      <c r="N3701" s="101"/>
      <c r="Q3701" s="94"/>
    </row>
    <row r="3702" spans="1:17" s="100" customFormat="1" ht="30" customHeight="1" x14ac:dyDescent="0.2">
      <c r="A3702" s="152">
        <v>3699</v>
      </c>
      <c r="B3702" s="96" t="s">
        <v>3295</v>
      </c>
      <c r="C3702" s="177">
        <f>966.82+'[4]2016'!$E$272</f>
        <v>1207.8200000000002</v>
      </c>
      <c r="D3702" s="177">
        <f>202+'[4]2016'!$F$272</f>
        <v>278</v>
      </c>
      <c r="E3702" s="98">
        <v>42034</v>
      </c>
      <c r="F3702" s="186" t="s">
        <v>3322</v>
      </c>
      <c r="N3702" s="101"/>
      <c r="Q3702" s="94"/>
    </row>
    <row r="3703" spans="1:17" s="94" customFormat="1" ht="30" customHeight="1" x14ac:dyDescent="0.2">
      <c r="A3703" s="152">
        <v>3700</v>
      </c>
      <c r="B3703" s="96" t="s">
        <v>3494</v>
      </c>
      <c r="C3703" s="112">
        <v>1201</v>
      </c>
      <c r="D3703" s="177">
        <v>353</v>
      </c>
      <c r="E3703" s="120">
        <v>42720</v>
      </c>
      <c r="F3703" s="189" t="s">
        <v>3455</v>
      </c>
      <c r="G3703" s="100"/>
      <c r="H3703" s="100"/>
      <c r="I3703" s="100"/>
      <c r="J3703" s="100"/>
      <c r="K3703" s="100"/>
      <c r="L3703" s="100"/>
      <c r="M3703" s="100"/>
      <c r="N3703" s="101"/>
      <c r="O3703" s="100"/>
      <c r="P3703" s="100"/>
    </row>
    <row r="3704" spans="1:17" s="100" customFormat="1" ht="30" customHeight="1" x14ac:dyDescent="0.2">
      <c r="A3704" s="152">
        <v>3701</v>
      </c>
      <c r="B3704" s="96" t="s">
        <v>4512</v>
      </c>
      <c r="C3704" s="97">
        <v>1200</v>
      </c>
      <c r="D3704" s="97">
        <v>255</v>
      </c>
      <c r="E3704" s="102" t="s">
        <v>4600</v>
      </c>
      <c r="F3704" s="186" t="s">
        <v>2319</v>
      </c>
      <c r="N3704" s="101"/>
    </row>
    <row r="3705" spans="1:17" s="100" customFormat="1" ht="30" customHeight="1" x14ac:dyDescent="0.2">
      <c r="A3705" s="152">
        <v>3702</v>
      </c>
      <c r="B3705" s="103" t="s">
        <v>1469</v>
      </c>
      <c r="C3705" s="176">
        <v>1192.6552363299352</v>
      </c>
      <c r="D3705" s="176">
        <v>399</v>
      </c>
      <c r="E3705" s="111">
        <v>36917</v>
      </c>
      <c r="F3705" s="187" t="s">
        <v>1029</v>
      </c>
      <c r="N3705" s="101"/>
    </row>
    <row r="3706" spans="1:17" s="94" customFormat="1" ht="30" customHeight="1" x14ac:dyDescent="0.2">
      <c r="A3706" s="152">
        <v>3703</v>
      </c>
      <c r="B3706" s="103" t="s">
        <v>1124</v>
      </c>
      <c r="C3706" s="179">
        <v>1189.1797961075069</v>
      </c>
      <c r="D3706" s="179">
        <v>638</v>
      </c>
      <c r="E3706" s="111" t="s">
        <v>1128</v>
      </c>
      <c r="F3706" s="187" t="s">
        <v>423</v>
      </c>
      <c r="G3706" s="100"/>
      <c r="H3706" s="100"/>
      <c r="I3706" s="100"/>
      <c r="J3706" s="100"/>
      <c r="K3706" s="100"/>
      <c r="L3706" s="100"/>
      <c r="M3706" s="100"/>
      <c r="N3706" s="101"/>
      <c r="O3706" s="100"/>
      <c r="P3706" s="100"/>
    </row>
    <row r="3707" spans="1:17" s="94" customFormat="1" ht="30" customHeight="1" x14ac:dyDescent="0.2">
      <c r="A3707" s="152">
        <v>3704</v>
      </c>
      <c r="B3707" s="103" t="s">
        <v>1878</v>
      </c>
      <c r="C3707" s="112">
        <v>1174.4091751621872</v>
      </c>
      <c r="D3707" s="112">
        <v>616</v>
      </c>
      <c r="E3707" s="111">
        <v>38240</v>
      </c>
      <c r="F3707" s="187" t="s">
        <v>1585</v>
      </c>
      <c r="G3707" s="100"/>
      <c r="H3707" s="100"/>
      <c r="I3707" s="100"/>
      <c r="J3707" s="100"/>
      <c r="K3707" s="100"/>
      <c r="L3707" s="100"/>
      <c r="M3707" s="100"/>
      <c r="N3707" s="101"/>
      <c r="O3707" s="100"/>
      <c r="P3707" s="100"/>
      <c r="Q3707" s="100"/>
    </row>
    <row r="3708" spans="1:17" s="94" customFormat="1" ht="30" customHeight="1" x14ac:dyDescent="0.2">
      <c r="A3708" s="152">
        <v>3705</v>
      </c>
      <c r="B3708" s="96" t="s">
        <v>3166</v>
      </c>
      <c r="C3708" s="177">
        <v>1170.3544949026877</v>
      </c>
      <c r="D3708" s="177">
        <v>333</v>
      </c>
      <c r="E3708" s="98" t="s">
        <v>3190</v>
      </c>
      <c r="F3708" s="186" t="s">
        <v>3187</v>
      </c>
      <c r="G3708" s="100"/>
      <c r="H3708" s="100"/>
      <c r="I3708" s="100"/>
      <c r="J3708" s="100"/>
      <c r="K3708" s="100"/>
      <c r="L3708" s="100"/>
      <c r="M3708" s="100"/>
      <c r="N3708" s="101"/>
      <c r="O3708" s="100"/>
      <c r="P3708" s="100"/>
      <c r="Q3708" s="100"/>
    </row>
    <row r="3709" spans="1:17" s="94" customFormat="1" ht="30" customHeight="1" x14ac:dyDescent="0.2">
      <c r="A3709" s="152">
        <v>3706</v>
      </c>
      <c r="B3709" s="103" t="s">
        <v>1080</v>
      </c>
      <c r="C3709" s="176">
        <v>1165.430954587581</v>
      </c>
      <c r="D3709" s="176">
        <v>503</v>
      </c>
      <c r="E3709" s="111">
        <v>38443</v>
      </c>
      <c r="F3709" s="187" t="s">
        <v>2934</v>
      </c>
      <c r="G3709" s="100"/>
      <c r="H3709" s="100"/>
      <c r="I3709" s="100"/>
      <c r="J3709" s="100"/>
      <c r="K3709" s="100"/>
      <c r="L3709" s="100"/>
      <c r="M3709" s="100"/>
      <c r="N3709" s="101"/>
      <c r="O3709" s="100"/>
      <c r="P3709" s="100"/>
    </row>
    <row r="3710" spans="1:17" s="94" customFormat="1" ht="30" customHeight="1" x14ac:dyDescent="0.2">
      <c r="A3710" s="152">
        <v>3707</v>
      </c>
      <c r="B3710" s="103" t="s">
        <v>1418</v>
      </c>
      <c r="C3710" s="179">
        <v>1154.8598239110288</v>
      </c>
      <c r="D3710" s="179">
        <v>582</v>
      </c>
      <c r="E3710" s="111" t="s">
        <v>1128</v>
      </c>
      <c r="F3710" s="187" t="s">
        <v>458</v>
      </c>
      <c r="G3710" s="100"/>
      <c r="H3710" s="100"/>
      <c r="I3710" s="100"/>
      <c r="J3710" s="100"/>
      <c r="K3710" s="100"/>
      <c r="L3710" s="100"/>
      <c r="M3710" s="100"/>
      <c r="N3710" s="101"/>
      <c r="O3710" s="100"/>
      <c r="P3710" s="100"/>
      <c r="Q3710" s="100"/>
    </row>
    <row r="3711" spans="1:17" s="94" customFormat="1" ht="30" customHeight="1" x14ac:dyDescent="0.2">
      <c r="A3711" s="152">
        <v>3708</v>
      </c>
      <c r="B3711" s="96" t="s">
        <v>29</v>
      </c>
      <c r="C3711" s="177">
        <v>1148.6329935125116</v>
      </c>
      <c r="D3711" s="177">
        <v>468</v>
      </c>
      <c r="E3711" s="98">
        <v>41292</v>
      </c>
      <c r="F3711" s="186" t="s">
        <v>30</v>
      </c>
      <c r="G3711" s="100"/>
      <c r="H3711" s="100"/>
      <c r="I3711" s="100"/>
      <c r="J3711" s="100"/>
      <c r="K3711" s="100"/>
      <c r="L3711" s="100"/>
      <c r="M3711" s="100"/>
      <c r="N3711" s="101"/>
      <c r="O3711" s="100"/>
      <c r="P3711" s="100"/>
      <c r="Q3711" s="100"/>
    </row>
    <row r="3712" spans="1:17" s="100" customFormat="1" ht="30" customHeight="1" x14ac:dyDescent="0.2">
      <c r="A3712" s="152">
        <v>3709</v>
      </c>
      <c r="B3712" s="96" t="s">
        <v>2533</v>
      </c>
      <c r="C3712" s="179">
        <v>1146.3160333642261</v>
      </c>
      <c r="D3712" s="179">
        <v>319</v>
      </c>
      <c r="E3712" s="98">
        <v>40872</v>
      </c>
      <c r="F3712" s="186" t="s">
        <v>2534</v>
      </c>
      <c r="N3712" s="101"/>
    </row>
    <row r="3713" spans="1:17" s="100" customFormat="1" ht="30" customHeight="1" x14ac:dyDescent="0.2">
      <c r="A3713" s="152">
        <v>3710</v>
      </c>
      <c r="B3713" s="96" t="s">
        <v>4621</v>
      </c>
      <c r="C3713" s="97">
        <v>1145</v>
      </c>
      <c r="D3713" s="97">
        <v>254</v>
      </c>
      <c r="E3713" s="102">
        <v>43504</v>
      </c>
      <c r="F3713" s="186" t="s">
        <v>1424</v>
      </c>
      <c r="N3713" s="101"/>
    </row>
    <row r="3714" spans="1:17" s="100" customFormat="1" ht="30" customHeight="1" x14ac:dyDescent="0.2">
      <c r="A3714" s="152">
        <v>3711</v>
      </c>
      <c r="B3714" s="96" t="s">
        <v>4513</v>
      </c>
      <c r="C3714" s="97">
        <v>1140.7</v>
      </c>
      <c r="D3714" s="97">
        <v>214</v>
      </c>
      <c r="E3714" s="102" t="s">
        <v>4600</v>
      </c>
      <c r="F3714" s="186" t="s">
        <v>2319</v>
      </c>
      <c r="N3714" s="101"/>
      <c r="Q3714" s="94"/>
    </row>
    <row r="3715" spans="1:17" s="94" customFormat="1" ht="30" customHeight="1" x14ac:dyDescent="0.2">
      <c r="A3715" s="152">
        <v>3712</v>
      </c>
      <c r="B3715" s="96" t="s">
        <v>4092</v>
      </c>
      <c r="C3715" s="97">
        <v>1136.8</v>
      </c>
      <c r="D3715" s="97">
        <v>302</v>
      </c>
      <c r="E3715" s="102">
        <v>43105</v>
      </c>
      <c r="F3715" s="186" t="s">
        <v>3322</v>
      </c>
      <c r="G3715" s="100"/>
      <c r="H3715" s="100"/>
      <c r="I3715" s="100"/>
      <c r="J3715" s="100"/>
      <c r="K3715" s="100"/>
      <c r="L3715" s="100"/>
      <c r="M3715" s="100"/>
      <c r="N3715" s="101"/>
      <c r="O3715" s="100"/>
      <c r="P3715" s="100"/>
    </row>
    <row r="3716" spans="1:17" s="94" customFormat="1" ht="30" customHeight="1" x14ac:dyDescent="0.2">
      <c r="A3716" s="152">
        <v>3713</v>
      </c>
      <c r="B3716" s="96" t="s">
        <v>3167</v>
      </c>
      <c r="C3716" s="177">
        <v>1134.4040500463393</v>
      </c>
      <c r="D3716" s="177">
        <v>455</v>
      </c>
      <c r="E3716" s="98">
        <v>41740</v>
      </c>
      <c r="F3716" s="186" t="s">
        <v>2815</v>
      </c>
      <c r="G3716" s="100"/>
      <c r="H3716" s="100"/>
      <c r="I3716" s="100"/>
      <c r="J3716" s="100"/>
      <c r="K3716" s="100"/>
      <c r="L3716" s="100"/>
      <c r="M3716" s="100"/>
      <c r="N3716" s="101"/>
      <c r="O3716" s="100"/>
      <c r="P3716" s="100"/>
      <c r="Q3716" s="100"/>
    </row>
    <row r="3717" spans="1:17" s="100" customFormat="1" ht="30" customHeight="1" x14ac:dyDescent="0.2">
      <c r="A3717" s="152">
        <v>3714</v>
      </c>
      <c r="B3717" s="96" t="s">
        <v>1471</v>
      </c>
      <c r="C3717" s="112">
        <v>1130.3869323447636</v>
      </c>
      <c r="D3717" s="112">
        <v>343</v>
      </c>
      <c r="E3717" s="111">
        <v>40081</v>
      </c>
      <c r="F3717" s="187" t="s">
        <v>1069</v>
      </c>
      <c r="N3717" s="101"/>
    </row>
    <row r="3718" spans="1:17" s="100" customFormat="1" ht="30" customHeight="1" x14ac:dyDescent="0.2">
      <c r="A3718" s="152">
        <v>3715</v>
      </c>
      <c r="B3718" s="103" t="s">
        <v>538</v>
      </c>
      <c r="C3718" s="112">
        <v>1124.3049119555144</v>
      </c>
      <c r="D3718" s="112">
        <v>392</v>
      </c>
      <c r="E3718" s="161">
        <v>38051</v>
      </c>
      <c r="F3718" s="187" t="s">
        <v>1539</v>
      </c>
      <c r="N3718" s="101"/>
    </row>
    <row r="3719" spans="1:17" s="100" customFormat="1" ht="30" customHeight="1" x14ac:dyDescent="0.2">
      <c r="A3719" s="152">
        <v>3716</v>
      </c>
      <c r="B3719" s="96" t="s">
        <v>4514</v>
      </c>
      <c r="C3719" s="97">
        <v>1119.5</v>
      </c>
      <c r="D3719" s="97">
        <v>213</v>
      </c>
      <c r="E3719" s="102" t="s">
        <v>4600</v>
      </c>
      <c r="F3719" s="186" t="s">
        <v>2319</v>
      </c>
      <c r="N3719" s="101"/>
    </row>
    <row r="3720" spans="1:17" s="100" customFormat="1" ht="30" customHeight="1" x14ac:dyDescent="0.2">
      <c r="A3720" s="152">
        <v>3717</v>
      </c>
      <c r="B3720" s="103" t="s">
        <v>297</v>
      </c>
      <c r="C3720" s="112">
        <v>1111.5616311399444</v>
      </c>
      <c r="D3720" s="112">
        <v>554</v>
      </c>
      <c r="E3720" s="111">
        <v>38114</v>
      </c>
      <c r="F3720" s="187" t="s">
        <v>1717</v>
      </c>
      <c r="N3720" s="101"/>
    </row>
    <row r="3721" spans="1:17" s="94" customFormat="1" ht="30" customHeight="1" x14ac:dyDescent="0.2">
      <c r="A3721" s="152">
        <v>3718</v>
      </c>
      <c r="B3721" s="96" t="s">
        <v>4530</v>
      </c>
      <c r="C3721" s="97">
        <v>1111.01</v>
      </c>
      <c r="D3721" s="97">
        <v>229</v>
      </c>
      <c r="E3721" s="102" t="s">
        <v>4604</v>
      </c>
      <c r="F3721" s="186" t="s">
        <v>3187</v>
      </c>
      <c r="G3721" s="100"/>
      <c r="H3721" s="100"/>
      <c r="I3721" s="100"/>
      <c r="J3721" s="100"/>
      <c r="K3721" s="100"/>
      <c r="L3721" s="100"/>
      <c r="M3721" s="100"/>
      <c r="N3721" s="101"/>
      <c r="O3721" s="100"/>
      <c r="P3721" s="100"/>
    </row>
    <row r="3722" spans="1:17" s="94" customFormat="1" ht="30" customHeight="1" x14ac:dyDescent="0.2">
      <c r="A3722" s="152">
        <v>3719</v>
      </c>
      <c r="B3722" s="96" t="s">
        <v>3485</v>
      </c>
      <c r="C3722" s="112">
        <v>1101.06</v>
      </c>
      <c r="D3722" s="177">
        <v>293</v>
      </c>
      <c r="E3722" s="123">
        <v>42730</v>
      </c>
      <c r="F3722" s="186" t="s">
        <v>1424</v>
      </c>
      <c r="G3722" s="100"/>
      <c r="H3722" s="100"/>
      <c r="I3722" s="100"/>
      <c r="J3722" s="100"/>
      <c r="K3722" s="100"/>
      <c r="L3722" s="100"/>
      <c r="M3722" s="100"/>
      <c r="N3722" s="101"/>
      <c r="O3722" s="100"/>
      <c r="P3722" s="100"/>
    </row>
    <row r="3723" spans="1:17" s="100" customFormat="1" ht="30" customHeight="1" x14ac:dyDescent="0.2">
      <c r="A3723" s="152">
        <v>3720</v>
      </c>
      <c r="B3723" s="96" t="s">
        <v>3297</v>
      </c>
      <c r="C3723" s="177">
        <v>1097.76</v>
      </c>
      <c r="D3723" s="177">
        <v>255</v>
      </c>
      <c r="E3723" s="98">
        <v>42097</v>
      </c>
      <c r="F3723" s="186" t="s">
        <v>74</v>
      </c>
      <c r="N3723" s="101"/>
    </row>
    <row r="3724" spans="1:17" s="94" customFormat="1" ht="30" customHeight="1" x14ac:dyDescent="0.2">
      <c r="A3724" s="152">
        <v>3721</v>
      </c>
      <c r="B3724" s="103" t="s">
        <v>1603</v>
      </c>
      <c r="C3724" s="180">
        <v>1063.7743280815571</v>
      </c>
      <c r="D3724" s="180">
        <v>396</v>
      </c>
      <c r="E3724" s="111">
        <v>38282</v>
      </c>
      <c r="F3724" s="187" t="s">
        <v>1069</v>
      </c>
      <c r="G3724" s="100"/>
      <c r="H3724" s="100"/>
      <c r="I3724" s="100"/>
      <c r="J3724" s="100"/>
      <c r="K3724" s="100"/>
      <c r="L3724" s="100"/>
      <c r="M3724" s="100"/>
      <c r="N3724" s="101"/>
      <c r="O3724" s="100"/>
      <c r="P3724" s="100"/>
      <c r="Q3724" s="100"/>
    </row>
    <row r="3725" spans="1:17" s="94" customFormat="1" ht="30" customHeight="1" x14ac:dyDescent="0.2">
      <c r="A3725" s="152">
        <v>3722</v>
      </c>
      <c r="B3725" s="96" t="s">
        <v>2994</v>
      </c>
      <c r="C3725" s="179">
        <v>1049.0037071362374</v>
      </c>
      <c r="D3725" s="179">
        <v>483</v>
      </c>
      <c r="E3725" s="158">
        <v>40886</v>
      </c>
      <c r="F3725" s="186" t="s">
        <v>1257</v>
      </c>
      <c r="G3725" s="100"/>
      <c r="H3725" s="100"/>
      <c r="I3725" s="100"/>
      <c r="J3725" s="100"/>
      <c r="K3725" s="100"/>
      <c r="L3725" s="100"/>
      <c r="M3725" s="100"/>
      <c r="N3725" s="101"/>
      <c r="O3725" s="100"/>
      <c r="P3725" s="100"/>
    </row>
    <row r="3726" spans="1:17" s="100" customFormat="1" ht="30" customHeight="1" x14ac:dyDescent="0.2">
      <c r="A3726" s="152">
        <v>3723</v>
      </c>
      <c r="B3726" s="96" t="s">
        <v>4052</v>
      </c>
      <c r="C3726" s="97">
        <v>1039</v>
      </c>
      <c r="D3726" s="97">
        <v>277</v>
      </c>
      <c r="E3726" s="102">
        <v>43161</v>
      </c>
      <c r="F3726" s="186" t="s">
        <v>3946</v>
      </c>
      <c r="N3726" s="101"/>
    </row>
    <row r="3727" spans="1:17" s="94" customFormat="1" ht="30" customHeight="1" x14ac:dyDescent="0.2">
      <c r="A3727" s="152">
        <v>3724</v>
      </c>
      <c r="B3727" s="96" t="s">
        <v>2426</v>
      </c>
      <c r="C3727" s="179">
        <v>1027.1134198331788</v>
      </c>
      <c r="D3727" s="179">
        <v>597</v>
      </c>
      <c r="E3727" s="119">
        <v>40803</v>
      </c>
      <c r="F3727" s="186" t="s">
        <v>2784</v>
      </c>
      <c r="G3727" s="100"/>
      <c r="H3727" s="100"/>
      <c r="I3727" s="100"/>
      <c r="J3727" s="100"/>
      <c r="K3727" s="100"/>
      <c r="L3727" s="100"/>
      <c r="M3727" s="100"/>
      <c r="N3727" s="101"/>
      <c r="O3727" s="100"/>
      <c r="P3727" s="100"/>
    </row>
    <row r="3728" spans="1:17" s="100" customFormat="1" ht="30" customHeight="1" x14ac:dyDescent="0.2">
      <c r="A3728" s="152">
        <v>3725</v>
      </c>
      <c r="B3728" s="96" t="s">
        <v>4515</v>
      </c>
      <c r="C3728" s="97">
        <v>1022</v>
      </c>
      <c r="D3728" s="97">
        <v>210</v>
      </c>
      <c r="E3728" s="102" t="s">
        <v>4600</v>
      </c>
      <c r="F3728" s="186" t="s">
        <v>2319</v>
      </c>
      <c r="N3728" s="101"/>
    </row>
    <row r="3729" spans="1:17" s="94" customFormat="1" ht="30" customHeight="1" x14ac:dyDescent="0.2">
      <c r="A3729" s="152">
        <v>3726</v>
      </c>
      <c r="B3729" s="96" t="s">
        <v>521</v>
      </c>
      <c r="C3729" s="179">
        <v>1021.7794253938832</v>
      </c>
      <c r="D3729" s="179">
        <v>852</v>
      </c>
      <c r="E3729" s="98">
        <v>40929</v>
      </c>
      <c r="F3729" s="186" t="s">
        <v>605</v>
      </c>
      <c r="G3729" s="100"/>
      <c r="H3729" s="100"/>
      <c r="I3729" s="100"/>
      <c r="J3729" s="100"/>
      <c r="K3729" s="100"/>
      <c r="L3729" s="100"/>
      <c r="M3729" s="100"/>
      <c r="N3729" s="101"/>
      <c r="O3729" s="100"/>
      <c r="P3729" s="100"/>
      <c r="Q3729" s="100"/>
    </row>
    <row r="3730" spans="1:17" s="100" customFormat="1" ht="30" customHeight="1" x14ac:dyDescent="0.2">
      <c r="A3730" s="152">
        <v>3727</v>
      </c>
      <c r="B3730" s="96" t="s">
        <v>3690</v>
      </c>
      <c r="C3730" s="112">
        <v>1015.13</v>
      </c>
      <c r="D3730" s="177">
        <v>361</v>
      </c>
      <c r="E3730" s="123">
        <v>42371</v>
      </c>
      <c r="F3730" s="190" t="s">
        <v>3460</v>
      </c>
      <c r="N3730" s="101"/>
    </row>
    <row r="3731" spans="1:17" s="109" customFormat="1" ht="30" customHeight="1" x14ac:dyDescent="0.2">
      <c r="A3731" s="152">
        <v>3728</v>
      </c>
      <c r="B3731" s="96" t="s">
        <v>4100</v>
      </c>
      <c r="C3731" s="97">
        <v>1010.12</v>
      </c>
      <c r="D3731" s="97">
        <v>537</v>
      </c>
      <c r="E3731" s="102">
        <v>42636</v>
      </c>
      <c r="F3731" s="186" t="s">
        <v>3950</v>
      </c>
      <c r="G3731" s="100"/>
      <c r="H3731" s="100"/>
      <c r="I3731" s="100"/>
      <c r="J3731" s="100"/>
      <c r="K3731" s="100"/>
      <c r="L3731" s="100"/>
      <c r="M3731" s="100"/>
      <c r="N3731" s="101"/>
      <c r="O3731" s="100"/>
      <c r="P3731" s="100"/>
      <c r="Q3731" s="94"/>
    </row>
    <row r="3732" spans="1:17" s="100" customFormat="1" ht="30" customHeight="1" x14ac:dyDescent="0.2">
      <c r="A3732" s="152">
        <v>3729</v>
      </c>
      <c r="B3732" s="96" t="s">
        <v>31</v>
      </c>
      <c r="C3732" s="177">
        <v>1008.4569045412419</v>
      </c>
      <c r="D3732" s="177">
        <v>325</v>
      </c>
      <c r="E3732" s="98">
        <v>41292</v>
      </c>
      <c r="F3732" s="186" t="s">
        <v>32</v>
      </c>
      <c r="N3732" s="101"/>
      <c r="Q3732" s="94"/>
    </row>
    <row r="3733" spans="1:17" s="100" customFormat="1" ht="30" customHeight="1" x14ac:dyDescent="0.2">
      <c r="A3733" s="152">
        <v>3730</v>
      </c>
      <c r="B3733" s="96" t="s">
        <v>317</v>
      </c>
      <c r="C3733" s="177">
        <v>998.89944392956443</v>
      </c>
      <c r="D3733" s="177">
        <v>326</v>
      </c>
      <c r="E3733" s="98">
        <v>41502</v>
      </c>
      <c r="F3733" s="186" t="s">
        <v>316</v>
      </c>
      <c r="N3733" s="101"/>
    </row>
    <row r="3734" spans="1:17" s="100" customFormat="1" ht="30" customHeight="1" x14ac:dyDescent="0.2">
      <c r="A3734" s="152">
        <v>3731</v>
      </c>
      <c r="B3734" s="103" t="s">
        <v>2947</v>
      </c>
      <c r="C3734" s="197">
        <v>989.34198331788696</v>
      </c>
      <c r="D3734" s="197">
        <v>455</v>
      </c>
      <c r="E3734" s="111" t="s">
        <v>1478</v>
      </c>
      <c r="F3734" s="187" t="s">
        <v>551</v>
      </c>
      <c r="N3734" s="101"/>
      <c r="Q3734" s="94"/>
    </row>
    <row r="3735" spans="1:17" s="94" customFormat="1" ht="30" customHeight="1" x14ac:dyDescent="0.2">
      <c r="A3735" s="152">
        <v>3732</v>
      </c>
      <c r="B3735" s="103" t="s">
        <v>1444</v>
      </c>
      <c r="C3735" s="112">
        <v>965.01390176088978</v>
      </c>
      <c r="D3735" s="112">
        <v>345</v>
      </c>
      <c r="E3735" s="111">
        <v>38107</v>
      </c>
      <c r="F3735" s="187" t="s">
        <v>558</v>
      </c>
      <c r="G3735" s="100"/>
      <c r="H3735" s="100"/>
      <c r="I3735" s="100"/>
      <c r="J3735" s="100"/>
      <c r="K3735" s="100"/>
      <c r="L3735" s="100"/>
      <c r="M3735" s="100"/>
      <c r="N3735" s="101"/>
      <c r="O3735" s="100"/>
      <c r="P3735" s="100"/>
      <c r="Q3735" s="100"/>
    </row>
    <row r="3736" spans="1:17" s="100" customFormat="1" ht="30" customHeight="1" x14ac:dyDescent="0.2">
      <c r="A3736" s="152">
        <v>3733</v>
      </c>
      <c r="B3736" s="96" t="s">
        <v>4137</v>
      </c>
      <c r="C3736" s="97">
        <v>963.2</v>
      </c>
      <c r="D3736" s="97">
        <v>194</v>
      </c>
      <c r="E3736" s="102" t="s">
        <v>4138</v>
      </c>
      <c r="F3736" s="186" t="s">
        <v>3322</v>
      </c>
      <c r="N3736" s="101"/>
      <c r="Q3736" s="94"/>
    </row>
    <row r="3737" spans="1:17" s="100" customFormat="1" ht="30" customHeight="1" x14ac:dyDescent="0.2">
      <c r="A3737" s="152">
        <v>3734</v>
      </c>
      <c r="B3737" s="96" t="s">
        <v>4012</v>
      </c>
      <c r="C3737" s="97">
        <v>959.5</v>
      </c>
      <c r="D3737" s="97">
        <v>240</v>
      </c>
      <c r="E3737" s="102">
        <v>43196</v>
      </c>
      <c r="F3737" s="186" t="s">
        <v>2319</v>
      </c>
      <c r="N3737" s="101"/>
    </row>
    <row r="3738" spans="1:17" s="94" customFormat="1" ht="30" customHeight="1" x14ac:dyDescent="0.2">
      <c r="A3738" s="152">
        <v>3735</v>
      </c>
      <c r="B3738" s="96" t="s">
        <v>170</v>
      </c>
      <c r="C3738" s="177">
        <v>934.89341983317888</v>
      </c>
      <c r="D3738" s="177">
        <v>260</v>
      </c>
      <c r="E3738" s="98">
        <v>41509</v>
      </c>
      <c r="F3738" s="186" t="s">
        <v>98</v>
      </c>
      <c r="G3738" s="100"/>
      <c r="H3738" s="100"/>
      <c r="I3738" s="100"/>
      <c r="J3738" s="100"/>
      <c r="K3738" s="100"/>
      <c r="L3738" s="100"/>
      <c r="M3738" s="100"/>
      <c r="N3738" s="101"/>
      <c r="O3738" s="100"/>
      <c r="P3738" s="100"/>
    </row>
    <row r="3739" spans="1:17" s="100" customFormat="1" ht="30" customHeight="1" x14ac:dyDescent="0.2">
      <c r="A3739" s="152">
        <v>3736</v>
      </c>
      <c r="B3739" s="96" t="s">
        <v>3168</v>
      </c>
      <c r="C3739" s="177">
        <v>930.54911955514365</v>
      </c>
      <c r="D3739" s="177">
        <v>223</v>
      </c>
      <c r="E3739" s="98">
        <v>41716</v>
      </c>
      <c r="F3739" s="186" t="s">
        <v>74</v>
      </c>
      <c r="N3739" s="101"/>
      <c r="Q3739" s="94"/>
    </row>
    <row r="3740" spans="1:17" s="94" customFormat="1" ht="30" customHeight="1" x14ac:dyDescent="0.2">
      <c r="A3740" s="152">
        <v>3737</v>
      </c>
      <c r="B3740" s="96" t="s">
        <v>2794</v>
      </c>
      <c r="C3740" s="112">
        <v>928.23215940685827</v>
      </c>
      <c r="D3740" s="112">
        <v>348</v>
      </c>
      <c r="E3740" s="106">
        <v>39569</v>
      </c>
      <c r="F3740" s="186" t="s">
        <v>1521</v>
      </c>
      <c r="G3740" s="100"/>
      <c r="H3740" s="100"/>
      <c r="I3740" s="100"/>
      <c r="J3740" s="100"/>
      <c r="K3740" s="100"/>
      <c r="L3740" s="100"/>
      <c r="M3740" s="100"/>
      <c r="N3740" s="101"/>
      <c r="O3740" s="100"/>
      <c r="P3740" s="100"/>
    </row>
    <row r="3741" spans="1:17" s="94" customFormat="1" ht="30" customHeight="1" x14ac:dyDescent="0.2">
      <c r="A3741" s="152">
        <v>3738</v>
      </c>
      <c r="B3741" s="96" t="s">
        <v>3294</v>
      </c>
      <c r="C3741" s="177">
        <v>924.64</v>
      </c>
      <c r="D3741" s="177">
        <v>185</v>
      </c>
      <c r="E3741" s="98">
        <v>42041</v>
      </c>
      <c r="F3741" s="186" t="s">
        <v>3322</v>
      </c>
      <c r="G3741" s="100"/>
      <c r="H3741" s="100"/>
      <c r="I3741" s="100"/>
      <c r="J3741" s="100"/>
      <c r="K3741" s="100"/>
      <c r="L3741" s="100"/>
      <c r="M3741" s="100"/>
      <c r="N3741" s="101"/>
      <c r="O3741" s="100"/>
      <c r="P3741" s="100"/>
      <c r="Q3741" s="100"/>
    </row>
    <row r="3742" spans="1:17" s="94" customFormat="1" ht="30" customHeight="1" x14ac:dyDescent="0.2">
      <c r="A3742" s="152">
        <v>3739</v>
      </c>
      <c r="B3742" s="107" t="s">
        <v>1832</v>
      </c>
      <c r="C3742" s="112">
        <v>915.19925857275257</v>
      </c>
      <c r="D3742" s="112">
        <v>322</v>
      </c>
      <c r="E3742" s="111">
        <v>37813</v>
      </c>
      <c r="F3742" s="187" t="s">
        <v>751</v>
      </c>
      <c r="G3742" s="100"/>
      <c r="H3742" s="100"/>
      <c r="I3742" s="100"/>
      <c r="J3742" s="100"/>
      <c r="K3742" s="100"/>
      <c r="L3742" s="100"/>
      <c r="M3742" s="100"/>
      <c r="N3742" s="101"/>
      <c r="O3742" s="100"/>
      <c r="P3742" s="100"/>
      <c r="Q3742" s="100"/>
    </row>
    <row r="3743" spans="1:17" s="100" customFormat="1" ht="30" customHeight="1" x14ac:dyDescent="0.2">
      <c r="A3743" s="152">
        <v>3740</v>
      </c>
      <c r="B3743" s="96" t="s">
        <v>2139</v>
      </c>
      <c r="C3743" s="112">
        <v>912.30305838739582</v>
      </c>
      <c r="D3743" s="112">
        <v>394</v>
      </c>
      <c r="E3743" s="106">
        <v>39217</v>
      </c>
      <c r="F3743" s="186" t="s">
        <v>1498</v>
      </c>
      <c r="N3743" s="101"/>
    </row>
    <row r="3744" spans="1:17" s="94" customFormat="1" ht="30" customHeight="1" x14ac:dyDescent="0.2">
      <c r="A3744" s="152">
        <v>3741</v>
      </c>
      <c r="B3744" s="96" t="s">
        <v>3287</v>
      </c>
      <c r="C3744" s="177">
        <v>907.70987951807228</v>
      </c>
      <c r="D3744" s="177">
        <v>483</v>
      </c>
      <c r="E3744" s="98">
        <v>41255</v>
      </c>
      <c r="F3744" s="186" t="s">
        <v>725</v>
      </c>
      <c r="G3744" s="100"/>
      <c r="H3744" s="100"/>
      <c r="I3744" s="100"/>
      <c r="J3744" s="100"/>
      <c r="K3744" s="100"/>
      <c r="L3744" s="100"/>
      <c r="M3744" s="100"/>
      <c r="N3744" s="101"/>
      <c r="O3744" s="100"/>
      <c r="P3744" s="100"/>
      <c r="Q3744" s="100"/>
    </row>
    <row r="3745" spans="1:17" s="94" customFormat="1" ht="30" customHeight="1" x14ac:dyDescent="0.2">
      <c r="A3745" s="152">
        <v>3742</v>
      </c>
      <c r="B3745" s="103" t="s">
        <v>340</v>
      </c>
      <c r="C3745" s="180">
        <v>881.89295644114929</v>
      </c>
      <c r="D3745" s="180">
        <v>477</v>
      </c>
      <c r="E3745" s="111">
        <v>38723</v>
      </c>
      <c r="F3745" s="187" t="s">
        <v>1069</v>
      </c>
      <c r="G3745" s="100"/>
      <c r="H3745" s="100"/>
      <c r="I3745" s="100"/>
      <c r="J3745" s="100"/>
      <c r="K3745" s="100"/>
      <c r="L3745" s="100"/>
      <c r="M3745" s="100"/>
      <c r="N3745" s="101"/>
      <c r="O3745" s="100"/>
      <c r="P3745" s="100"/>
    </row>
    <row r="3746" spans="1:17" s="94" customFormat="1" ht="30" customHeight="1" x14ac:dyDescent="0.2">
      <c r="A3746" s="152">
        <v>3743</v>
      </c>
      <c r="B3746" s="96" t="s">
        <v>3880</v>
      </c>
      <c r="C3746" s="97">
        <v>876</v>
      </c>
      <c r="D3746" s="97">
        <v>209</v>
      </c>
      <c r="E3746" s="102">
        <v>42832</v>
      </c>
      <c r="F3746" s="186" t="s">
        <v>2319</v>
      </c>
      <c r="G3746" s="100"/>
      <c r="H3746" s="100"/>
      <c r="I3746" s="100"/>
      <c r="J3746" s="100"/>
      <c r="K3746" s="100"/>
      <c r="L3746" s="100"/>
      <c r="M3746" s="100"/>
      <c r="N3746" s="101"/>
      <c r="O3746" s="100"/>
      <c r="P3746" s="100"/>
    </row>
    <row r="3747" spans="1:17" s="94" customFormat="1" ht="30" customHeight="1" x14ac:dyDescent="0.2">
      <c r="A3747" s="152">
        <v>3744</v>
      </c>
      <c r="B3747" s="96" t="s">
        <v>461</v>
      </c>
      <c r="C3747" s="177">
        <v>875.52131603336431</v>
      </c>
      <c r="D3747" s="177">
        <v>425</v>
      </c>
      <c r="E3747" s="98">
        <v>41039</v>
      </c>
      <c r="F3747" s="186" t="s">
        <v>462</v>
      </c>
      <c r="G3747" s="100"/>
      <c r="H3747" s="100"/>
      <c r="I3747" s="100"/>
      <c r="J3747" s="100"/>
      <c r="K3747" s="100"/>
      <c r="L3747" s="100"/>
      <c r="M3747" s="100"/>
      <c r="N3747" s="101"/>
      <c r="O3747" s="100"/>
      <c r="P3747" s="100"/>
    </row>
    <row r="3748" spans="1:17" s="94" customFormat="1" ht="30" customHeight="1" x14ac:dyDescent="0.2">
      <c r="A3748" s="152">
        <v>3745</v>
      </c>
      <c r="B3748" s="96" t="s">
        <v>2106</v>
      </c>
      <c r="C3748" s="179">
        <v>872.33549582947171</v>
      </c>
      <c r="D3748" s="179">
        <v>328</v>
      </c>
      <c r="E3748" s="106">
        <v>39797</v>
      </c>
      <c r="F3748" s="186" t="s">
        <v>1861</v>
      </c>
      <c r="G3748" s="100"/>
      <c r="H3748" s="100"/>
      <c r="I3748" s="100"/>
      <c r="J3748" s="100"/>
      <c r="K3748" s="100"/>
      <c r="L3748" s="100"/>
      <c r="M3748" s="100"/>
      <c r="N3748" s="101"/>
      <c r="O3748" s="100"/>
      <c r="P3748" s="100"/>
      <c r="Q3748" s="109"/>
    </row>
    <row r="3749" spans="1:17" s="100" customFormat="1" ht="30" customHeight="1" x14ac:dyDescent="0.2">
      <c r="A3749" s="152">
        <v>3746</v>
      </c>
      <c r="B3749" s="96" t="s">
        <v>394</v>
      </c>
      <c r="C3749" s="177">
        <v>870.59777571825771</v>
      </c>
      <c r="D3749" s="177">
        <v>263</v>
      </c>
      <c r="E3749" s="98">
        <v>41225</v>
      </c>
      <c r="F3749" s="186" t="s">
        <v>1312</v>
      </c>
      <c r="N3749" s="101"/>
      <c r="Q3749" s="94"/>
    </row>
    <row r="3750" spans="1:17" s="94" customFormat="1" ht="30" customHeight="1" x14ac:dyDescent="0.2">
      <c r="A3750" s="152">
        <v>3747</v>
      </c>
      <c r="B3750" s="96" t="s">
        <v>4516</v>
      </c>
      <c r="C3750" s="97">
        <v>817</v>
      </c>
      <c r="D3750" s="97">
        <v>157</v>
      </c>
      <c r="E3750" s="102" t="s">
        <v>4600</v>
      </c>
      <c r="F3750" s="186" t="s">
        <v>2319</v>
      </c>
      <c r="G3750" s="100"/>
      <c r="H3750" s="100"/>
      <c r="I3750" s="100"/>
      <c r="J3750" s="100"/>
      <c r="K3750" s="100"/>
      <c r="L3750" s="100"/>
      <c r="M3750" s="100"/>
      <c r="N3750" s="101"/>
      <c r="O3750" s="100"/>
      <c r="P3750" s="100"/>
    </row>
    <row r="3751" spans="1:17" s="94" customFormat="1" ht="30" customHeight="1" x14ac:dyDescent="0.2">
      <c r="A3751" s="152">
        <v>3748</v>
      </c>
      <c r="B3751" s="96" t="s">
        <v>2708</v>
      </c>
      <c r="C3751" s="112">
        <v>812.96339202965714</v>
      </c>
      <c r="D3751" s="112">
        <v>272</v>
      </c>
      <c r="E3751" s="119">
        <v>40697</v>
      </c>
      <c r="F3751" s="186" t="s">
        <v>2707</v>
      </c>
      <c r="G3751" s="100"/>
      <c r="H3751" s="100"/>
      <c r="I3751" s="100"/>
      <c r="J3751" s="100"/>
      <c r="K3751" s="100"/>
      <c r="L3751" s="100"/>
      <c r="M3751" s="100"/>
      <c r="N3751" s="101"/>
      <c r="O3751" s="100"/>
      <c r="P3751" s="100"/>
    </row>
    <row r="3752" spans="1:17" s="94" customFormat="1" ht="30" customHeight="1" x14ac:dyDescent="0.2">
      <c r="A3752" s="152">
        <v>3749</v>
      </c>
      <c r="B3752" s="103" t="s">
        <v>1909</v>
      </c>
      <c r="C3752" s="179">
        <v>807.46061167747916</v>
      </c>
      <c r="D3752" s="179">
        <v>401</v>
      </c>
      <c r="E3752" s="161" t="s">
        <v>1478</v>
      </c>
      <c r="F3752" s="187" t="s">
        <v>383</v>
      </c>
      <c r="G3752" s="100"/>
      <c r="H3752" s="100"/>
      <c r="I3752" s="100"/>
      <c r="J3752" s="100"/>
      <c r="K3752" s="100"/>
      <c r="L3752" s="100"/>
      <c r="M3752" s="100"/>
      <c r="N3752" s="101"/>
      <c r="O3752" s="100"/>
      <c r="P3752" s="100"/>
    </row>
    <row r="3753" spans="1:17" s="94" customFormat="1" ht="30" customHeight="1" x14ac:dyDescent="0.2">
      <c r="A3753" s="152">
        <v>3750</v>
      </c>
      <c r="B3753" s="96" t="s">
        <v>112</v>
      </c>
      <c r="C3753" s="177">
        <v>806.88137164040779</v>
      </c>
      <c r="D3753" s="177">
        <v>346</v>
      </c>
      <c r="E3753" s="98">
        <v>41264</v>
      </c>
      <c r="F3753" s="186" t="s">
        <v>111</v>
      </c>
      <c r="G3753" s="100"/>
      <c r="H3753" s="100"/>
      <c r="I3753" s="100"/>
      <c r="J3753" s="100"/>
      <c r="K3753" s="100"/>
      <c r="L3753" s="100"/>
      <c r="M3753" s="100"/>
      <c r="N3753" s="101"/>
      <c r="O3753" s="100"/>
      <c r="P3753" s="100"/>
    </row>
    <row r="3754" spans="1:17" s="100" customFormat="1" ht="30" customHeight="1" x14ac:dyDescent="0.2">
      <c r="A3754" s="152">
        <v>3751</v>
      </c>
      <c r="B3754" s="96" t="s">
        <v>4543</v>
      </c>
      <c r="C3754" s="97">
        <v>800.2</v>
      </c>
      <c r="D3754" s="97">
        <v>238</v>
      </c>
      <c r="E3754" s="155" t="s">
        <v>4609</v>
      </c>
      <c r="F3754" s="186" t="s">
        <v>2319</v>
      </c>
      <c r="N3754" s="101"/>
      <c r="Q3754" s="94"/>
    </row>
    <row r="3755" spans="1:17" s="94" customFormat="1" ht="30" customHeight="1" x14ac:dyDescent="0.2">
      <c r="A3755" s="152">
        <v>3752</v>
      </c>
      <c r="B3755" s="96" t="s">
        <v>80</v>
      </c>
      <c r="C3755" s="177">
        <v>793.8484708063022</v>
      </c>
      <c r="D3755" s="177">
        <v>346</v>
      </c>
      <c r="E3755" s="98">
        <v>41320</v>
      </c>
      <c r="F3755" s="186" t="s">
        <v>81</v>
      </c>
      <c r="G3755" s="100"/>
      <c r="H3755" s="100"/>
      <c r="I3755" s="100"/>
      <c r="J3755" s="100"/>
      <c r="K3755" s="100"/>
      <c r="L3755" s="100"/>
      <c r="M3755" s="100"/>
      <c r="N3755" s="101"/>
      <c r="O3755" s="100"/>
      <c r="P3755" s="100"/>
    </row>
    <row r="3756" spans="1:17" s="94" customFormat="1" ht="30" customHeight="1" x14ac:dyDescent="0.2">
      <c r="A3756" s="152">
        <v>3753</v>
      </c>
      <c r="B3756" s="96" t="s">
        <v>4139</v>
      </c>
      <c r="C3756" s="97">
        <v>793.5</v>
      </c>
      <c r="D3756" s="97">
        <v>178</v>
      </c>
      <c r="E3756" s="102" t="s">
        <v>4138</v>
      </c>
      <c r="F3756" s="186" t="s">
        <v>3322</v>
      </c>
      <c r="G3756" s="100"/>
      <c r="H3756" s="100"/>
      <c r="I3756" s="100"/>
      <c r="J3756" s="100"/>
      <c r="K3756" s="100"/>
      <c r="L3756" s="100"/>
      <c r="M3756" s="100"/>
      <c r="N3756" s="101"/>
      <c r="O3756" s="100"/>
      <c r="P3756" s="100"/>
    </row>
    <row r="3757" spans="1:17" s="100" customFormat="1" ht="30" customHeight="1" x14ac:dyDescent="0.2">
      <c r="A3757" s="152">
        <v>3754</v>
      </c>
      <c r="B3757" s="96" t="s">
        <v>396</v>
      </c>
      <c r="C3757" s="177">
        <v>792.11075069508809</v>
      </c>
      <c r="D3757" s="177">
        <v>316</v>
      </c>
      <c r="E3757" s="98">
        <v>41230</v>
      </c>
      <c r="F3757" s="186" t="s">
        <v>397</v>
      </c>
      <c r="N3757" s="101"/>
    </row>
    <row r="3758" spans="1:17" s="94" customFormat="1" ht="30" customHeight="1" x14ac:dyDescent="0.2">
      <c r="A3758" s="152">
        <v>3755</v>
      </c>
      <c r="B3758" s="96" t="s">
        <v>3385</v>
      </c>
      <c r="C3758" s="112">
        <v>786.12000000000012</v>
      </c>
      <c r="D3758" s="177">
        <v>204</v>
      </c>
      <c r="E3758" s="98">
        <v>42349</v>
      </c>
      <c r="F3758" s="186" t="s">
        <v>3366</v>
      </c>
      <c r="G3758" s="100"/>
      <c r="H3758" s="100"/>
      <c r="I3758" s="100"/>
      <c r="J3758" s="100"/>
      <c r="K3758" s="100"/>
      <c r="L3758" s="100"/>
      <c r="M3758" s="100"/>
      <c r="N3758" s="101"/>
      <c r="O3758" s="100"/>
      <c r="P3758" s="100"/>
      <c r="Q3758" s="100"/>
    </row>
    <row r="3759" spans="1:17" s="94" customFormat="1" ht="30" customHeight="1" x14ac:dyDescent="0.2">
      <c r="A3759" s="152">
        <v>3756</v>
      </c>
      <c r="B3759" s="96" t="s">
        <v>1500</v>
      </c>
      <c r="C3759" s="112">
        <v>784.00139017608899</v>
      </c>
      <c r="D3759" s="112">
        <v>387</v>
      </c>
      <c r="E3759" s="106">
        <v>39094</v>
      </c>
      <c r="F3759" s="186" t="s">
        <v>1031</v>
      </c>
      <c r="G3759" s="100"/>
      <c r="H3759" s="100"/>
      <c r="I3759" s="100"/>
      <c r="J3759" s="100"/>
      <c r="K3759" s="100"/>
      <c r="L3759" s="100"/>
      <c r="M3759" s="100"/>
      <c r="N3759" s="101"/>
      <c r="O3759" s="100"/>
      <c r="P3759" s="100"/>
    </row>
    <row r="3760" spans="1:17" s="94" customFormat="1" ht="30" customHeight="1" x14ac:dyDescent="0.2">
      <c r="A3760" s="152">
        <v>3757</v>
      </c>
      <c r="B3760" s="96" t="s">
        <v>55</v>
      </c>
      <c r="C3760" s="177">
        <v>781.97405004633924</v>
      </c>
      <c r="D3760" s="177">
        <v>197</v>
      </c>
      <c r="E3760" s="98">
        <v>41586</v>
      </c>
      <c r="F3760" s="186" t="s">
        <v>371</v>
      </c>
      <c r="G3760" s="100"/>
      <c r="H3760" s="100"/>
      <c r="I3760" s="100"/>
      <c r="J3760" s="100"/>
      <c r="K3760" s="100"/>
      <c r="L3760" s="100"/>
      <c r="M3760" s="100"/>
      <c r="N3760" s="101"/>
      <c r="O3760" s="100"/>
      <c r="P3760" s="100"/>
    </row>
    <row r="3761" spans="1:17" s="94" customFormat="1" ht="30" customHeight="1" x14ac:dyDescent="0.2">
      <c r="A3761" s="152">
        <v>3758</v>
      </c>
      <c r="B3761" s="103" t="s">
        <v>1473</v>
      </c>
      <c r="C3761" s="112">
        <v>766.91380908248379</v>
      </c>
      <c r="D3761" s="112">
        <v>242</v>
      </c>
      <c r="E3761" s="111">
        <v>40148</v>
      </c>
      <c r="F3761" s="187" t="s">
        <v>1354</v>
      </c>
      <c r="G3761" s="100"/>
      <c r="H3761" s="100"/>
      <c r="I3761" s="100"/>
      <c r="J3761" s="100"/>
      <c r="K3761" s="100"/>
      <c r="L3761" s="100"/>
      <c r="M3761" s="100"/>
      <c r="N3761" s="101"/>
      <c r="O3761" s="100"/>
      <c r="P3761" s="100"/>
    </row>
    <row r="3762" spans="1:17" s="100" customFormat="1" ht="30" customHeight="1" x14ac:dyDescent="0.2">
      <c r="A3762" s="152">
        <v>3759</v>
      </c>
      <c r="B3762" s="96" t="s">
        <v>3291</v>
      </c>
      <c r="C3762" s="177">
        <v>763.32</v>
      </c>
      <c r="D3762" s="177">
        <v>191</v>
      </c>
      <c r="E3762" s="98">
        <v>42181</v>
      </c>
      <c r="F3762" s="186" t="s">
        <v>74</v>
      </c>
      <c r="N3762" s="101"/>
      <c r="Q3762" s="94"/>
    </row>
    <row r="3763" spans="1:17" s="100" customFormat="1" ht="30" customHeight="1" x14ac:dyDescent="0.2">
      <c r="A3763" s="152">
        <v>3760</v>
      </c>
      <c r="B3763" s="96" t="s">
        <v>3951</v>
      </c>
      <c r="C3763" s="97">
        <v>763</v>
      </c>
      <c r="D3763" s="97">
        <v>278</v>
      </c>
      <c r="E3763" s="102" t="s">
        <v>3952</v>
      </c>
      <c r="F3763" s="186" t="s">
        <v>3371</v>
      </c>
      <c r="N3763" s="101"/>
      <c r="Q3763" s="94"/>
    </row>
    <row r="3764" spans="1:17" s="94" customFormat="1" ht="30" customHeight="1" x14ac:dyDescent="0.2">
      <c r="A3764" s="152">
        <v>3761</v>
      </c>
      <c r="B3764" s="103" t="s">
        <v>586</v>
      </c>
      <c r="C3764" s="179">
        <v>757.03776645041705</v>
      </c>
      <c r="D3764" s="179">
        <v>416</v>
      </c>
      <c r="E3764" s="111" t="s">
        <v>1128</v>
      </c>
      <c r="F3764" s="187" t="s">
        <v>841</v>
      </c>
      <c r="G3764" s="100"/>
      <c r="H3764" s="100"/>
      <c r="I3764" s="100"/>
      <c r="J3764" s="100"/>
      <c r="K3764" s="100"/>
      <c r="L3764" s="100"/>
      <c r="M3764" s="100"/>
      <c r="N3764" s="101"/>
      <c r="O3764" s="100"/>
      <c r="P3764" s="100"/>
    </row>
    <row r="3765" spans="1:17" s="94" customFormat="1" ht="30" customHeight="1" x14ac:dyDescent="0.2">
      <c r="A3765" s="152">
        <v>3762</v>
      </c>
      <c r="B3765" s="96" t="s">
        <v>3620</v>
      </c>
      <c r="C3765" s="112">
        <v>740.63</v>
      </c>
      <c r="D3765" s="177">
        <v>228</v>
      </c>
      <c r="E3765" s="123">
        <v>42489</v>
      </c>
      <c r="F3765" s="186" t="s">
        <v>3322</v>
      </c>
      <c r="G3765" s="100"/>
      <c r="H3765" s="100"/>
      <c r="I3765" s="100"/>
      <c r="J3765" s="100"/>
      <c r="K3765" s="100"/>
      <c r="L3765" s="100"/>
      <c r="M3765" s="100"/>
      <c r="N3765" s="101"/>
      <c r="O3765" s="100"/>
      <c r="P3765" s="100"/>
      <c r="Q3765" s="100"/>
    </row>
    <row r="3766" spans="1:17" s="94" customFormat="1" ht="30" customHeight="1" x14ac:dyDescent="0.2">
      <c r="A3766" s="152">
        <v>3763</v>
      </c>
      <c r="B3766" s="96" t="s">
        <v>1532</v>
      </c>
      <c r="C3766" s="180">
        <v>737.66218721038001</v>
      </c>
      <c r="D3766" s="180">
        <v>368</v>
      </c>
      <c r="E3766" s="106">
        <v>39202</v>
      </c>
      <c r="F3766" s="186" t="s">
        <v>1069</v>
      </c>
      <c r="G3766" s="100"/>
      <c r="H3766" s="100"/>
      <c r="I3766" s="100"/>
      <c r="J3766" s="100"/>
      <c r="K3766" s="100"/>
      <c r="L3766" s="100"/>
      <c r="M3766" s="100"/>
      <c r="N3766" s="101"/>
      <c r="O3766" s="100"/>
      <c r="P3766" s="100"/>
      <c r="Q3766" s="100"/>
    </row>
    <row r="3767" spans="1:17" s="94" customFormat="1" ht="30" customHeight="1" x14ac:dyDescent="0.2">
      <c r="A3767" s="152">
        <v>3764</v>
      </c>
      <c r="B3767" s="96" t="s">
        <v>2987</v>
      </c>
      <c r="C3767" s="112">
        <v>735.63484708063027</v>
      </c>
      <c r="D3767" s="112">
        <v>167</v>
      </c>
      <c r="E3767" s="119">
        <v>40634</v>
      </c>
      <c r="F3767" s="186" t="s">
        <v>2472</v>
      </c>
      <c r="G3767" s="100"/>
      <c r="H3767" s="100"/>
      <c r="I3767" s="100"/>
      <c r="J3767" s="100"/>
      <c r="K3767" s="100"/>
      <c r="L3767" s="100"/>
      <c r="M3767" s="100"/>
      <c r="N3767" s="101"/>
      <c r="O3767" s="100"/>
      <c r="P3767" s="100"/>
      <c r="Q3767" s="100"/>
    </row>
    <row r="3768" spans="1:17" s="94" customFormat="1" ht="30" customHeight="1" x14ac:dyDescent="0.2">
      <c r="A3768" s="152">
        <v>3765</v>
      </c>
      <c r="B3768" s="96" t="s">
        <v>36</v>
      </c>
      <c r="C3768" s="177">
        <v>722.89156626506031</v>
      </c>
      <c r="D3768" s="112">
        <v>278</v>
      </c>
      <c r="E3768" s="98">
        <v>41551</v>
      </c>
      <c r="F3768" s="186" t="s">
        <v>2706</v>
      </c>
      <c r="G3768" s="100"/>
      <c r="H3768" s="100"/>
      <c r="I3768" s="100"/>
      <c r="J3768" s="100"/>
      <c r="K3768" s="100"/>
      <c r="L3768" s="100"/>
      <c r="M3768" s="100"/>
      <c r="N3768" s="101"/>
      <c r="O3768" s="100"/>
      <c r="P3768" s="100"/>
    </row>
    <row r="3769" spans="1:17" s="94" customFormat="1" ht="30" customHeight="1" x14ac:dyDescent="0.2">
      <c r="A3769" s="152">
        <v>3766</v>
      </c>
      <c r="B3769" s="96" t="s">
        <v>382</v>
      </c>
      <c r="C3769" s="178">
        <v>721.15384615384619</v>
      </c>
      <c r="D3769" s="178">
        <v>233</v>
      </c>
      <c r="E3769" s="98">
        <v>40998</v>
      </c>
      <c r="F3769" s="186" t="s">
        <v>2701</v>
      </c>
      <c r="G3769" s="100"/>
      <c r="H3769" s="100"/>
      <c r="I3769" s="100"/>
      <c r="J3769" s="100"/>
      <c r="K3769" s="100"/>
      <c r="L3769" s="100"/>
      <c r="M3769" s="100"/>
      <c r="N3769" s="101"/>
      <c r="O3769" s="100"/>
      <c r="P3769" s="100"/>
    </row>
    <row r="3770" spans="1:17" s="94" customFormat="1" ht="30" customHeight="1" x14ac:dyDescent="0.2">
      <c r="A3770" s="152">
        <v>3767</v>
      </c>
      <c r="B3770" s="96" t="s">
        <v>3990</v>
      </c>
      <c r="C3770" s="97">
        <v>721</v>
      </c>
      <c r="D3770" s="97">
        <v>219</v>
      </c>
      <c r="E3770" s="102">
        <v>43224</v>
      </c>
      <c r="F3770" s="186" t="s">
        <v>3322</v>
      </c>
      <c r="G3770" s="100"/>
      <c r="H3770" s="100"/>
      <c r="I3770" s="100"/>
      <c r="J3770" s="100"/>
      <c r="K3770" s="100"/>
      <c r="L3770" s="100"/>
      <c r="M3770" s="100"/>
      <c r="N3770" s="101"/>
      <c r="O3770" s="100"/>
      <c r="P3770" s="100"/>
    </row>
    <row r="3771" spans="1:17" s="100" customFormat="1" ht="30" customHeight="1" x14ac:dyDescent="0.2">
      <c r="A3771" s="152">
        <v>3768</v>
      </c>
      <c r="B3771" s="96" t="s">
        <v>528</v>
      </c>
      <c r="C3771" s="112">
        <v>710.7275254865616</v>
      </c>
      <c r="D3771" s="179">
        <v>231</v>
      </c>
      <c r="E3771" s="111">
        <v>40122</v>
      </c>
      <c r="F3771" s="187" t="s">
        <v>723</v>
      </c>
      <c r="N3771" s="101"/>
    </row>
    <row r="3772" spans="1:17" s="100" customFormat="1" ht="30" customHeight="1" x14ac:dyDescent="0.2">
      <c r="A3772" s="152">
        <v>3769</v>
      </c>
      <c r="B3772" s="96" t="s">
        <v>604</v>
      </c>
      <c r="C3772" s="179">
        <v>707.54170528266911</v>
      </c>
      <c r="D3772" s="179">
        <v>551</v>
      </c>
      <c r="E3772" s="98">
        <v>40933</v>
      </c>
      <c r="F3772" s="186" t="s">
        <v>605</v>
      </c>
      <c r="N3772" s="101"/>
      <c r="Q3772" s="94"/>
    </row>
    <row r="3773" spans="1:17" s="94" customFormat="1" ht="30" customHeight="1" x14ac:dyDescent="0.2">
      <c r="A3773" s="152">
        <v>3770</v>
      </c>
      <c r="B3773" s="96" t="s">
        <v>3452</v>
      </c>
      <c r="C3773" s="112">
        <f>702.8+H3483</f>
        <v>702.8</v>
      </c>
      <c r="D3773" s="177">
        <f>289+I3483</f>
        <v>289</v>
      </c>
      <c r="E3773" s="98" t="s">
        <v>3468</v>
      </c>
      <c r="F3773" s="186" t="s">
        <v>3371</v>
      </c>
      <c r="G3773" s="100"/>
      <c r="H3773" s="100"/>
      <c r="I3773" s="100"/>
      <c r="J3773" s="100"/>
      <c r="K3773" s="100"/>
      <c r="L3773" s="100"/>
      <c r="M3773" s="100"/>
      <c r="N3773" s="101"/>
      <c r="O3773" s="100"/>
      <c r="P3773" s="100"/>
    </row>
    <row r="3774" spans="1:17" s="100" customFormat="1" ht="30" customHeight="1" x14ac:dyDescent="0.2">
      <c r="A3774" s="152">
        <v>3771</v>
      </c>
      <c r="B3774" s="103" t="s">
        <v>610</v>
      </c>
      <c r="C3774" s="112">
        <v>696.82576459684901</v>
      </c>
      <c r="D3774" s="112">
        <v>225</v>
      </c>
      <c r="E3774" s="111">
        <v>40165</v>
      </c>
      <c r="F3774" s="187" t="s">
        <v>1046</v>
      </c>
      <c r="N3774" s="101"/>
      <c r="Q3774" s="94"/>
    </row>
    <row r="3775" spans="1:17" s="100" customFormat="1" ht="30" customHeight="1" x14ac:dyDescent="0.2">
      <c r="A3775" s="152">
        <v>3772</v>
      </c>
      <c r="B3775" s="103" t="s">
        <v>1109</v>
      </c>
      <c r="C3775" s="179">
        <v>692.07599629286381</v>
      </c>
      <c r="D3775" s="179">
        <v>234</v>
      </c>
      <c r="E3775" s="111">
        <v>38877</v>
      </c>
      <c r="F3775" s="187" t="s">
        <v>1432</v>
      </c>
      <c r="N3775" s="101"/>
      <c r="Q3775" s="94"/>
    </row>
    <row r="3776" spans="1:17" s="94" customFormat="1" ht="30" customHeight="1" x14ac:dyDescent="0.2">
      <c r="A3776" s="152">
        <v>3773</v>
      </c>
      <c r="B3776" s="96" t="s">
        <v>78</v>
      </c>
      <c r="C3776" s="177">
        <v>678.8693234476367</v>
      </c>
      <c r="D3776" s="177">
        <v>212</v>
      </c>
      <c r="E3776" s="98">
        <v>41208</v>
      </c>
      <c r="F3776" s="186" t="s">
        <v>506</v>
      </c>
      <c r="G3776" s="100"/>
      <c r="H3776" s="100"/>
      <c r="I3776" s="100"/>
      <c r="J3776" s="100"/>
      <c r="K3776" s="100"/>
      <c r="L3776" s="100"/>
      <c r="M3776" s="100"/>
      <c r="N3776" s="101"/>
      <c r="O3776" s="100"/>
      <c r="P3776" s="100"/>
    </row>
    <row r="3777" spans="1:17" s="100" customFormat="1" ht="30" customHeight="1" x14ac:dyDescent="0.2">
      <c r="A3777" s="152">
        <v>3774</v>
      </c>
      <c r="B3777" s="96" t="s">
        <v>465</v>
      </c>
      <c r="C3777" s="177">
        <v>677.42122335495833</v>
      </c>
      <c r="D3777" s="177">
        <v>217</v>
      </c>
      <c r="E3777" s="98">
        <v>41229</v>
      </c>
      <c r="F3777" s="186" t="s">
        <v>2706</v>
      </c>
      <c r="N3777" s="101"/>
      <c r="Q3777" s="94"/>
    </row>
    <row r="3778" spans="1:17" s="100" customFormat="1" ht="30" customHeight="1" x14ac:dyDescent="0.2">
      <c r="A3778" s="152">
        <v>3775</v>
      </c>
      <c r="B3778" s="96" t="s">
        <v>2796</v>
      </c>
      <c r="C3778" s="177">
        <v>661.78174235403151</v>
      </c>
      <c r="D3778" s="177">
        <v>269</v>
      </c>
      <c r="E3778" s="158">
        <v>40865</v>
      </c>
      <c r="F3778" s="186" t="s">
        <v>2701</v>
      </c>
      <c r="N3778" s="101"/>
    </row>
    <row r="3779" spans="1:17" s="100" customFormat="1" ht="30" customHeight="1" x14ac:dyDescent="0.2">
      <c r="A3779" s="152">
        <v>3776</v>
      </c>
      <c r="B3779" s="96" t="s">
        <v>4306</v>
      </c>
      <c r="C3779" s="97">
        <v>651</v>
      </c>
      <c r="D3779" s="97">
        <v>283</v>
      </c>
      <c r="E3779" s="102" t="s">
        <v>4550</v>
      </c>
      <c r="F3779" s="186" t="s">
        <v>3950</v>
      </c>
      <c r="N3779" s="101"/>
    </row>
    <row r="3780" spans="1:17" s="100" customFormat="1" ht="30" customHeight="1" x14ac:dyDescent="0.2">
      <c r="A3780" s="152">
        <v>3777</v>
      </c>
      <c r="B3780" s="96" t="s">
        <v>4376</v>
      </c>
      <c r="C3780" s="97">
        <v>648</v>
      </c>
      <c r="D3780" s="97">
        <v>191</v>
      </c>
      <c r="E3780" s="102" t="s">
        <v>4573</v>
      </c>
      <c r="F3780" s="186" t="s">
        <v>545</v>
      </c>
      <c r="N3780" s="101"/>
    </row>
    <row r="3781" spans="1:17" s="94" customFormat="1" ht="30" customHeight="1" x14ac:dyDescent="0.2">
      <c r="A3781" s="152">
        <v>3778</v>
      </c>
      <c r="B3781" s="103" t="s">
        <v>1448</v>
      </c>
      <c r="C3781" s="176">
        <v>625.72405004633924</v>
      </c>
      <c r="D3781" s="176">
        <v>179</v>
      </c>
      <c r="E3781" s="111">
        <v>38380</v>
      </c>
      <c r="F3781" s="187" t="s">
        <v>557</v>
      </c>
      <c r="G3781" s="100"/>
      <c r="H3781" s="100"/>
      <c r="I3781" s="100"/>
      <c r="J3781" s="100"/>
      <c r="K3781" s="100"/>
      <c r="L3781" s="100"/>
      <c r="M3781" s="100"/>
      <c r="N3781" s="101"/>
      <c r="O3781" s="100"/>
      <c r="P3781" s="100"/>
      <c r="Q3781" s="100"/>
    </row>
    <row r="3782" spans="1:17" s="94" customFormat="1" ht="30" customHeight="1" x14ac:dyDescent="0.2">
      <c r="A3782" s="152">
        <v>3779</v>
      </c>
      <c r="B3782" s="96" t="s">
        <v>3170</v>
      </c>
      <c r="C3782" s="177">
        <v>616.60101946246527</v>
      </c>
      <c r="D3782" s="177">
        <v>179</v>
      </c>
      <c r="E3782" s="98">
        <v>41691</v>
      </c>
      <c r="F3782" s="186" t="s">
        <v>38</v>
      </c>
      <c r="G3782" s="100"/>
      <c r="H3782" s="100"/>
      <c r="I3782" s="100"/>
      <c r="J3782" s="100"/>
      <c r="K3782" s="100"/>
      <c r="L3782" s="100"/>
      <c r="M3782" s="100"/>
      <c r="N3782" s="101"/>
      <c r="O3782" s="100"/>
      <c r="P3782" s="100"/>
    </row>
    <row r="3783" spans="1:17" s="100" customFormat="1" ht="30" customHeight="1" x14ac:dyDescent="0.2">
      <c r="A3783" s="152">
        <v>3780</v>
      </c>
      <c r="B3783" s="96" t="s">
        <v>3881</v>
      </c>
      <c r="C3783" s="97">
        <v>615</v>
      </c>
      <c r="D3783" s="97">
        <v>165</v>
      </c>
      <c r="E3783" s="102">
        <v>42832</v>
      </c>
      <c r="F3783" s="186" t="s">
        <v>2319</v>
      </c>
      <c r="N3783" s="101"/>
      <c r="Q3783" s="94"/>
    </row>
    <row r="3784" spans="1:17" s="100" customFormat="1" ht="30" customHeight="1" x14ac:dyDescent="0.2">
      <c r="A3784" s="152">
        <v>3781</v>
      </c>
      <c r="B3784" s="96" t="s">
        <v>144</v>
      </c>
      <c r="C3784" s="179">
        <v>605.30583873957369</v>
      </c>
      <c r="D3784" s="179">
        <v>388</v>
      </c>
      <c r="E3784" s="98">
        <v>41161</v>
      </c>
      <c r="F3784" s="186" t="s">
        <v>145</v>
      </c>
      <c r="N3784" s="101"/>
      <c r="Q3784" s="94"/>
    </row>
    <row r="3785" spans="1:17" s="100" customFormat="1" ht="30" customHeight="1" x14ac:dyDescent="0.2">
      <c r="A3785" s="152">
        <v>3782</v>
      </c>
      <c r="B3785" s="96" t="s">
        <v>4307</v>
      </c>
      <c r="C3785" s="97">
        <v>596.34</v>
      </c>
      <c r="D3785" s="97">
        <v>105</v>
      </c>
      <c r="E3785" s="102" t="s">
        <v>4550</v>
      </c>
      <c r="F3785" s="186" t="s">
        <v>4119</v>
      </c>
      <c r="N3785" s="101"/>
      <c r="Q3785" s="94"/>
    </row>
    <row r="3786" spans="1:17" s="100" customFormat="1" ht="30" customHeight="1" x14ac:dyDescent="0.2">
      <c r="A3786" s="152">
        <v>3783</v>
      </c>
      <c r="B3786" s="96" t="s">
        <v>2995</v>
      </c>
      <c r="C3786" s="179">
        <v>593.72103799814647</v>
      </c>
      <c r="D3786" s="179">
        <v>216</v>
      </c>
      <c r="E3786" s="98">
        <v>40816</v>
      </c>
      <c r="F3786" s="186" t="s">
        <v>2996</v>
      </c>
      <c r="N3786" s="101"/>
      <c r="Q3786" s="94"/>
    </row>
    <row r="3787" spans="1:17" s="100" customFormat="1" ht="30" customHeight="1" x14ac:dyDescent="0.2">
      <c r="A3787" s="152">
        <v>3784</v>
      </c>
      <c r="B3787" s="96" t="s">
        <v>3898</v>
      </c>
      <c r="C3787" s="97">
        <v>588.5</v>
      </c>
      <c r="D3787" s="97">
        <v>253</v>
      </c>
      <c r="E3787" s="102">
        <v>42804</v>
      </c>
      <c r="F3787" s="186" t="s">
        <v>3322</v>
      </c>
      <c r="N3787" s="101"/>
      <c r="Q3787" s="94"/>
    </row>
    <row r="3788" spans="1:17" s="94" customFormat="1" ht="30" customHeight="1" x14ac:dyDescent="0.2">
      <c r="A3788" s="152">
        <v>3785</v>
      </c>
      <c r="B3788" s="96" t="s">
        <v>4093</v>
      </c>
      <c r="C3788" s="97">
        <v>585</v>
      </c>
      <c r="D3788" s="97">
        <v>215</v>
      </c>
      <c r="E3788" s="102">
        <v>43105</v>
      </c>
      <c r="F3788" s="186" t="s">
        <v>3322</v>
      </c>
      <c r="G3788" s="100"/>
      <c r="H3788" s="100"/>
      <c r="I3788" s="100"/>
      <c r="J3788" s="100"/>
      <c r="K3788" s="100"/>
      <c r="L3788" s="100"/>
      <c r="M3788" s="100"/>
      <c r="N3788" s="101"/>
      <c r="O3788" s="100"/>
      <c r="P3788" s="100"/>
    </row>
    <row r="3789" spans="1:17" s="94" customFormat="1" ht="30" customHeight="1" x14ac:dyDescent="0.2">
      <c r="A3789" s="152">
        <v>3786</v>
      </c>
      <c r="B3789" s="96" t="s">
        <v>2704</v>
      </c>
      <c r="C3789" s="112">
        <v>581.84661723818351</v>
      </c>
      <c r="D3789" s="112">
        <v>191</v>
      </c>
      <c r="E3789" s="119">
        <v>40648</v>
      </c>
      <c r="F3789" s="186" t="s">
        <v>2791</v>
      </c>
      <c r="G3789" s="100"/>
      <c r="H3789" s="100"/>
      <c r="I3789" s="100"/>
      <c r="J3789" s="100"/>
      <c r="K3789" s="100"/>
      <c r="L3789" s="100"/>
      <c r="M3789" s="100"/>
      <c r="N3789" s="101"/>
      <c r="O3789" s="100"/>
      <c r="P3789" s="100"/>
    </row>
    <row r="3790" spans="1:17" s="100" customFormat="1" ht="30" customHeight="1" x14ac:dyDescent="0.2">
      <c r="A3790" s="152">
        <v>3787</v>
      </c>
      <c r="B3790" s="96" t="s">
        <v>318</v>
      </c>
      <c r="C3790" s="178">
        <v>573.01320667284529</v>
      </c>
      <c r="D3790" s="178">
        <v>353</v>
      </c>
      <c r="E3790" s="98" t="s">
        <v>82</v>
      </c>
      <c r="F3790" s="186"/>
      <c r="N3790" s="101"/>
    </row>
    <row r="3791" spans="1:17" s="100" customFormat="1" ht="30" customHeight="1" x14ac:dyDescent="0.2">
      <c r="A3791" s="152">
        <v>3788</v>
      </c>
      <c r="B3791" s="96" t="s">
        <v>15</v>
      </c>
      <c r="C3791" s="177">
        <v>568.23447636700655</v>
      </c>
      <c r="D3791" s="177">
        <v>228</v>
      </c>
      <c r="E3791" s="98">
        <v>41614</v>
      </c>
      <c r="F3791" s="186" t="s">
        <v>16</v>
      </c>
      <c r="N3791" s="101"/>
      <c r="Q3791" s="94"/>
    </row>
    <row r="3792" spans="1:17" s="94" customFormat="1" ht="30" customHeight="1" x14ac:dyDescent="0.2">
      <c r="A3792" s="152">
        <v>3789</v>
      </c>
      <c r="B3792" s="96" t="s">
        <v>20</v>
      </c>
      <c r="C3792" s="177">
        <v>557.51853568118634</v>
      </c>
      <c r="D3792" s="177">
        <v>146</v>
      </c>
      <c r="E3792" s="98">
        <v>41324</v>
      </c>
      <c r="F3792" s="186" t="s">
        <v>21</v>
      </c>
      <c r="G3792" s="100"/>
      <c r="H3792" s="100"/>
      <c r="I3792" s="100"/>
      <c r="J3792" s="100"/>
      <c r="K3792" s="100"/>
      <c r="L3792" s="100"/>
      <c r="M3792" s="100"/>
      <c r="N3792" s="101"/>
      <c r="O3792" s="100"/>
      <c r="P3792" s="100"/>
    </row>
    <row r="3793" spans="1:17" s="100" customFormat="1" ht="30" customHeight="1" x14ac:dyDescent="0.2">
      <c r="A3793" s="152">
        <v>3790</v>
      </c>
      <c r="B3793" s="96" t="s">
        <v>230</v>
      </c>
      <c r="C3793" s="177">
        <v>556.36005560704359</v>
      </c>
      <c r="D3793" s="177">
        <v>179</v>
      </c>
      <c r="E3793" s="98">
        <v>41502</v>
      </c>
      <c r="F3793" s="186" t="s">
        <v>316</v>
      </c>
      <c r="N3793" s="101"/>
    </row>
    <row r="3794" spans="1:17" s="94" customFormat="1" ht="30" customHeight="1" x14ac:dyDescent="0.2">
      <c r="A3794" s="152">
        <v>3791</v>
      </c>
      <c r="B3794" s="103" t="s">
        <v>1216</v>
      </c>
      <c r="C3794" s="179">
        <v>554.0430954587581</v>
      </c>
      <c r="D3794" s="179">
        <v>267</v>
      </c>
      <c r="E3794" s="111" t="s">
        <v>1478</v>
      </c>
      <c r="F3794" s="187" t="s">
        <v>383</v>
      </c>
      <c r="G3794" s="100"/>
      <c r="H3794" s="100"/>
      <c r="I3794" s="100"/>
      <c r="J3794" s="100"/>
      <c r="K3794" s="100"/>
      <c r="L3794" s="100"/>
      <c r="M3794" s="100"/>
      <c r="N3794" s="101"/>
      <c r="O3794" s="100"/>
      <c r="P3794" s="100"/>
    </row>
    <row r="3795" spans="1:17" s="100" customFormat="1" ht="30" customHeight="1" x14ac:dyDescent="0.2">
      <c r="A3795" s="152">
        <v>3792</v>
      </c>
      <c r="B3795" s="96" t="s">
        <v>3882</v>
      </c>
      <c r="C3795" s="97">
        <v>552</v>
      </c>
      <c r="D3795" s="97">
        <v>145</v>
      </c>
      <c r="E3795" s="102">
        <v>42832</v>
      </c>
      <c r="F3795" s="186" t="s">
        <v>2319</v>
      </c>
      <c r="N3795" s="101"/>
      <c r="Q3795" s="94"/>
    </row>
    <row r="3796" spans="1:17" s="100" customFormat="1" ht="30" customHeight="1" x14ac:dyDescent="0.2">
      <c r="A3796" s="152">
        <v>3793</v>
      </c>
      <c r="B3796" s="103" t="s">
        <v>1560</v>
      </c>
      <c r="C3796" s="180">
        <v>543.32715477293789</v>
      </c>
      <c r="D3796" s="180">
        <v>338</v>
      </c>
      <c r="E3796" s="111">
        <v>38870</v>
      </c>
      <c r="F3796" s="187" t="s">
        <v>1069</v>
      </c>
      <c r="N3796" s="101"/>
      <c r="Q3796" s="94"/>
    </row>
    <row r="3797" spans="1:17" s="100" customFormat="1" ht="30" customHeight="1" x14ac:dyDescent="0.2">
      <c r="A3797" s="152">
        <v>3794</v>
      </c>
      <c r="B3797" s="96" t="s">
        <v>25</v>
      </c>
      <c r="C3797" s="177">
        <v>541.01019462465251</v>
      </c>
      <c r="D3797" s="177">
        <v>178</v>
      </c>
      <c r="E3797" s="98">
        <v>41236</v>
      </c>
      <c r="F3797" s="186" t="s">
        <v>111</v>
      </c>
      <c r="N3797" s="101"/>
      <c r="Q3797" s="94"/>
    </row>
    <row r="3798" spans="1:17" s="94" customFormat="1" ht="30" customHeight="1" x14ac:dyDescent="0.2">
      <c r="A3798" s="152">
        <v>3795</v>
      </c>
      <c r="B3798" s="96" t="s">
        <v>4420</v>
      </c>
      <c r="C3798" s="97">
        <v>540.28</v>
      </c>
      <c r="D3798" s="97">
        <v>202</v>
      </c>
      <c r="E3798" s="102" t="s">
        <v>4591</v>
      </c>
      <c r="F3798" s="186" t="s">
        <v>4572</v>
      </c>
      <c r="G3798" s="100"/>
      <c r="H3798" s="100"/>
      <c r="I3798" s="100"/>
      <c r="J3798" s="100"/>
      <c r="K3798" s="100"/>
      <c r="L3798" s="100"/>
      <c r="M3798" s="100"/>
      <c r="N3798" s="101"/>
      <c r="O3798" s="100"/>
      <c r="P3798" s="100"/>
    </row>
    <row r="3799" spans="1:17" s="100" customFormat="1" ht="30" customHeight="1" x14ac:dyDescent="0.2">
      <c r="A3799" s="152">
        <v>3796</v>
      </c>
      <c r="B3799" s="96" t="s">
        <v>2152</v>
      </c>
      <c r="C3799" s="112">
        <v>534.05931417979616</v>
      </c>
      <c r="D3799" s="112">
        <v>386</v>
      </c>
      <c r="E3799" s="106" t="s">
        <v>1478</v>
      </c>
      <c r="F3799" s="186" t="s">
        <v>421</v>
      </c>
      <c r="N3799" s="101"/>
      <c r="Q3799" s="94"/>
    </row>
    <row r="3800" spans="1:17" s="94" customFormat="1" ht="30" customHeight="1" x14ac:dyDescent="0.2">
      <c r="A3800" s="152">
        <v>3797</v>
      </c>
      <c r="B3800" s="96" t="s">
        <v>2603</v>
      </c>
      <c r="C3800" s="179">
        <v>532.90083410565342</v>
      </c>
      <c r="D3800" s="179">
        <v>173</v>
      </c>
      <c r="E3800" s="111">
        <v>40627</v>
      </c>
      <c r="F3800" s="187" t="s">
        <v>2604</v>
      </c>
      <c r="G3800" s="100"/>
      <c r="H3800" s="100"/>
      <c r="I3800" s="100"/>
      <c r="J3800" s="100"/>
      <c r="K3800" s="100"/>
      <c r="L3800" s="100"/>
      <c r="M3800" s="100"/>
      <c r="N3800" s="101"/>
      <c r="O3800" s="100"/>
      <c r="P3800" s="100"/>
    </row>
    <row r="3801" spans="1:17" s="100" customFormat="1" ht="30" customHeight="1" x14ac:dyDescent="0.2">
      <c r="A3801" s="152">
        <v>3798</v>
      </c>
      <c r="B3801" s="96" t="s">
        <v>2754</v>
      </c>
      <c r="C3801" s="177">
        <v>530.00463392029656</v>
      </c>
      <c r="D3801" s="177">
        <v>163</v>
      </c>
      <c r="E3801" s="111">
        <v>41149</v>
      </c>
      <c r="F3801" s="186" t="s">
        <v>2706</v>
      </c>
      <c r="N3801" s="101"/>
      <c r="Q3801" s="94"/>
    </row>
    <row r="3802" spans="1:17" s="94" customFormat="1" ht="30" customHeight="1" x14ac:dyDescent="0.2">
      <c r="A3802" s="152">
        <v>3799</v>
      </c>
      <c r="B3802" s="96" t="s">
        <v>1139</v>
      </c>
      <c r="C3802" s="179">
        <v>527.68767377201118</v>
      </c>
      <c r="D3802" s="179">
        <v>170</v>
      </c>
      <c r="E3802" s="161">
        <v>40270</v>
      </c>
      <c r="F3802" s="187" t="s">
        <v>405</v>
      </c>
      <c r="G3802" s="100"/>
      <c r="H3802" s="100"/>
      <c r="I3802" s="100"/>
      <c r="J3802" s="100"/>
      <c r="K3802" s="100"/>
      <c r="L3802" s="100"/>
      <c r="M3802" s="100"/>
      <c r="N3802" s="101"/>
      <c r="O3802" s="100"/>
      <c r="P3802" s="100"/>
    </row>
    <row r="3803" spans="1:17" s="100" customFormat="1" ht="30" customHeight="1" x14ac:dyDescent="0.2">
      <c r="A3803" s="152">
        <v>3800</v>
      </c>
      <c r="B3803" s="96" t="s">
        <v>1181</v>
      </c>
      <c r="C3803" s="179">
        <v>517.84059314179797</v>
      </c>
      <c r="D3803" s="179">
        <v>193</v>
      </c>
      <c r="E3803" s="111">
        <v>40190</v>
      </c>
      <c r="F3803" s="187" t="s">
        <v>1182</v>
      </c>
      <c r="N3803" s="101"/>
      <c r="Q3803" s="94"/>
    </row>
    <row r="3804" spans="1:17" s="94" customFormat="1" ht="30" customHeight="1" x14ac:dyDescent="0.2">
      <c r="A3804" s="152">
        <v>3801</v>
      </c>
      <c r="B3804" s="202" t="s">
        <v>1474</v>
      </c>
      <c r="C3804" s="196">
        <v>505.38693234476369</v>
      </c>
      <c r="D3804" s="196">
        <v>163</v>
      </c>
      <c r="E3804" s="203">
        <v>40140</v>
      </c>
      <c r="F3804" s="204" t="s">
        <v>1183</v>
      </c>
      <c r="G3804" s="100"/>
      <c r="H3804" s="100"/>
      <c r="I3804" s="100"/>
      <c r="J3804" s="100"/>
      <c r="K3804" s="100"/>
      <c r="L3804" s="100"/>
      <c r="M3804" s="100"/>
      <c r="N3804" s="101"/>
      <c r="O3804" s="100"/>
      <c r="P3804" s="100"/>
    </row>
    <row r="3805" spans="1:17" s="94" customFormat="1" ht="30" customHeight="1" x14ac:dyDescent="0.2">
      <c r="A3805" s="152">
        <v>3802</v>
      </c>
      <c r="B3805" s="103" t="s">
        <v>3354</v>
      </c>
      <c r="C3805" s="177">
        <v>503.17999999999995</v>
      </c>
      <c r="D3805" s="112">
        <v>173</v>
      </c>
      <c r="E3805" s="111">
        <v>42195</v>
      </c>
      <c r="F3805" s="187" t="s">
        <v>3186</v>
      </c>
      <c r="G3805" s="100"/>
      <c r="H3805" s="100"/>
      <c r="I3805" s="100"/>
      <c r="J3805" s="100"/>
      <c r="K3805" s="100"/>
      <c r="L3805" s="100"/>
      <c r="M3805" s="100"/>
      <c r="N3805" s="101"/>
      <c r="O3805" s="100"/>
      <c r="P3805" s="100"/>
    </row>
    <row r="3806" spans="1:17" s="94" customFormat="1" ht="30" customHeight="1" x14ac:dyDescent="0.2">
      <c r="A3806" s="152">
        <v>3803</v>
      </c>
      <c r="B3806" s="96" t="s">
        <v>247</v>
      </c>
      <c r="C3806" s="179">
        <v>500.75301204819277</v>
      </c>
      <c r="D3806" s="179">
        <v>187</v>
      </c>
      <c r="E3806" s="111">
        <v>40249</v>
      </c>
      <c r="F3806" s="187" t="s">
        <v>1011</v>
      </c>
      <c r="G3806" s="100"/>
      <c r="H3806" s="100"/>
      <c r="I3806" s="100"/>
      <c r="J3806" s="100"/>
      <c r="K3806" s="100"/>
      <c r="L3806" s="100"/>
      <c r="M3806" s="100"/>
      <c r="N3806" s="101"/>
      <c r="O3806" s="100"/>
      <c r="P3806" s="100"/>
    </row>
    <row r="3807" spans="1:17" s="100" customFormat="1" ht="30" customHeight="1" x14ac:dyDescent="0.2">
      <c r="A3807" s="152">
        <v>3804</v>
      </c>
      <c r="B3807" s="103" t="s">
        <v>1671</v>
      </c>
      <c r="C3807" s="179">
        <v>495.82947173308622</v>
      </c>
      <c r="D3807" s="179">
        <v>252</v>
      </c>
      <c r="E3807" s="111" t="s">
        <v>1478</v>
      </c>
      <c r="F3807" s="187" t="s">
        <v>326</v>
      </c>
      <c r="N3807" s="101"/>
      <c r="Q3807" s="94"/>
    </row>
    <row r="3808" spans="1:17" s="100" customFormat="1" ht="30" customHeight="1" x14ac:dyDescent="0.2">
      <c r="A3808" s="152">
        <v>3805</v>
      </c>
      <c r="B3808" s="103" t="s">
        <v>1397</v>
      </c>
      <c r="C3808" s="112">
        <v>489.74745134383693</v>
      </c>
      <c r="D3808" s="112">
        <v>247</v>
      </c>
      <c r="E3808" s="111">
        <v>37519</v>
      </c>
      <c r="F3808" s="187" t="s">
        <v>2792</v>
      </c>
      <c r="N3808" s="101"/>
      <c r="Q3808" s="94"/>
    </row>
    <row r="3809" spans="1:17" s="100" customFormat="1" ht="30" customHeight="1" x14ac:dyDescent="0.2">
      <c r="A3809" s="152">
        <v>3806</v>
      </c>
      <c r="B3809" s="96" t="s">
        <v>590</v>
      </c>
      <c r="C3809" s="177">
        <v>484.82391102873032</v>
      </c>
      <c r="D3809" s="177">
        <v>156</v>
      </c>
      <c r="E3809" s="158">
        <v>40865</v>
      </c>
      <c r="F3809" s="186" t="s">
        <v>2988</v>
      </c>
      <c r="N3809" s="101"/>
    </row>
    <row r="3810" spans="1:17" s="100" customFormat="1" ht="30" customHeight="1" x14ac:dyDescent="0.2">
      <c r="A3810" s="152">
        <v>3807</v>
      </c>
      <c r="B3810" s="96" t="s">
        <v>3453</v>
      </c>
      <c r="C3810" s="112">
        <v>482</v>
      </c>
      <c r="D3810" s="177">
        <v>208</v>
      </c>
      <c r="E3810" s="98" t="s">
        <v>3469</v>
      </c>
      <c r="F3810" s="186" t="s">
        <v>3371</v>
      </c>
      <c r="N3810" s="101"/>
    </row>
    <row r="3811" spans="1:17" s="94" customFormat="1" ht="30" customHeight="1" x14ac:dyDescent="0.2">
      <c r="A3811" s="152">
        <v>3808</v>
      </c>
      <c r="B3811" s="103" t="s">
        <v>1882</v>
      </c>
      <c r="C3811" s="112">
        <v>472.08063021316036</v>
      </c>
      <c r="D3811" s="112">
        <v>182</v>
      </c>
      <c r="E3811" s="111">
        <v>38128</v>
      </c>
      <c r="F3811" s="187" t="s">
        <v>1725</v>
      </c>
      <c r="G3811" s="100"/>
      <c r="H3811" s="100"/>
      <c r="I3811" s="100"/>
      <c r="J3811" s="100"/>
      <c r="K3811" s="100"/>
      <c r="L3811" s="100"/>
      <c r="M3811" s="100"/>
      <c r="N3811" s="101"/>
      <c r="O3811" s="100"/>
      <c r="P3811" s="100"/>
      <c r="Q3811" s="100"/>
    </row>
    <row r="3812" spans="1:17" s="94" customFormat="1" ht="30" customHeight="1" x14ac:dyDescent="0.2">
      <c r="A3812" s="152">
        <v>3809</v>
      </c>
      <c r="B3812" s="96" t="s">
        <v>3171</v>
      </c>
      <c r="C3812" s="177">
        <v>468.3155699721965</v>
      </c>
      <c r="D3812" s="177">
        <v>264</v>
      </c>
      <c r="E3812" s="158">
        <v>41782</v>
      </c>
      <c r="F3812" s="186" t="s">
        <v>3191</v>
      </c>
      <c r="G3812" s="100"/>
      <c r="H3812" s="100"/>
      <c r="I3812" s="100"/>
      <c r="J3812" s="100"/>
      <c r="K3812" s="100"/>
      <c r="L3812" s="100"/>
      <c r="M3812" s="100"/>
      <c r="N3812" s="101"/>
      <c r="O3812" s="100"/>
      <c r="P3812" s="100"/>
    </row>
    <row r="3813" spans="1:17" s="94" customFormat="1" ht="30" customHeight="1" x14ac:dyDescent="0.2">
      <c r="A3813" s="152">
        <v>3810</v>
      </c>
      <c r="B3813" s="96" t="s">
        <v>2605</v>
      </c>
      <c r="C3813" s="179">
        <v>458.46848934198334</v>
      </c>
      <c r="D3813" s="179">
        <v>201</v>
      </c>
      <c r="E3813" s="168">
        <v>40724</v>
      </c>
      <c r="F3813" s="186" t="s">
        <v>2815</v>
      </c>
      <c r="G3813" s="100"/>
      <c r="H3813" s="100"/>
      <c r="I3813" s="100"/>
      <c r="J3813" s="100"/>
      <c r="K3813" s="100"/>
      <c r="L3813" s="100"/>
      <c r="M3813" s="100"/>
      <c r="N3813" s="101"/>
      <c r="O3813" s="100"/>
      <c r="P3813" s="100"/>
    </row>
    <row r="3814" spans="1:17" s="109" customFormat="1" ht="30" customHeight="1" x14ac:dyDescent="0.2">
      <c r="A3814" s="152">
        <v>3811</v>
      </c>
      <c r="B3814" s="96" t="s">
        <v>3849</v>
      </c>
      <c r="C3814" s="97">
        <v>437</v>
      </c>
      <c r="D3814" s="97">
        <v>111</v>
      </c>
      <c r="E3814" s="102">
        <v>42867</v>
      </c>
      <c r="F3814" s="186" t="s">
        <v>2319</v>
      </c>
      <c r="G3814" s="100"/>
      <c r="H3814" s="100"/>
      <c r="I3814" s="100"/>
      <c r="J3814" s="100"/>
      <c r="K3814" s="100"/>
      <c r="L3814" s="100"/>
      <c r="M3814" s="100"/>
      <c r="N3814" s="101"/>
      <c r="O3814" s="100"/>
      <c r="P3814" s="100"/>
      <c r="Q3814" s="94"/>
    </row>
    <row r="3815" spans="1:17" s="94" customFormat="1" ht="30" customHeight="1" x14ac:dyDescent="0.2">
      <c r="A3815" s="152">
        <v>3812</v>
      </c>
      <c r="B3815" s="96" t="s">
        <v>2651</v>
      </c>
      <c r="C3815" s="177">
        <v>436.74698795180723</v>
      </c>
      <c r="D3815" s="112">
        <v>142</v>
      </c>
      <c r="E3815" s="98">
        <v>41131</v>
      </c>
      <c r="F3815" s="187" t="s">
        <v>448</v>
      </c>
      <c r="G3815" s="100"/>
      <c r="H3815" s="100"/>
      <c r="I3815" s="100"/>
      <c r="J3815" s="100"/>
      <c r="K3815" s="100"/>
      <c r="L3815" s="100"/>
      <c r="M3815" s="100"/>
      <c r="N3815" s="101"/>
      <c r="O3815" s="100"/>
      <c r="P3815" s="100"/>
    </row>
    <row r="3816" spans="1:17" s="94" customFormat="1" ht="30" customHeight="1" x14ac:dyDescent="0.2">
      <c r="A3816" s="152">
        <v>3813</v>
      </c>
      <c r="B3816" s="96" t="s">
        <v>2812</v>
      </c>
      <c r="C3816" s="177">
        <v>431.64967562557928</v>
      </c>
      <c r="D3816" s="177">
        <v>149</v>
      </c>
      <c r="E3816" s="98">
        <v>40844</v>
      </c>
      <c r="F3816" s="186" t="s">
        <v>2534</v>
      </c>
      <c r="G3816" s="100"/>
      <c r="H3816" s="100"/>
      <c r="I3816" s="100"/>
      <c r="J3816" s="100"/>
      <c r="K3816" s="100"/>
      <c r="L3816" s="100"/>
      <c r="M3816" s="100"/>
      <c r="N3816" s="101"/>
      <c r="O3816" s="100"/>
      <c r="P3816" s="100"/>
    </row>
    <row r="3817" spans="1:17" s="94" customFormat="1" ht="30" customHeight="1" x14ac:dyDescent="0.2">
      <c r="A3817" s="152">
        <v>3814</v>
      </c>
      <c r="B3817" s="96" t="s">
        <v>1971</v>
      </c>
      <c r="C3817" s="179">
        <v>429.07205746061169</v>
      </c>
      <c r="D3817" s="179">
        <v>107</v>
      </c>
      <c r="E3817" s="111">
        <v>40354</v>
      </c>
      <c r="F3817" s="187" t="s">
        <v>405</v>
      </c>
      <c r="G3817" s="100"/>
      <c r="H3817" s="100"/>
      <c r="I3817" s="100"/>
      <c r="J3817" s="100"/>
      <c r="K3817" s="100"/>
      <c r="L3817" s="100"/>
      <c r="M3817" s="100"/>
      <c r="N3817" s="101"/>
      <c r="O3817" s="100"/>
      <c r="P3817" s="100"/>
    </row>
    <row r="3818" spans="1:17" s="94" customFormat="1" ht="30" customHeight="1" x14ac:dyDescent="0.2">
      <c r="A3818" s="152">
        <v>3815</v>
      </c>
      <c r="B3818" s="96" t="s">
        <v>1012</v>
      </c>
      <c r="C3818" s="179">
        <v>426.89990732159407</v>
      </c>
      <c r="D3818" s="179">
        <v>168</v>
      </c>
      <c r="E3818" s="161">
        <v>40452</v>
      </c>
      <c r="F3818" s="187" t="s">
        <v>405</v>
      </c>
      <c r="G3818" s="100"/>
      <c r="H3818" s="100"/>
      <c r="I3818" s="100"/>
      <c r="J3818" s="100"/>
      <c r="K3818" s="100"/>
      <c r="L3818" s="100"/>
      <c r="M3818" s="100"/>
      <c r="N3818" s="101"/>
      <c r="O3818" s="100"/>
      <c r="P3818" s="100"/>
      <c r="Q3818" s="100"/>
    </row>
    <row r="3819" spans="1:17" s="94" customFormat="1" ht="30" customHeight="1" x14ac:dyDescent="0.2">
      <c r="A3819" s="152">
        <v>3816</v>
      </c>
      <c r="B3819" s="96" t="s">
        <v>3289</v>
      </c>
      <c r="C3819" s="177">
        <v>425.22</v>
      </c>
      <c r="D3819" s="177">
        <v>108</v>
      </c>
      <c r="E3819" s="98">
        <v>42076</v>
      </c>
      <c r="F3819" s="186" t="s">
        <v>74</v>
      </c>
      <c r="G3819" s="100"/>
      <c r="H3819" s="100"/>
      <c r="I3819" s="100"/>
      <c r="J3819" s="100"/>
      <c r="K3819" s="100"/>
      <c r="L3819" s="100"/>
      <c r="M3819" s="100"/>
      <c r="N3819" s="101"/>
      <c r="O3819" s="100"/>
      <c r="P3819" s="100"/>
      <c r="Q3819" s="100"/>
    </row>
    <row r="3820" spans="1:17" s="94" customFormat="1" ht="30" customHeight="1" x14ac:dyDescent="0.2">
      <c r="A3820" s="152">
        <v>3817</v>
      </c>
      <c r="B3820" s="96" t="s">
        <v>2958</v>
      </c>
      <c r="C3820" s="157">
        <v>408.07460611677482</v>
      </c>
      <c r="D3820" s="157">
        <v>211</v>
      </c>
      <c r="E3820" s="98">
        <v>41264</v>
      </c>
      <c r="F3820" s="187" t="s">
        <v>2959</v>
      </c>
      <c r="G3820" s="100"/>
      <c r="H3820" s="100"/>
      <c r="I3820" s="100"/>
      <c r="J3820" s="100"/>
      <c r="K3820" s="100"/>
      <c r="L3820" s="100"/>
      <c r="M3820" s="100"/>
      <c r="N3820" s="101"/>
      <c r="O3820" s="100"/>
      <c r="P3820" s="100"/>
      <c r="Q3820" s="100"/>
    </row>
    <row r="3821" spans="1:17" s="94" customFormat="1" ht="30" customHeight="1" x14ac:dyDescent="0.2">
      <c r="A3821" s="152">
        <v>3818</v>
      </c>
      <c r="B3821" s="96" t="s">
        <v>3883</v>
      </c>
      <c r="C3821" s="97">
        <v>399</v>
      </c>
      <c r="D3821" s="97">
        <v>97</v>
      </c>
      <c r="E3821" s="102">
        <v>42832</v>
      </c>
      <c r="F3821" s="186" t="s">
        <v>2319</v>
      </c>
      <c r="G3821" s="100"/>
      <c r="H3821" s="100"/>
      <c r="I3821" s="100"/>
      <c r="J3821" s="100"/>
      <c r="K3821" s="100"/>
      <c r="L3821" s="100"/>
      <c r="M3821" s="100"/>
      <c r="N3821" s="101"/>
      <c r="O3821" s="100"/>
      <c r="P3821" s="100"/>
    </row>
    <row r="3822" spans="1:17" s="94" customFormat="1" ht="30" customHeight="1" x14ac:dyDescent="0.2">
      <c r="A3822" s="152">
        <v>3819</v>
      </c>
      <c r="B3822" s="96" t="s">
        <v>4289</v>
      </c>
      <c r="C3822" s="97">
        <v>388</v>
      </c>
      <c r="D3822" s="97">
        <v>84</v>
      </c>
      <c r="E3822" s="102" t="s">
        <v>4600</v>
      </c>
      <c r="F3822" s="186" t="s">
        <v>2319</v>
      </c>
      <c r="G3822" s="100"/>
      <c r="H3822" s="100"/>
      <c r="I3822" s="100"/>
      <c r="J3822" s="100"/>
      <c r="K3822" s="100"/>
      <c r="L3822" s="100"/>
      <c r="M3822" s="100"/>
      <c r="N3822" s="101"/>
      <c r="O3822" s="100"/>
      <c r="P3822" s="100"/>
    </row>
    <row r="3823" spans="1:17" s="100" customFormat="1" ht="30" customHeight="1" x14ac:dyDescent="0.2">
      <c r="A3823" s="152">
        <v>3820</v>
      </c>
      <c r="B3823" s="96" t="s">
        <v>4517</v>
      </c>
      <c r="C3823" s="97">
        <v>386.5</v>
      </c>
      <c r="D3823" s="97">
        <v>109</v>
      </c>
      <c r="E3823" s="102" t="s">
        <v>4600</v>
      </c>
      <c r="F3823" s="186" t="s">
        <v>2319</v>
      </c>
      <c r="N3823" s="101"/>
      <c r="Q3823" s="94"/>
    </row>
    <row r="3824" spans="1:17" s="100" customFormat="1" ht="30" customHeight="1" x14ac:dyDescent="0.2">
      <c r="A3824" s="152">
        <v>3821</v>
      </c>
      <c r="B3824" s="96" t="s">
        <v>670</v>
      </c>
      <c r="C3824" s="179">
        <v>386.3531047265987</v>
      </c>
      <c r="D3824" s="179">
        <v>185</v>
      </c>
      <c r="E3824" s="106">
        <v>40118</v>
      </c>
      <c r="F3824" s="186" t="s">
        <v>671</v>
      </c>
      <c r="N3824" s="101"/>
      <c r="Q3824" s="94"/>
    </row>
    <row r="3825" spans="1:17" s="94" customFormat="1" ht="30" customHeight="1" x14ac:dyDescent="0.2">
      <c r="A3825" s="152">
        <v>3822</v>
      </c>
      <c r="B3825" s="96" t="s">
        <v>2653</v>
      </c>
      <c r="C3825" s="177">
        <v>382.15361445783134</v>
      </c>
      <c r="D3825" s="177">
        <v>134</v>
      </c>
      <c r="E3825" s="98">
        <v>40844</v>
      </c>
      <c r="F3825" s="186" t="s">
        <v>2654</v>
      </c>
      <c r="G3825" s="100"/>
      <c r="H3825" s="100"/>
      <c r="I3825" s="100"/>
      <c r="J3825" s="100"/>
      <c r="K3825" s="100"/>
      <c r="L3825" s="100"/>
      <c r="M3825" s="100"/>
      <c r="N3825" s="101"/>
      <c r="O3825" s="100"/>
      <c r="P3825" s="100"/>
    </row>
    <row r="3826" spans="1:17" s="94" customFormat="1" ht="30" customHeight="1" x14ac:dyDescent="0.2">
      <c r="A3826" s="152">
        <v>3823</v>
      </c>
      <c r="B3826" s="96" t="s">
        <v>3884</v>
      </c>
      <c r="C3826" s="97">
        <v>373</v>
      </c>
      <c r="D3826" s="97">
        <v>87</v>
      </c>
      <c r="E3826" s="102">
        <v>42832</v>
      </c>
      <c r="F3826" s="186" t="s">
        <v>2319</v>
      </c>
      <c r="G3826" s="100"/>
      <c r="H3826" s="100"/>
      <c r="I3826" s="100"/>
      <c r="J3826" s="100"/>
      <c r="K3826" s="100"/>
      <c r="L3826" s="100"/>
      <c r="M3826" s="100"/>
      <c r="N3826" s="101"/>
      <c r="O3826" s="100"/>
      <c r="P3826" s="100"/>
    </row>
    <row r="3827" spans="1:17" s="100" customFormat="1" ht="30" customHeight="1" x14ac:dyDescent="0.2">
      <c r="A3827" s="152">
        <v>3824</v>
      </c>
      <c r="B3827" s="96" t="s">
        <v>3547</v>
      </c>
      <c r="C3827" s="112">
        <v>369.77</v>
      </c>
      <c r="D3827" s="177">
        <v>115</v>
      </c>
      <c r="E3827" s="158">
        <v>42629</v>
      </c>
      <c r="F3827" s="186" t="s">
        <v>3322</v>
      </c>
      <c r="N3827" s="101"/>
      <c r="Q3827" s="94"/>
    </row>
    <row r="3828" spans="1:17" s="94" customFormat="1" ht="30" customHeight="1" x14ac:dyDescent="0.2">
      <c r="A3828" s="152">
        <v>3825</v>
      </c>
      <c r="B3828" s="103" t="s">
        <v>700</v>
      </c>
      <c r="C3828" s="176">
        <v>368.28081556997216</v>
      </c>
      <c r="D3828" s="176">
        <v>108</v>
      </c>
      <c r="E3828" s="161">
        <v>38380</v>
      </c>
      <c r="F3828" s="187" t="s">
        <v>552</v>
      </c>
      <c r="G3828" s="100"/>
      <c r="H3828" s="100"/>
      <c r="I3828" s="100"/>
      <c r="J3828" s="100"/>
      <c r="K3828" s="100"/>
      <c r="L3828" s="100"/>
      <c r="M3828" s="100"/>
      <c r="N3828" s="101"/>
      <c r="O3828" s="100"/>
      <c r="P3828" s="100"/>
    </row>
    <row r="3829" spans="1:17" s="94" customFormat="1" ht="30" customHeight="1" x14ac:dyDescent="0.2">
      <c r="A3829" s="152">
        <v>3826</v>
      </c>
      <c r="B3829" s="96" t="s">
        <v>3885</v>
      </c>
      <c r="C3829" s="97">
        <v>366</v>
      </c>
      <c r="D3829" s="97">
        <v>112</v>
      </c>
      <c r="E3829" s="155">
        <v>42832</v>
      </c>
      <c r="F3829" s="186" t="s">
        <v>2319</v>
      </c>
      <c r="G3829" s="100"/>
      <c r="H3829" s="100"/>
      <c r="I3829" s="100"/>
      <c r="J3829" s="100"/>
      <c r="K3829" s="100"/>
      <c r="L3829" s="100"/>
      <c r="M3829" s="100"/>
      <c r="N3829" s="101"/>
      <c r="O3829" s="100"/>
      <c r="P3829" s="100"/>
    </row>
    <row r="3830" spans="1:17" s="94" customFormat="1" ht="30" customHeight="1" x14ac:dyDescent="0.2">
      <c r="A3830" s="152">
        <v>3827</v>
      </c>
      <c r="B3830" s="96" t="s">
        <v>138</v>
      </c>
      <c r="C3830" s="177">
        <v>355.94300278035223</v>
      </c>
      <c r="D3830" s="177">
        <v>122</v>
      </c>
      <c r="E3830" s="158">
        <v>41502</v>
      </c>
      <c r="F3830" s="186" t="s">
        <v>316</v>
      </c>
      <c r="G3830" s="100"/>
      <c r="H3830" s="100"/>
      <c r="I3830" s="100"/>
      <c r="J3830" s="100"/>
      <c r="K3830" s="100"/>
      <c r="L3830" s="100"/>
      <c r="M3830" s="100"/>
      <c r="N3830" s="101"/>
      <c r="O3830" s="100"/>
      <c r="P3830" s="100"/>
    </row>
    <row r="3831" spans="1:17" s="94" customFormat="1" ht="30" customHeight="1" x14ac:dyDescent="0.2">
      <c r="A3831" s="152">
        <v>3828</v>
      </c>
      <c r="B3831" s="96" t="s">
        <v>246</v>
      </c>
      <c r="C3831" s="179">
        <v>355.07414272474517</v>
      </c>
      <c r="D3831" s="179">
        <v>118</v>
      </c>
      <c r="E3831" s="161">
        <v>40195</v>
      </c>
      <c r="F3831" s="187" t="s">
        <v>578</v>
      </c>
      <c r="G3831" s="100"/>
      <c r="H3831" s="100"/>
      <c r="I3831" s="100"/>
      <c r="J3831" s="100"/>
      <c r="K3831" s="100"/>
      <c r="L3831" s="100"/>
      <c r="M3831" s="100"/>
      <c r="N3831" s="101"/>
      <c r="O3831" s="100"/>
      <c r="P3831" s="100"/>
    </row>
    <row r="3832" spans="1:17" s="100" customFormat="1" ht="30" customHeight="1" x14ac:dyDescent="0.2">
      <c r="A3832" s="152">
        <v>3829</v>
      </c>
      <c r="B3832" s="96" t="s">
        <v>2030</v>
      </c>
      <c r="C3832" s="178">
        <v>337.11770157553292</v>
      </c>
      <c r="D3832" s="178">
        <v>165</v>
      </c>
      <c r="E3832" s="165">
        <v>39605</v>
      </c>
      <c r="F3832" s="187" t="s">
        <v>1302</v>
      </c>
      <c r="N3832" s="101"/>
      <c r="Q3832" s="94"/>
    </row>
    <row r="3833" spans="1:17" s="100" customFormat="1" ht="30" customHeight="1" x14ac:dyDescent="0.2">
      <c r="A3833" s="152">
        <v>3830</v>
      </c>
      <c r="B3833" s="103" t="s">
        <v>852</v>
      </c>
      <c r="C3833" s="179">
        <v>333.64226135310474</v>
      </c>
      <c r="D3833" s="179">
        <v>187</v>
      </c>
      <c r="E3833" s="161" t="s">
        <v>1478</v>
      </c>
      <c r="F3833" s="187" t="s">
        <v>193</v>
      </c>
      <c r="N3833" s="101"/>
      <c r="Q3833" s="94"/>
    </row>
    <row r="3834" spans="1:17" s="100" customFormat="1" ht="30" customHeight="1" x14ac:dyDescent="0.2">
      <c r="A3834" s="152">
        <v>3831</v>
      </c>
      <c r="B3834" s="96" t="s">
        <v>2608</v>
      </c>
      <c r="C3834" s="179">
        <v>316.84430027803523</v>
      </c>
      <c r="D3834" s="179">
        <v>104</v>
      </c>
      <c r="E3834" s="98" t="s">
        <v>2609</v>
      </c>
      <c r="F3834" s="186" t="s">
        <v>2988</v>
      </c>
      <c r="N3834" s="101"/>
      <c r="Q3834" s="94"/>
    </row>
    <row r="3835" spans="1:17" s="94" customFormat="1" ht="30" customHeight="1" x14ac:dyDescent="0.2">
      <c r="A3835" s="152">
        <v>3832</v>
      </c>
      <c r="B3835" s="96" t="s">
        <v>2675</v>
      </c>
      <c r="C3835" s="179">
        <v>315.3962001853568</v>
      </c>
      <c r="D3835" s="179">
        <v>113</v>
      </c>
      <c r="E3835" s="111">
        <v>40487</v>
      </c>
      <c r="F3835" s="187" t="s">
        <v>405</v>
      </c>
      <c r="G3835" s="100"/>
      <c r="H3835" s="100"/>
      <c r="I3835" s="100"/>
      <c r="J3835" s="100"/>
      <c r="K3835" s="100"/>
      <c r="L3835" s="100"/>
      <c r="M3835" s="100"/>
      <c r="N3835" s="101"/>
      <c r="O3835" s="100"/>
      <c r="P3835" s="100"/>
    </row>
    <row r="3836" spans="1:17" s="94" customFormat="1" ht="30" customHeight="1" x14ac:dyDescent="0.2">
      <c r="A3836" s="152">
        <v>3833</v>
      </c>
      <c r="B3836" s="96" t="s">
        <v>3899</v>
      </c>
      <c r="C3836" s="97">
        <v>312</v>
      </c>
      <c r="D3836" s="97">
        <v>107</v>
      </c>
      <c r="E3836" s="102">
        <v>42804</v>
      </c>
      <c r="F3836" s="186" t="s">
        <v>3322</v>
      </c>
      <c r="G3836" s="100"/>
      <c r="H3836" s="100"/>
      <c r="I3836" s="100"/>
      <c r="J3836" s="100"/>
      <c r="K3836" s="100"/>
      <c r="L3836" s="100"/>
      <c r="M3836" s="100"/>
      <c r="N3836" s="101"/>
      <c r="O3836" s="100"/>
      <c r="P3836" s="100"/>
    </row>
    <row r="3837" spans="1:17" s="94" customFormat="1" ht="30" customHeight="1" x14ac:dyDescent="0.2">
      <c r="A3837" s="152">
        <v>3834</v>
      </c>
      <c r="B3837" s="96" t="s">
        <v>4013</v>
      </c>
      <c r="C3837" s="97">
        <v>301</v>
      </c>
      <c r="D3837" s="97">
        <v>89</v>
      </c>
      <c r="E3837" s="102">
        <v>43196</v>
      </c>
      <c r="F3837" s="186" t="s">
        <v>2319</v>
      </c>
      <c r="G3837" s="100"/>
      <c r="H3837" s="100"/>
      <c r="I3837" s="100"/>
      <c r="J3837" s="100"/>
      <c r="K3837" s="100"/>
      <c r="L3837" s="100"/>
      <c r="M3837" s="100"/>
      <c r="N3837" s="101"/>
      <c r="O3837" s="100"/>
      <c r="P3837" s="100"/>
    </row>
    <row r="3838" spans="1:17" s="100" customFormat="1" ht="30" customHeight="1" x14ac:dyDescent="0.2">
      <c r="A3838" s="152">
        <v>3835</v>
      </c>
      <c r="B3838" s="96" t="s">
        <v>633</v>
      </c>
      <c r="C3838" s="178">
        <v>297.43975903614461</v>
      </c>
      <c r="D3838" s="178">
        <v>100</v>
      </c>
      <c r="E3838" s="98">
        <v>41019</v>
      </c>
      <c r="F3838" s="186" t="s">
        <v>2743</v>
      </c>
      <c r="N3838" s="101"/>
    </row>
    <row r="3839" spans="1:17" s="94" customFormat="1" ht="30" customHeight="1" x14ac:dyDescent="0.2">
      <c r="A3839" s="152">
        <v>3836</v>
      </c>
      <c r="B3839" s="96" t="s">
        <v>139</v>
      </c>
      <c r="C3839" s="177">
        <v>293.09545875810937</v>
      </c>
      <c r="D3839" s="177">
        <v>184</v>
      </c>
      <c r="E3839" s="98" t="s">
        <v>82</v>
      </c>
      <c r="F3839" s="186"/>
      <c r="G3839" s="100"/>
      <c r="H3839" s="100"/>
      <c r="I3839" s="100"/>
      <c r="J3839" s="100"/>
      <c r="K3839" s="100"/>
      <c r="L3839" s="100"/>
      <c r="M3839" s="100"/>
      <c r="N3839" s="101"/>
      <c r="O3839" s="100"/>
      <c r="P3839" s="100"/>
      <c r="Q3839" s="100"/>
    </row>
    <row r="3840" spans="1:17" s="94" customFormat="1" ht="30" customHeight="1" x14ac:dyDescent="0.2">
      <c r="A3840" s="152">
        <v>3837</v>
      </c>
      <c r="B3840" s="96" t="s">
        <v>2610</v>
      </c>
      <c r="C3840" s="112">
        <v>290.19925857275257</v>
      </c>
      <c r="D3840" s="112">
        <v>100</v>
      </c>
      <c r="E3840" s="119">
        <v>40648</v>
      </c>
      <c r="F3840" s="186" t="s">
        <v>2909</v>
      </c>
      <c r="G3840" s="100"/>
      <c r="H3840" s="100"/>
      <c r="I3840" s="100"/>
      <c r="J3840" s="100"/>
      <c r="K3840" s="100"/>
      <c r="L3840" s="100"/>
      <c r="M3840" s="100"/>
      <c r="N3840" s="101"/>
      <c r="O3840" s="100"/>
      <c r="P3840" s="100"/>
      <c r="Q3840" s="100"/>
    </row>
    <row r="3841" spans="1:17" s="94" customFormat="1" ht="30" customHeight="1" x14ac:dyDescent="0.2">
      <c r="A3841" s="152">
        <v>3838</v>
      </c>
      <c r="B3841" s="96" t="s">
        <v>891</v>
      </c>
      <c r="C3841" s="179">
        <v>286.14457831325302</v>
      </c>
      <c r="D3841" s="179">
        <v>114</v>
      </c>
      <c r="E3841" s="111">
        <v>40487</v>
      </c>
      <c r="F3841" s="187" t="s">
        <v>405</v>
      </c>
      <c r="G3841" s="100"/>
      <c r="H3841" s="100"/>
      <c r="I3841" s="100"/>
      <c r="J3841" s="100"/>
      <c r="K3841" s="100"/>
      <c r="L3841" s="100"/>
      <c r="M3841" s="100"/>
      <c r="N3841" s="101"/>
      <c r="O3841" s="100"/>
      <c r="P3841" s="100"/>
      <c r="Q3841" s="100"/>
    </row>
    <row r="3842" spans="1:17" s="94" customFormat="1" ht="30" customHeight="1" x14ac:dyDescent="0.2">
      <c r="A3842" s="152">
        <v>3839</v>
      </c>
      <c r="B3842" s="107" t="s">
        <v>3359</v>
      </c>
      <c r="C3842" s="112">
        <v>279</v>
      </c>
      <c r="D3842" s="112">
        <v>78</v>
      </c>
      <c r="E3842" s="111">
        <v>42174</v>
      </c>
      <c r="F3842" s="187" t="s">
        <v>3186</v>
      </c>
      <c r="G3842" s="100"/>
      <c r="H3842" s="100"/>
      <c r="I3842" s="100"/>
      <c r="J3842" s="100"/>
      <c r="K3842" s="100"/>
      <c r="L3842" s="100"/>
      <c r="M3842" s="100"/>
      <c r="N3842" s="101"/>
      <c r="O3842" s="100"/>
      <c r="P3842" s="100"/>
      <c r="Q3842" s="100"/>
    </row>
    <row r="3843" spans="1:17" s="94" customFormat="1" ht="30" customHeight="1" x14ac:dyDescent="0.2">
      <c r="A3843" s="152">
        <v>3840</v>
      </c>
      <c r="B3843" s="96" t="s">
        <v>2927</v>
      </c>
      <c r="C3843" s="179">
        <v>250.52131603336423</v>
      </c>
      <c r="D3843" s="179">
        <v>82</v>
      </c>
      <c r="E3843" s="111" t="s">
        <v>2928</v>
      </c>
      <c r="F3843" s="187" t="s">
        <v>725</v>
      </c>
      <c r="G3843" s="100"/>
      <c r="H3843" s="100"/>
      <c r="I3843" s="100"/>
      <c r="J3843" s="100"/>
      <c r="K3843" s="100"/>
      <c r="L3843" s="100"/>
      <c r="M3843" s="100"/>
      <c r="N3843" s="101"/>
      <c r="O3843" s="100"/>
      <c r="P3843" s="100"/>
      <c r="Q3843" s="100"/>
    </row>
    <row r="3844" spans="1:17" s="94" customFormat="1" ht="30" customHeight="1" x14ac:dyDescent="0.2">
      <c r="A3844" s="152">
        <v>3841</v>
      </c>
      <c r="B3844" s="96" t="s">
        <v>4140</v>
      </c>
      <c r="C3844" s="97">
        <v>240.6</v>
      </c>
      <c r="D3844" s="97">
        <v>63</v>
      </c>
      <c r="E3844" s="102" t="s">
        <v>4141</v>
      </c>
      <c r="F3844" s="186" t="s">
        <v>1498</v>
      </c>
      <c r="G3844" s="100"/>
      <c r="H3844" s="100"/>
      <c r="I3844" s="100"/>
      <c r="J3844" s="100"/>
      <c r="K3844" s="100"/>
      <c r="L3844" s="100"/>
      <c r="M3844" s="100"/>
      <c r="N3844" s="101"/>
      <c r="O3844" s="100"/>
      <c r="P3844" s="100"/>
      <c r="Q3844" s="100"/>
    </row>
    <row r="3845" spans="1:17" s="100" customFormat="1" ht="30" customHeight="1" x14ac:dyDescent="0.2">
      <c r="A3845" s="152">
        <v>3842</v>
      </c>
      <c r="B3845" s="96" t="s">
        <v>669</v>
      </c>
      <c r="C3845" s="179">
        <v>238.6468952734013</v>
      </c>
      <c r="D3845" s="179">
        <v>81</v>
      </c>
      <c r="E3845" s="111">
        <v>40149</v>
      </c>
      <c r="F3845" s="187" t="s">
        <v>554</v>
      </c>
      <c r="N3845" s="101"/>
    </row>
    <row r="3846" spans="1:17" s="100" customFormat="1" ht="30" customHeight="1" x14ac:dyDescent="0.2">
      <c r="A3846" s="152">
        <v>3843</v>
      </c>
      <c r="B3846" s="96" t="s">
        <v>4318</v>
      </c>
      <c r="C3846" s="97">
        <v>235</v>
      </c>
      <c r="D3846" s="97">
        <v>93</v>
      </c>
      <c r="E3846" s="102" t="s">
        <v>4556</v>
      </c>
      <c r="F3846" s="186" t="s">
        <v>3371</v>
      </c>
      <c r="N3846" s="101"/>
    </row>
    <row r="3847" spans="1:17" s="100" customFormat="1" ht="30" customHeight="1" x14ac:dyDescent="0.2">
      <c r="A3847" s="152">
        <v>3844</v>
      </c>
      <c r="B3847" s="96" t="s">
        <v>3172</v>
      </c>
      <c r="C3847" s="177">
        <v>215.47729379054681</v>
      </c>
      <c r="D3847" s="177">
        <v>124</v>
      </c>
      <c r="E3847" s="98">
        <v>41222</v>
      </c>
      <c r="F3847" s="186" t="s">
        <v>725</v>
      </c>
      <c r="N3847" s="101"/>
    </row>
    <row r="3848" spans="1:17" s="100" customFormat="1" ht="30" customHeight="1" x14ac:dyDescent="0.2">
      <c r="A3848" s="152">
        <v>3845</v>
      </c>
      <c r="B3848" s="96" t="s">
        <v>338</v>
      </c>
      <c r="C3848" s="178">
        <v>205.48540315106581</v>
      </c>
      <c r="D3848" s="178">
        <v>63</v>
      </c>
      <c r="E3848" s="111">
        <v>40928</v>
      </c>
      <c r="F3848" s="204" t="s">
        <v>448</v>
      </c>
      <c r="N3848" s="101"/>
    </row>
    <row r="3849" spans="1:17" s="94" customFormat="1" ht="30" customHeight="1" x14ac:dyDescent="0.2">
      <c r="A3849" s="152">
        <v>3846</v>
      </c>
      <c r="B3849" s="96" t="s">
        <v>2929</v>
      </c>
      <c r="C3849" s="179">
        <v>199.54819277108433</v>
      </c>
      <c r="D3849" s="179">
        <v>46</v>
      </c>
      <c r="E3849" s="98">
        <v>40858</v>
      </c>
      <c r="F3849" s="186" t="s">
        <v>2930</v>
      </c>
      <c r="G3849" s="100"/>
      <c r="H3849" s="100"/>
      <c r="I3849" s="100"/>
      <c r="J3849" s="100"/>
      <c r="K3849" s="100"/>
      <c r="L3849" s="100"/>
      <c r="M3849" s="100"/>
      <c r="N3849" s="101"/>
      <c r="O3849" s="100"/>
      <c r="P3849" s="100"/>
      <c r="Q3849" s="100"/>
    </row>
    <row r="3850" spans="1:17" s="94" customFormat="1" ht="30" customHeight="1" x14ac:dyDescent="0.2">
      <c r="A3850" s="152">
        <v>3847</v>
      </c>
      <c r="B3850" s="96" t="s">
        <v>171</v>
      </c>
      <c r="C3850" s="177">
        <v>196.07275254865618</v>
      </c>
      <c r="D3850" s="177">
        <v>49</v>
      </c>
      <c r="E3850" s="98">
        <v>41425</v>
      </c>
      <c r="F3850" s="205" t="s">
        <v>74</v>
      </c>
      <c r="G3850" s="100"/>
      <c r="H3850" s="100"/>
      <c r="I3850" s="100"/>
      <c r="J3850" s="100"/>
      <c r="K3850" s="100"/>
      <c r="L3850" s="100"/>
      <c r="M3850" s="100"/>
      <c r="N3850" s="101"/>
      <c r="O3850" s="100"/>
      <c r="P3850" s="100"/>
      <c r="Q3850" s="100"/>
    </row>
    <row r="3851" spans="1:17" s="94" customFormat="1" ht="30" customHeight="1" x14ac:dyDescent="0.2">
      <c r="A3851" s="152">
        <v>3848</v>
      </c>
      <c r="B3851" s="96" t="s">
        <v>4130</v>
      </c>
      <c r="C3851" s="97">
        <v>194</v>
      </c>
      <c r="D3851" s="97">
        <v>63</v>
      </c>
      <c r="E3851" s="102" t="s">
        <v>4123</v>
      </c>
      <c r="F3851" s="186" t="s">
        <v>3322</v>
      </c>
      <c r="G3851" s="100"/>
      <c r="H3851" s="100"/>
      <c r="I3851" s="100"/>
      <c r="J3851" s="100"/>
      <c r="K3851" s="100"/>
      <c r="L3851" s="100"/>
      <c r="M3851" s="100"/>
      <c r="N3851" s="101"/>
      <c r="O3851" s="100"/>
      <c r="P3851" s="100"/>
      <c r="Q3851" s="100"/>
    </row>
    <row r="3852" spans="1:17" s="94" customFormat="1" ht="30" customHeight="1" x14ac:dyDescent="0.2">
      <c r="A3852" s="152">
        <v>3849</v>
      </c>
      <c r="B3852" s="96" t="s">
        <v>2692</v>
      </c>
      <c r="C3852" s="177">
        <v>193.11862835959221</v>
      </c>
      <c r="D3852" s="177">
        <v>72</v>
      </c>
      <c r="E3852" s="98">
        <v>40844</v>
      </c>
      <c r="F3852" s="186" t="s">
        <v>2534</v>
      </c>
      <c r="G3852" s="100"/>
      <c r="H3852" s="100"/>
      <c r="I3852" s="100"/>
      <c r="J3852" s="100"/>
      <c r="K3852" s="100"/>
      <c r="L3852" s="100"/>
      <c r="M3852" s="100"/>
      <c r="N3852" s="101"/>
      <c r="O3852" s="100"/>
      <c r="P3852" s="100"/>
      <c r="Q3852" s="100"/>
    </row>
    <row r="3853" spans="1:17" s="94" customFormat="1" ht="30" customHeight="1" x14ac:dyDescent="0.2">
      <c r="A3853" s="152">
        <v>3850</v>
      </c>
      <c r="B3853" s="96" t="s">
        <v>2017</v>
      </c>
      <c r="C3853" s="179">
        <v>187.29726598702504</v>
      </c>
      <c r="D3853" s="179">
        <v>69</v>
      </c>
      <c r="E3853" s="111">
        <v>39689</v>
      </c>
      <c r="F3853" s="187" t="s">
        <v>748</v>
      </c>
      <c r="G3853" s="100"/>
      <c r="H3853" s="100"/>
      <c r="I3853" s="100"/>
      <c r="J3853" s="100"/>
      <c r="K3853" s="100"/>
      <c r="L3853" s="100"/>
      <c r="M3853" s="100"/>
      <c r="N3853" s="101"/>
      <c r="O3853" s="100"/>
      <c r="P3853" s="100"/>
      <c r="Q3853" s="100"/>
    </row>
    <row r="3854" spans="1:17" s="94" customFormat="1" ht="30" customHeight="1" x14ac:dyDescent="0.2">
      <c r="A3854" s="152">
        <v>3851</v>
      </c>
      <c r="B3854" s="96" t="s">
        <v>4015</v>
      </c>
      <c r="C3854" s="97">
        <v>186</v>
      </c>
      <c r="D3854" s="97">
        <v>61</v>
      </c>
      <c r="E3854" s="155">
        <v>43196</v>
      </c>
      <c r="F3854" s="186" t="s">
        <v>2319</v>
      </c>
      <c r="G3854" s="100"/>
      <c r="H3854" s="100"/>
      <c r="I3854" s="100"/>
      <c r="J3854" s="100"/>
      <c r="K3854" s="100"/>
      <c r="L3854" s="100"/>
      <c r="M3854" s="100"/>
      <c r="N3854" s="101"/>
      <c r="O3854" s="100"/>
      <c r="P3854" s="100"/>
      <c r="Q3854" s="100"/>
    </row>
    <row r="3855" spans="1:17" s="94" customFormat="1" ht="30" customHeight="1" x14ac:dyDescent="0.2">
      <c r="A3855" s="152">
        <v>3852</v>
      </c>
      <c r="B3855" s="96" t="s">
        <v>3504</v>
      </c>
      <c r="C3855" s="112">
        <v>179.15</v>
      </c>
      <c r="D3855" s="177">
        <v>144</v>
      </c>
      <c r="E3855" s="98">
        <v>42706</v>
      </c>
      <c r="F3855" s="186" t="s">
        <v>3322</v>
      </c>
      <c r="G3855" s="100"/>
      <c r="H3855" s="100"/>
      <c r="I3855" s="100"/>
      <c r="J3855" s="100"/>
      <c r="K3855" s="100"/>
      <c r="L3855" s="100"/>
      <c r="M3855" s="100"/>
      <c r="N3855" s="101"/>
      <c r="O3855" s="100"/>
      <c r="P3855" s="100"/>
      <c r="Q3855" s="100"/>
    </row>
    <row r="3856" spans="1:17" s="94" customFormat="1" ht="30" customHeight="1" x14ac:dyDescent="0.2">
      <c r="A3856" s="152">
        <v>3853</v>
      </c>
      <c r="B3856" s="96" t="s">
        <v>2825</v>
      </c>
      <c r="C3856" s="179">
        <v>178.98517145505099</v>
      </c>
      <c r="D3856" s="179">
        <v>121</v>
      </c>
      <c r="E3856" s="161" t="s">
        <v>2609</v>
      </c>
      <c r="F3856" s="187" t="s">
        <v>725</v>
      </c>
      <c r="G3856" s="100"/>
      <c r="H3856" s="100"/>
      <c r="I3856" s="100"/>
      <c r="J3856" s="100"/>
      <c r="K3856" s="100"/>
      <c r="L3856" s="100"/>
      <c r="M3856" s="100"/>
      <c r="N3856" s="101"/>
      <c r="O3856" s="100"/>
      <c r="P3856" s="100"/>
      <c r="Q3856" s="100"/>
    </row>
    <row r="3857" spans="1:17" s="100" customFormat="1" ht="30" customHeight="1" x14ac:dyDescent="0.2">
      <c r="A3857" s="152">
        <v>3854</v>
      </c>
      <c r="B3857" s="96" t="s">
        <v>172</v>
      </c>
      <c r="C3857" s="177">
        <v>178.40593141797962</v>
      </c>
      <c r="D3857" s="177">
        <v>78</v>
      </c>
      <c r="E3857" s="98">
        <v>41488</v>
      </c>
      <c r="F3857" s="186" t="s">
        <v>2706</v>
      </c>
      <c r="N3857" s="101"/>
    </row>
    <row r="3858" spans="1:17" s="94" customFormat="1" ht="30" customHeight="1" x14ac:dyDescent="0.2">
      <c r="A3858" s="152">
        <v>3855</v>
      </c>
      <c r="B3858" s="103" t="s">
        <v>570</v>
      </c>
      <c r="C3858" s="179">
        <v>175.50973123262281</v>
      </c>
      <c r="D3858" s="179">
        <v>108</v>
      </c>
      <c r="E3858" s="111" t="s">
        <v>1478</v>
      </c>
      <c r="F3858" s="187" t="s">
        <v>544</v>
      </c>
      <c r="G3858" s="100"/>
      <c r="H3858" s="100"/>
      <c r="I3858" s="100"/>
      <c r="J3858" s="100"/>
      <c r="K3858" s="100"/>
      <c r="L3858" s="100"/>
      <c r="M3858" s="100"/>
      <c r="N3858" s="101"/>
      <c r="O3858" s="100"/>
      <c r="P3858" s="100"/>
      <c r="Q3858" s="100"/>
    </row>
    <row r="3859" spans="1:17" s="94" customFormat="1" ht="30" customHeight="1" x14ac:dyDescent="0.2">
      <c r="A3859" s="152">
        <v>3856</v>
      </c>
      <c r="B3859" s="96" t="s">
        <v>4518</v>
      </c>
      <c r="C3859" s="97">
        <v>175</v>
      </c>
      <c r="D3859" s="97">
        <v>35</v>
      </c>
      <c r="E3859" s="102" t="s">
        <v>4600</v>
      </c>
      <c r="F3859" s="186" t="s">
        <v>2319</v>
      </c>
      <c r="G3859" s="100"/>
      <c r="H3859" s="100"/>
      <c r="I3859" s="100"/>
      <c r="J3859" s="100"/>
      <c r="K3859" s="100"/>
      <c r="L3859" s="100"/>
      <c r="M3859" s="100"/>
      <c r="N3859" s="101"/>
      <c r="O3859" s="100"/>
      <c r="P3859" s="100"/>
      <c r="Q3859" s="100"/>
    </row>
    <row r="3860" spans="1:17" s="100" customFormat="1" ht="30" customHeight="1" x14ac:dyDescent="0.2">
      <c r="A3860" s="152">
        <v>3857</v>
      </c>
      <c r="B3860" s="96" t="s">
        <v>4098</v>
      </c>
      <c r="C3860" s="97">
        <v>165.6</v>
      </c>
      <c r="D3860" s="97">
        <v>35</v>
      </c>
      <c r="E3860" s="102">
        <v>42993</v>
      </c>
      <c r="F3860" s="186" t="s">
        <v>3455</v>
      </c>
      <c r="N3860" s="101"/>
    </row>
    <row r="3861" spans="1:17" s="94" customFormat="1" ht="30" customHeight="1" x14ac:dyDescent="0.2">
      <c r="A3861" s="152">
        <v>3858</v>
      </c>
      <c r="B3861" s="96" t="s">
        <v>4014</v>
      </c>
      <c r="C3861" s="97">
        <v>164</v>
      </c>
      <c r="D3861" s="97">
        <v>51</v>
      </c>
      <c r="E3861" s="102">
        <v>43196</v>
      </c>
      <c r="F3861" s="186" t="s">
        <v>2319</v>
      </c>
      <c r="G3861" s="100"/>
      <c r="H3861" s="100"/>
      <c r="I3861" s="100"/>
      <c r="J3861" s="100"/>
      <c r="K3861" s="100"/>
      <c r="L3861" s="100"/>
      <c r="M3861" s="100"/>
      <c r="N3861" s="101"/>
      <c r="O3861" s="100"/>
      <c r="P3861" s="100"/>
      <c r="Q3861" s="100"/>
    </row>
    <row r="3862" spans="1:17" s="94" customFormat="1" ht="30" customHeight="1" x14ac:dyDescent="0.2">
      <c r="A3862" s="152">
        <v>3859</v>
      </c>
      <c r="B3862" s="96" t="s">
        <v>2735</v>
      </c>
      <c r="C3862" s="179">
        <v>157.55329008341056</v>
      </c>
      <c r="D3862" s="179">
        <v>56</v>
      </c>
      <c r="E3862" s="161">
        <v>40238</v>
      </c>
      <c r="F3862" s="185" t="s">
        <v>1234</v>
      </c>
      <c r="G3862" s="100"/>
      <c r="H3862" s="100"/>
      <c r="I3862" s="100"/>
      <c r="J3862" s="100"/>
      <c r="K3862" s="100"/>
      <c r="L3862" s="100"/>
      <c r="M3862" s="100"/>
      <c r="N3862" s="101"/>
      <c r="O3862" s="100"/>
      <c r="P3862" s="100"/>
      <c r="Q3862" s="100"/>
    </row>
    <row r="3863" spans="1:17" s="94" customFormat="1" ht="30" customHeight="1" x14ac:dyDescent="0.2">
      <c r="A3863" s="152">
        <v>3860</v>
      </c>
      <c r="B3863" s="96" t="s">
        <v>106</v>
      </c>
      <c r="C3863" s="177">
        <v>155.23632993512513</v>
      </c>
      <c r="D3863" s="177">
        <v>36</v>
      </c>
      <c r="E3863" s="158">
        <v>41194</v>
      </c>
      <c r="F3863" s="186" t="s">
        <v>2750</v>
      </c>
      <c r="G3863" s="100"/>
      <c r="H3863" s="100"/>
      <c r="I3863" s="100"/>
      <c r="J3863" s="100"/>
      <c r="K3863" s="100"/>
      <c r="L3863" s="100"/>
      <c r="M3863" s="100"/>
      <c r="N3863" s="101"/>
      <c r="O3863" s="100"/>
      <c r="P3863" s="100"/>
      <c r="Q3863" s="100"/>
    </row>
    <row r="3864" spans="1:17" s="94" customFormat="1" ht="30" customHeight="1" x14ac:dyDescent="0.2">
      <c r="A3864" s="152">
        <v>3861</v>
      </c>
      <c r="B3864" s="96" t="s">
        <v>4519</v>
      </c>
      <c r="C3864" s="97">
        <v>151</v>
      </c>
      <c r="D3864" s="97">
        <v>35</v>
      </c>
      <c r="E3864" s="102" t="s">
        <v>4600</v>
      </c>
      <c r="F3864" s="186" t="s">
        <v>2319</v>
      </c>
      <c r="G3864" s="100"/>
      <c r="H3864" s="100"/>
      <c r="I3864" s="100"/>
      <c r="J3864" s="100"/>
      <c r="K3864" s="100"/>
      <c r="L3864" s="100"/>
      <c r="M3864" s="100"/>
      <c r="N3864" s="101"/>
      <c r="O3864" s="100"/>
      <c r="P3864" s="100"/>
      <c r="Q3864" s="100"/>
    </row>
    <row r="3865" spans="1:17" s="94" customFormat="1" ht="30" customHeight="1" x14ac:dyDescent="0.2">
      <c r="A3865" s="152">
        <v>3862</v>
      </c>
      <c r="B3865" s="96" t="s">
        <v>2557</v>
      </c>
      <c r="C3865" s="179">
        <v>147.7062094531974</v>
      </c>
      <c r="D3865" s="179">
        <v>53</v>
      </c>
      <c r="E3865" s="119">
        <v>40697</v>
      </c>
      <c r="F3865" s="186" t="s">
        <v>2558</v>
      </c>
      <c r="G3865" s="100"/>
      <c r="H3865" s="100"/>
      <c r="I3865" s="100"/>
      <c r="J3865" s="100"/>
      <c r="K3865" s="100"/>
      <c r="L3865" s="100"/>
      <c r="M3865" s="100"/>
      <c r="N3865" s="101"/>
      <c r="O3865" s="100"/>
      <c r="P3865" s="100"/>
      <c r="Q3865" s="100"/>
    </row>
    <row r="3866" spans="1:17" s="94" customFormat="1" ht="30" customHeight="1" x14ac:dyDescent="0.2">
      <c r="A3866" s="152">
        <v>3863</v>
      </c>
      <c r="B3866" s="96" t="s">
        <v>2467</v>
      </c>
      <c r="C3866" s="179">
        <v>146.54772937905469</v>
      </c>
      <c r="D3866" s="179">
        <v>50</v>
      </c>
      <c r="E3866" s="111">
        <v>40621</v>
      </c>
      <c r="F3866" s="187"/>
      <c r="G3866" s="100"/>
      <c r="H3866" s="100"/>
      <c r="I3866" s="100"/>
      <c r="J3866" s="100"/>
      <c r="K3866" s="100"/>
      <c r="L3866" s="100"/>
      <c r="M3866" s="100"/>
      <c r="N3866" s="101"/>
      <c r="O3866" s="100"/>
      <c r="P3866" s="100"/>
      <c r="Q3866" s="100"/>
    </row>
    <row r="3867" spans="1:17" s="94" customFormat="1" ht="30" customHeight="1" x14ac:dyDescent="0.2">
      <c r="A3867" s="152">
        <v>3864</v>
      </c>
      <c r="B3867" s="96" t="s">
        <v>2474</v>
      </c>
      <c r="C3867" s="179">
        <v>135.83178869323447</v>
      </c>
      <c r="D3867" s="179">
        <v>79</v>
      </c>
      <c r="E3867" s="119">
        <v>40886</v>
      </c>
      <c r="F3867" s="205" t="s">
        <v>2473</v>
      </c>
      <c r="G3867" s="100"/>
      <c r="H3867" s="100"/>
      <c r="I3867" s="100"/>
      <c r="J3867" s="100"/>
      <c r="K3867" s="100"/>
      <c r="L3867" s="100"/>
      <c r="M3867" s="100"/>
      <c r="N3867" s="101"/>
      <c r="O3867" s="100"/>
      <c r="P3867" s="100"/>
      <c r="Q3867" s="100"/>
    </row>
    <row r="3868" spans="1:17" s="94" customFormat="1" ht="30" customHeight="1" x14ac:dyDescent="0.2">
      <c r="A3868" s="152">
        <v>3865</v>
      </c>
      <c r="B3868" s="96" t="s">
        <v>4016</v>
      </c>
      <c r="C3868" s="97">
        <v>132.5</v>
      </c>
      <c r="D3868" s="97">
        <v>41</v>
      </c>
      <c r="E3868" s="102">
        <v>43196</v>
      </c>
      <c r="F3868" s="186" t="s">
        <v>2319</v>
      </c>
      <c r="G3868" s="100"/>
      <c r="H3868" s="100"/>
      <c r="I3868" s="100"/>
      <c r="J3868" s="100"/>
      <c r="K3868" s="100"/>
      <c r="L3868" s="100"/>
      <c r="M3868" s="100"/>
      <c r="N3868" s="101"/>
      <c r="O3868" s="100"/>
      <c r="P3868" s="100"/>
      <c r="Q3868" s="100"/>
    </row>
    <row r="3869" spans="1:17" s="94" customFormat="1" ht="30" customHeight="1" x14ac:dyDescent="0.2">
      <c r="A3869" s="152">
        <v>3866</v>
      </c>
      <c r="B3869" s="103" t="s">
        <v>1754</v>
      </c>
      <c r="C3869" s="176">
        <v>130.32900834105655</v>
      </c>
      <c r="D3869" s="176">
        <v>90</v>
      </c>
      <c r="E3869" s="111" t="s">
        <v>931</v>
      </c>
      <c r="F3869" s="187" t="s">
        <v>2082</v>
      </c>
      <c r="G3869" s="100"/>
      <c r="H3869" s="100"/>
      <c r="I3869" s="100"/>
      <c r="J3869" s="100"/>
      <c r="K3869" s="100"/>
      <c r="L3869" s="100"/>
      <c r="M3869" s="100"/>
      <c r="N3869" s="101"/>
      <c r="O3869" s="100"/>
      <c r="P3869" s="100"/>
      <c r="Q3869" s="100"/>
    </row>
    <row r="3870" spans="1:17" s="94" customFormat="1" ht="30" customHeight="1" x14ac:dyDescent="0.2">
      <c r="A3870" s="152">
        <v>3867</v>
      </c>
      <c r="B3870" s="96" t="s">
        <v>3282</v>
      </c>
      <c r="C3870" s="177">
        <v>118.49</v>
      </c>
      <c r="D3870" s="177">
        <v>32</v>
      </c>
      <c r="E3870" s="98">
        <v>42083</v>
      </c>
      <c r="F3870" s="186" t="s">
        <v>74</v>
      </c>
      <c r="G3870" s="100"/>
      <c r="H3870" s="100"/>
      <c r="I3870" s="100"/>
      <c r="J3870" s="100"/>
      <c r="K3870" s="100"/>
      <c r="L3870" s="100"/>
      <c r="M3870" s="100"/>
      <c r="N3870" s="101"/>
      <c r="O3870" s="100"/>
      <c r="P3870" s="100"/>
      <c r="Q3870" s="100"/>
    </row>
    <row r="3871" spans="1:17" s="94" customFormat="1" ht="30" customHeight="1" x14ac:dyDescent="0.2">
      <c r="A3871" s="152">
        <v>3868</v>
      </c>
      <c r="B3871" s="96" t="s">
        <v>684</v>
      </c>
      <c r="C3871" s="178">
        <v>117.58572752548656</v>
      </c>
      <c r="D3871" s="178">
        <v>61</v>
      </c>
      <c r="E3871" s="98">
        <v>41047</v>
      </c>
      <c r="F3871" s="186" t="s">
        <v>2701</v>
      </c>
      <c r="G3871" s="100"/>
      <c r="H3871" s="100"/>
      <c r="I3871" s="100"/>
      <c r="J3871" s="100"/>
      <c r="K3871" s="100"/>
      <c r="L3871" s="100"/>
      <c r="M3871" s="100"/>
      <c r="N3871" s="101"/>
      <c r="O3871" s="100"/>
      <c r="P3871" s="100"/>
      <c r="Q3871" s="100"/>
    </row>
    <row r="3872" spans="1:17" s="94" customFormat="1" ht="30" customHeight="1" x14ac:dyDescent="0.2">
      <c r="A3872" s="152">
        <v>3869</v>
      </c>
      <c r="B3872" s="96" t="s">
        <v>2560</v>
      </c>
      <c r="C3872" s="179">
        <v>114.68952734012976</v>
      </c>
      <c r="D3872" s="179">
        <v>40</v>
      </c>
      <c r="E3872" s="111">
        <v>40487</v>
      </c>
      <c r="F3872" s="187" t="s">
        <v>2561</v>
      </c>
      <c r="G3872" s="100"/>
      <c r="H3872" s="100"/>
      <c r="I3872" s="100"/>
      <c r="J3872" s="100"/>
      <c r="K3872" s="100"/>
      <c r="L3872" s="100"/>
      <c r="M3872" s="100"/>
      <c r="N3872" s="101"/>
      <c r="O3872" s="100"/>
      <c r="P3872" s="100"/>
      <c r="Q3872" s="100"/>
    </row>
    <row r="3873" spans="1:17" s="94" customFormat="1" ht="30" customHeight="1" x14ac:dyDescent="0.2">
      <c r="A3873" s="152">
        <v>3870</v>
      </c>
      <c r="B3873" s="96" t="s">
        <v>963</v>
      </c>
      <c r="C3873" s="176">
        <v>110.05560704355885</v>
      </c>
      <c r="D3873" s="176">
        <v>47</v>
      </c>
      <c r="E3873" s="111">
        <v>40179</v>
      </c>
      <c r="F3873" s="187" t="s">
        <v>722</v>
      </c>
      <c r="G3873" s="100"/>
      <c r="H3873" s="100"/>
      <c r="I3873" s="100"/>
      <c r="J3873" s="100"/>
      <c r="K3873" s="100"/>
      <c r="L3873" s="100"/>
      <c r="M3873" s="100"/>
      <c r="N3873" s="101"/>
      <c r="O3873" s="100"/>
      <c r="P3873" s="100"/>
      <c r="Q3873" s="100"/>
    </row>
    <row r="3874" spans="1:17" s="94" customFormat="1" ht="30" customHeight="1" x14ac:dyDescent="0.2">
      <c r="A3874" s="152">
        <v>3871</v>
      </c>
      <c r="B3874" s="202" t="s">
        <v>2656</v>
      </c>
      <c r="C3874" s="197">
        <v>107.15940685820205</v>
      </c>
      <c r="D3874" s="197">
        <v>38</v>
      </c>
      <c r="E3874" s="203" t="s">
        <v>2609</v>
      </c>
      <c r="F3874" s="204" t="s">
        <v>725</v>
      </c>
      <c r="G3874" s="100"/>
      <c r="H3874" s="100"/>
      <c r="I3874" s="100"/>
      <c r="J3874" s="100"/>
      <c r="K3874" s="100"/>
      <c r="L3874" s="100"/>
      <c r="M3874" s="100"/>
      <c r="N3874" s="101"/>
      <c r="O3874" s="100"/>
      <c r="P3874" s="100"/>
      <c r="Q3874" s="100"/>
    </row>
    <row r="3875" spans="1:17" s="94" customFormat="1" ht="30" customHeight="1" x14ac:dyDescent="0.2">
      <c r="A3875" s="152">
        <v>3872</v>
      </c>
      <c r="B3875" s="96" t="s">
        <v>3281</v>
      </c>
      <c r="C3875" s="177">
        <v>102.95</v>
      </c>
      <c r="D3875" s="177">
        <v>71</v>
      </c>
      <c r="E3875" s="98">
        <v>2007</v>
      </c>
      <c r="F3875" s="186" t="s">
        <v>2386</v>
      </c>
      <c r="G3875" s="100"/>
      <c r="H3875" s="100"/>
      <c r="I3875" s="100"/>
      <c r="J3875" s="100"/>
      <c r="K3875" s="100"/>
      <c r="L3875" s="100"/>
      <c r="M3875" s="100"/>
      <c r="N3875" s="101"/>
      <c r="O3875" s="100"/>
      <c r="P3875" s="100"/>
      <c r="Q3875" s="100"/>
    </row>
    <row r="3876" spans="1:17" s="100" customFormat="1" ht="30" customHeight="1" x14ac:dyDescent="0.2">
      <c r="A3876" s="152">
        <v>3873</v>
      </c>
      <c r="B3876" s="103" t="s">
        <v>996</v>
      </c>
      <c r="C3876" s="179">
        <v>97.601946246524562</v>
      </c>
      <c r="D3876" s="179">
        <v>60</v>
      </c>
      <c r="E3876" s="111" t="s">
        <v>1478</v>
      </c>
      <c r="F3876" s="187" t="s">
        <v>391</v>
      </c>
      <c r="N3876" s="101"/>
    </row>
    <row r="3877" spans="1:17" s="100" customFormat="1" ht="30" customHeight="1" x14ac:dyDescent="0.2">
      <c r="A3877" s="152">
        <v>3874</v>
      </c>
      <c r="B3877" s="96" t="s">
        <v>4017</v>
      </c>
      <c r="C3877" s="97">
        <v>86</v>
      </c>
      <c r="D3877" s="97">
        <v>28</v>
      </c>
      <c r="E3877" s="102">
        <v>43196</v>
      </c>
      <c r="F3877" s="186" t="s">
        <v>2319</v>
      </c>
      <c r="N3877" s="101"/>
    </row>
    <row r="3878" spans="1:17" s="100" customFormat="1" ht="30" customHeight="1" x14ac:dyDescent="0.2">
      <c r="A3878" s="152">
        <v>3875</v>
      </c>
      <c r="B3878" s="96" t="s">
        <v>4131</v>
      </c>
      <c r="C3878" s="97">
        <v>82</v>
      </c>
      <c r="D3878" s="97">
        <v>15</v>
      </c>
      <c r="E3878" s="102" t="s">
        <v>4123</v>
      </c>
      <c r="F3878" s="186" t="s">
        <v>3322</v>
      </c>
      <c r="N3878" s="101"/>
    </row>
    <row r="3879" spans="1:17" s="94" customFormat="1" ht="30" customHeight="1" x14ac:dyDescent="0.2">
      <c r="A3879" s="152">
        <v>3876</v>
      </c>
      <c r="B3879" s="96" t="s">
        <v>2697</v>
      </c>
      <c r="C3879" s="179">
        <v>67.191844300278035</v>
      </c>
      <c r="D3879" s="179">
        <v>34</v>
      </c>
      <c r="E3879" s="111">
        <v>40238</v>
      </c>
      <c r="F3879" s="187" t="s">
        <v>2698</v>
      </c>
      <c r="G3879" s="100"/>
      <c r="H3879" s="100"/>
      <c r="I3879" s="100"/>
      <c r="J3879" s="100"/>
      <c r="K3879" s="100"/>
      <c r="L3879" s="100"/>
      <c r="M3879" s="100"/>
      <c r="N3879" s="101"/>
      <c r="O3879" s="100"/>
      <c r="P3879" s="100"/>
      <c r="Q3879" s="100"/>
    </row>
    <row r="3880" spans="1:17" s="94" customFormat="1" ht="30" customHeight="1" x14ac:dyDescent="0.2">
      <c r="A3880" s="152">
        <v>3877</v>
      </c>
      <c r="B3880" s="96" t="s">
        <v>42</v>
      </c>
      <c r="C3880" s="177">
        <v>64.295644114921231</v>
      </c>
      <c r="D3880" s="177">
        <v>19</v>
      </c>
      <c r="E3880" s="98">
        <v>41621</v>
      </c>
      <c r="F3880" s="205" t="s">
        <v>371</v>
      </c>
      <c r="G3880" s="100"/>
      <c r="H3880" s="100"/>
      <c r="I3880" s="100"/>
      <c r="J3880" s="100"/>
      <c r="K3880" s="100"/>
      <c r="L3880" s="100"/>
      <c r="M3880" s="100"/>
      <c r="N3880" s="101"/>
      <c r="O3880" s="100"/>
      <c r="P3880" s="100"/>
      <c r="Q3880" s="100"/>
    </row>
    <row r="3881" spans="1:17" s="94" customFormat="1" ht="30" customHeight="1" x14ac:dyDescent="0.2">
      <c r="A3881" s="152">
        <v>3878</v>
      </c>
      <c r="B3881" s="96" t="s">
        <v>2566</v>
      </c>
      <c r="C3881" s="179">
        <v>59.082483781278967</v>
      </c>
      <c r="D3881" s="179">
        <v>23</v>
      </c>
      <c r="E3881" s="111" t="s">
        <v>2398</v>
      </c>
      <c r="F3881" s="187"/>
      <c r="G3881" s="100"/>
      <c r="H3881" s="100"/>
      <c r="I3881" s="100"/>
      <c r="J3881" s="100"/>
      <c r="K3881" s="100"/>
      <c r="L3881" s="100"/>
      <c r="M3881" s="100"/>
      <c r="N3881" s="101"/>
      <c r="O3881" s="100"/>
      <c r="P3881" s="100"/>
      <c r="Q3881" s="100"/>
    </row>
    <row r="3882" spans="1:17" s="94" customFormat="1" ht="30" customHeight="1" x14ac:dyDescent="0.2">
      <c r="A3882" s="152">
        <v>3879</v>
      </c>
      <c r="B3882" s="96" t="s">
        <v>2887</v>
      </c>
      <c r="C3882" s="178">
        <v>58.503243744207602</v>
      </c>
      <c r="D3882" s="112">
        <v>54</v>
      </c>
      <c r="E3882" s="98">
        <v>41232</v>
      </c>
      <c r="F3882" s="186" t="s">
        <v>111</v>
      </c>
      <c r="G3882" s="100"/>
      <c r="H3882" s="100"/>
      <c r="I3882" s="100"/>
      <c r="J3882" s="100"/>
      <c r="K3882" s="100"/>
      <c r="L3882" s="100"/>
      <c r="M3882" s="100"/>
      <c r="N3882" s="101"/>
      <c r="O3882" s="100"/>
      <c r="P3882" s="100"/>
      <c r="Q3882" s="100"/>
    </row>
    <row r="3883" spans="1:17" s="94" customFormat="1" ht="30" customHeight="1" x14ac:dyDescent="0.2">
      <c r="A3883" s="152">
        <v>3880</v>
      </c>
      <c r="B3883" s="202" t="s">
        <v>3280</v>
      </c>
      <c r="C3883" s="206">
        <v>55.84</v>
      </c>
      <c r="D3883" s="206">
        <v>13</v>
      </c>
      <c r="E3883" s="207">
        <v>41740</v>
      </c>
      <c r="F3883" s="205" t="s">
        <v>725</v>
      </c>
      <c r="G3883" s="100"/>
      <c r="H3883" s="100"/>
      <c r="I3883" s="100"/>
      <c r="J3883" s="100"/>
      <c r="K3883" s="100"/>
      <c r="L3883" s="100"/>
      <c r="M3883" s="100"/>
      <c r="N3883" s="101"/>
      <c r="O3883" s="100"/>
      <c r="P3883" s="100"/>
      <c r="Q3883" s="100"/>
    </row>
    <row r="3884" spans="1:17" s="100" customFormat="1" ht="30" customHeight="1" x14ac:dyDescent="0.2">
      <c r="A3884" s="152">
        <v>3881</v>
      </c>
      <c r="B3884" s="96" t="s">
        <v>466</v>
      </c>
      <c r="C3884" s="177">
        <v>55.027803521779425</v>
      </c>
      <c r="D3884" s="177">
        <v>18</v>
      </c>
      <c r="E3884" s="98">
        <v>41257</v>
      </c>
      <c r="F3884" s="186" t="s">
        <v>24</v>
      </c>
      <c r="N3884" s="101"/>
    </row>
    <row r="3885" spans="1:17" s="100" customFormat="1" ht="30" customHeight="1" x14ac:dyDescent="0.2">
      <c r="A3885" s="152">
        <v>3882</v>
      </c>
      <c r="B3885" s="96" t="s">
        <v>4018</v>
      </c>
      <c r="C3885" s="97">
        <v>53</v>
      </c>
      <c r="D3885" s="97">
        <v>17</v>
      </c>
      <c r="E3885" s="102">
        <v>43196</v>
      </c>
      <c r="F3885" s="186" t="s">
        <v>2319</v>
      </c>
      <c r="N3885" s="101"/>
    </row>
    <row r="3886" spans="1:17" s="100" customFormat="1" ht="30" customHeight="1" x14ac:dyDescent="0.2">
      <c r="A3886" s="152">
        <v>3883</v>
      </c>
      <c r="B3886" s="96" t="s">
        <v>301</v>
      </c>
      <c r="C3886" s="177">
        <v>52.710843373493979</v>
      </c>
      <c r="D3886" s="177">
        <v>17</v>
      </c>
      <c r="E3886" s="158">
        <v>41271</v>
      </c>
      <c r="F3886" s="186" t="s">
        <v>302</v>
      </c>
      <c r="N3886" s="101"/>
    </row>
    <row r="3887" spans="1:17" s="94" customFormat="1" ht="30" customHeight="1" x14ac:dyDescent="0.2">
      <c r="A3887" s="152">
        <v>3884</v>
      </c>
      <c r="B3887" s="96" t="s">
        <v>2966</v>
      </c>
      <c r="C3887" s="178">
        <v>46.339202965708992</v>
      </c>
      <c r="D3887" s="178">
        <v>32</v>
      </c>
      <c r="E3887" s="98" t="s">
        <v>1478</v>
      </c>
      <c r="F3887" s="187" t="s">
        <v>725</v>
      </c>
      <c r="G3887" s="100"/>
      <c r="H3887" s="100"/>
      <c r="I3887" s="100"/>
      <c r="J3887" s="100"/>
      <c r="K3887" s="100"/>
      <c r="L3887" s="100"/>
      <c r="M3887" s="100"/>
      <c r="N3887" s="101"/>
      <c r="O3887" s="100"/>
      <c r="P3887" s="100"/>
      <c r="Q3887" s="100"/>
    </row>
    <row r="3888" spans="1:17" s="94" customFormat="1" ht="30" customHeight="1" x14ac:dyDescent="0.2">
      <c r="A3888" s="152">
        <v>3885</v>
      </c>
      <c r="B3888" s="96" t="s">
        <v>2885</v>
      </c>
      <c r="C3888" s="178">
        <v>41.705282669138093</v>
      </c>
      <c r="D3888" s="112">
        <v>15</v>
      </c>
      <c r="E3888" s="98">
        <v>41229</v>
      </c>
      <c r="F3888" s="186" t="s">
        <v>2886</v>
      </c>
      <c r="G3888" s="100"/>
      <c r="H3888" s="100"/>
      <c r="I3888" s="100"/>
      <c r="J3888" s="100"/>
      <c r="K3888" s="100"/>
      <c r="L3888" s="100"/>
      <c r="M3888" s="100"/>
      <c r="N3888" s="101"/>
      <c r="O3888" s="100"/>
      <c r="P3888" s="100"/>
      <c r="Q3888" s="100"/>
    </row>
    <row r="3889" spans="1:17" s="94" customFormat="1" ht="30" customHeight="1" x14ac:dyDescent="0.2">
      <c r="A3889" s="152">
        <v>3886</v>
      </c>
      <c r="B3889" s="96" t="s">
        <v>2960</v>
      </c>
      <c r="C3889" s="179">
        <v>41.705282669138093</v>
      </c>
      <c r="D3889" s="179">
        <v>23</v>
      </c>
      <c r="E3889" s="111">
        <v>41012</v>
      </c>
      <c r="F3889" s="186" t="s">
        <v>605</v>
      </c>
      <c r="G3889" s="100"/>
      <c r="H3889" s="100"/>
      <c r="I3889" s="100"/>
      <c r="J3889" s="100"/>
      <c r="K3889" s="100"/>
      <c r="L3889" s="100"/>
      <c r="M3889" s="100"/>
      <c r="N3889" s="101"/>
      <c r="O3889" s="100"/>
      <c r="P3889" s="100"/>
      <c r="Q3889" s="100"/>
    </row>
    <row r="3890" spans="1:17" s="94" customFormat="1" ht="30" customHeight="1" x14ac:dyDescent="0.2">
      <c r="A3890" s="152">
        <v>3887</v>
      </c>
      <c r="B3890" s="96" t="s">
        <v>3173</v>
      </c>
      <c r="C3890" s="177">
        <v>40.401992585727527</v>
      </c>
      <c r="D3890" s="177">
        <v>23</v>
      </c>
      <c r="E3890" s="98">
        <v>41509</v>
      </c>
      <c r="F3890" s="186" t="s">
        <v>725</v>
      </c>
      <c r="G3890" s="100"/>
      <c r="H3890" s="100"/>
      <c r="I3890" s="100"/>
      <c r="J3890" s="100"/>
      <c r="K3890" s="100"/>
      <c r="L3890" s="100"/>
      <c r="M3890" s="100"/>
      <c r="N3890" s="101"/>
      <c r="O3890" s="100"/>
      <c r="P3890" s="100"/>
      <c r="Q3890" s="100"/>
    </row>
    <row r="3891" spans="1:17" s="94" customFormat="1" ht="30" customHeight="1" x14ac:dyDescent="0.2">
      <c r="A3891" s="152">
        <v>3888</v>
      </c>
      <c r="B3891" s="96" t="s">
        <v>3279</v>
      </c>
      <c r="C3891" s="177">
        <v>38.799999999999997</v>
      </c>
      <c r="D3891" s="177">
        <v>10</v>
      </c>
      <c r="E3891" s="98">
        <v>41865</v>
      </c>
      <c r="F3891" s="186" t="s">
        <v>2815</v>
      </c>
      <c r="G3891" s="100"/>
      <c r="H3891" s="100"/>
      <c r="I3891" s="100"/>
      <c r="J3891" s="100"/>
      <c r="K3891" s="100"/>
      <c r="L3891" s="100"/>
      <c r="M3891" s="100"/>
      <c r="N3891" s="101"/>
      <c r="O3891" s="100"/>
      <c r="P3891" s="100"/>
      <c r="Q3891" s="100"/>
    </row>
    <row r="3892" spans="1:17" s="94" customFormat="1" ht="30" customHeight="1" x14ac:dyDescent="0.2">
      <c r="A3892" s="152">
        <v>3889</v>
      </c>
      <c r="B3892" s="96" t="s">
        <v>60</v>
      </c>
      <c r="C3892" s="177">
        <v>36.492122335495829</v>
      </c>
      <c r="D3892" s="177">
        <v>11</v>
      </c>
      <c r="E3892" s="158">
        <v>41383</v>
      </c>
      <c r="F3892" s="186" t="s">
        <v>61</v>
      </c>
      <c r="G3892" s="100"/>
      <c r="H3892" s="100"/>
      <c r="I3892" s="100"/>
      <c r="J3892" s="100"/>
      <c r="K3892" s="100"/>
      <c r="L3892" s="100"/>
      <c r="M3892" s="100"/>
      <c r="N3892" s="101"/>
      <c r="O3892" s="100"/>
      <c r="P3892" s="100"/>
      <c r="Q3892" s="100"/>
    </row>
    <row r="3893" spans="1:17" s="94" customFormat="1" ht="30" customHeight="1" x14ac:dyDescent="0.2">
      <c r="A3893" s="152">
        <v>3890</v>
      </c>
      <c r="B3893" s="96" t="s">
        <v>2488</v>
      </c>
      <c r="C3893" s="179">
        <v>34.754402224281741</v>
      </c>
      <c r="D3893" s="179">
        <v>10</v>
      </c>
      <c r="E3893" s="111" t="s">
        <v>2514</v>
      </c>
      <c r="F3893" s="187" t="s">
        <v>725</v>
      </c>
      <c r="G3893" s="100"/>
      <c r="H3893" s="100"/>
      <c r="I3893" s="100"/>
      <c r="J3893" s="100"/>
      <c r="K3893" s="100"/>
      <c r="L3893" s="100"/>
      <c r="M3893" s="100"/>
      <c r="N3893" s="101"/>
      <c r="O3893" s="100"/>
      <c r="P3893" s="100"/>
      <c r="Q3893" s="100"/>
    </row>
    <row r="3894" spans="1:17" s="94" customFormat="1" ht="30" customHeight="1" x14ac:dyDescent="0.2">
      <c r="A3894" s="152">
        <v>3891</v>
      </c>
      <c r="B3894" s="96" t="s">
        <v>2554</v>
      </c>
      <c r="C3894" s="179">
        <v>31.858202038924933</v>
      </c>
      <c r="D3894" s="179">
        <v>19</v>
      </c>
      <c r="E3894" s="161" t="s">
        <v>2391</v>
      </c>
      <c r="F3894" s="187" t="s">
        <v>725</v>
      </c>
      <c r="G3894" s="100"/>
      <c r="H3894" s="100"/>
      <c r="I3894" s="100"/>
      <c r="J3894" s="100"/>
      <c r="K3894" s="100"/>
      <c r="L3894" s="100"/>
      <c r="M3894" s="100"/>
      <c r="N3894" s="101"/>
      <c r="O3894" s="100"/>
      <c r="P3894" s="100"/>
      <c r="Q3894" s="100"/>
    </row>
    <row r="3895" spans="1:17" s="94" customFormat="1" ht="30" customHeight="1" x14ac:dyDescent="0.2">
      <c r="A3895" s="152">
        <v>3892</v>
      </c>
      <c r="B3895" s="96" t="s">
        <v>4019</v>
      </c>
      <c r="C3895" s="97">
        <v>31</v>
      </c>
      <c r="D3895" s="97">
        <v>8</v>
      </c>
      <c r="E3895" s="102">
        <v>43196</v>
      </c>
      <c r="F3895" s="186" t="s">
        <v>2319</v>
      </c>
      <c r="G3895" s="100"/>
      <c r="H3895" s="100"/>
      <c r="I3895" s="100"/>
      <c r="J3895" s="100"/>
      <c r="K3895" s="100"/>
      <c r="L3895" s="100"/>
      <c r="M3895" s="100"/>
      <c r="N3895" s="101"/>
      <c r="O3895" s="100"/>
      <c r="P3895" s="100"/>
      <c r="Q3895" s="100"/>
    </row>
    <row r="3896" spans="1:17" s="94" customFormat="1" ht="30" customHeight="1" x14ac:dyDescent="0.2">
      <c r="A3896" s="152">
        <v>3893</v>
      </c>
      <c r="B3896" s="96" t="s">
        <v>58</v>
      </c>
      <c r="C3896" s="177">
        <v>29.541241890639483</v>
      </c>
      <c r="D3896" s="177">
        <v>10</v>
      </c>
      <c r="E3896" s="98">
        <v>41404</v>
      </c>
      <c r="F3896" s="186" t="s">
        <v>59</v>
      </c>
      <c r="G3896" s="100"/>
      <c r="H3896" s="100"/>
      <c r="I3896" s="100"/>
      <c r="J3896" s="100"/>
      <c r="K3896" s="100"/>
      <c r="L3896" s="100"/>
      <c r="M3896" s="100"/>
      <c r="N3896" s="101"/>
      <c r="O3896" s="100"/>
      <c r="P3896" s="100"/>
      <c r="Q3896" s="100"/>
    </row>
    <row r="3897" spans="1:17" s="94" customFormat="1" ht="30" customHeight="1" x14ac:dyDescent="0.2">
      <c r="A3897" s="152">
        <v>3894</v>
      </c>
      <c r="B3897" s="96" t="s">
        <v>3175</v>
      </c>
      <c r="C3897" s="177">
        <v>27.224281742354034</v>
      </c>
      <c r="D3897" s="177">
        <v>9</v>
      </c>
      <c r="E3897" s="158"/>
      <c r="F3897" s="186" t="s">
        <v>725</v>
      </c>
      <c r="G3897" s="100"/>
      <c r="H3897" s="100"/>
      <c r="I3897" s="100"/>
      <c r="J3897" s="100"/>
      <c r="K3897" s="100"/>
      <c r="L3897" s="100"/>
      <c r="M3897" s="100"/>
      <c r="N3897" s="101"/>
      <c r="O3897" s="100"/>
      <c r="P3897" s="100"/>
      <c r="Q3897" s="100"/>
    </row>
    <row r="3898" spans="1:17" s="94" customFormat="1" ht="30" customHeight="1" x14ac:dyDescent="0.2">
      <c r="A3898" s="152">
        <v>3895</v>
      </c>
      <c r="B3898" s="96" t="s">
        <v>2518</v>
      </c>
      <c r="C3898" s="179">
        <v>24.328081556997219</v>
      </c>
      <c r="D3898" s="179">
        <v>16</v>
      </c>
      <c r="E3898" s="111" t="s">
        <v>2616</v>
      </c>
      <c r="F3898" s="187" t="s">
        <v>725</v>
      </c>
      <c r="G3898" s="100"/>
      <c r="H3898" s="100"/>
      <c r="I3898" s="100"/>
      <c r="J3898" s="100"/>
      <c r="K3898" s="100"/>
      <c r="L3898" s="100"/>
      <c r="M3898" s="100"/>
      <c r="N3898" s="101"/>
      <c r="O3898" s="100"/>
      <c r="P3898" s="100"/>
      <c r="Q3898" s="100"/>
    </row>
    <row r="3899" spans="1:17" s="94" customFormat="1" ht="30" customHeight="1" x14ac:dyDescent="0.2">
      <c r="A3899" s="152">
        <v>3896</v>
      </c>
      <c r="B3899" s="96" t="s">
        <v>2620</v>
      </c>
      <c r="C3899" s="179">
        <v>23.169601482854496</v>
      </c>
      <c r="D3899" s="179">
        <v>11</v>
      </c>
      <c r="E3899" s="111" t="s">
        <v>2615</v>
      </c>
      <c r="F3899" s="187" t="s">
        <v>725</v>
      </c>
      <c r="G3899" s="100"/>
      <c r="H3899" s="100"/>
      <c r="I3899" s="100"/>
      <c r="J3899" s="100"/>
      <c r="K3899" s="100"/>
      <c r="L3899" s="100"/>
      <c r="M3899" s="100"/>
      <c r="N3899" s="101"/>
      <c r="O3899" s="100"/>
      <c r="P3899" s="100"/>
      <c r="Q3899" s="100"/>
    </row>
    <row r="3900" spans="1:17" s="94" customFormat="1" ht="30" customHeight="1" x14ac:dyDescent="0.2">
      <c r="A3900" s="152">
        <v>3897</v>
      </c>
      <c r="B3900" s="96" t="s">
        <v>2746</v>
      </c>
      <c r="C3900" s="179">
        <v>17.956441149212235</v>
      </c>
      <c r="D3900" s="179">
        <v>11</v>
      </c>
      <c r="E3900" s="106" t="s">
        <v>1478</v>
      </c>
      <c r="F3900" s="187" t="s">
        <v>725</v>
      </c>
      <c r="G3900" s="100"/>
      <c r="H3900" s="100"/>
      <c r="I3900" s="100"/>
      <c r="J3900" s="100"/>
      <c r="K3900" s="100"/>
      <c r="L3900" s="100"/>
      <c r="M3900" s="100"/>
      <c r="N3900" s="101"/>
      <c r="O3900" s="100"/>
      <c r="P3900" s="100"/>
      <c r="Q3900" s="100"/>
    </row>
    <row r="3901" spans="1:17" s="94" customFormat="1" ht="30" customHeight="1" x14ac:dyDescent="0.2">
      <c r="A3901" s="152">
        <v>3898</v>
      </c>
      <c r="B3901" s="96" t="s">
        <v>2834</v>
      </c>
      <c r="C3901" s="179">
        <v>15.639481000926784</v>
      </c>
      <c r="D3901" s="179">
        <v>5</v>
      </c>
      <c r="E3901" s="106" t="s">
        <v>2615</v>
      </c>
      <c r="F3901" s="186" t="s">
        <v>725</v>
      </c>
      <c r="G3901" s="100"/>
      <c r="H3901" s="100"/>
      <c r="I3901" s="100"/>
      <c r="J3901" s="100"/>
      <c r="K3901" s="100"/>
      <c r="L3901" s="100"/>
      <c r="M3901" s="100"/>
      <c r="N3901" s="101"/>
      <c r="O3901" s="100"/>
      <c r="P3901" s="100"/>
      <c r="Q3901" s="100"/>
    </row>
    <row r="3902" spans="1:17" s="94" customFormat="1" ht="30" customHeight="1" x14ac:dyDescent="0.2">
      <c r="A3902" s="152">
        <v>3899</v>
      </c>
      <c r="B3902" s="96" t="s">
        <v>2841</v>
      </c>
      <c r="C3902" s="179">
        <v>5.792400370713624</v>
      </c>
      <c r="D3902" s="179">
        <v>3</v>
      </c>
      <c r="E3902" s="111" t="s">
        <v>2615</v>
      </c>
      <c r="F3902" s="187" t="s">
        <v>725</v>
      </c>
      <c r="G3902" s="100"/>
      <c r="H3902" s="100"/>
      <c r="I3902" s="100"/>
      <c r="J3902" s="100"/>
      <c r="K3902" s="100"/>
      <c r="L3902" s="100"/>
      <c r="M3902" s="100"/>
      <c r="N3902" s="101"/>
      <c r="O3902" s="100"/>
      <c r="P3902" s="100"/>
      <c r="Q3902" s="100"/>
    </row>
    <row r="3903" spans="1:17" s="94" customFormat="1" ht="30" customHeight="1" thickBot="1" x14ac:dyDescent="0.25">
      <c r="A3903" s="152">
        <v>3900</v>
      </c>
      <c r="B3903" s="96" t="s">
        <v>2756</v>
      </c>
      <c r="C3903" s="179">
        <v>3.4754402224281744</v>
      </c>
      <c r="D3903" s="179">
        <v>1</v>
      </c>
      <c r="E3903" s="111" t="s">
        <v>2609</v>
      </c>
      <c r="F3903" s="187" t="s">
        <v>725</v>
      </c>
      <c r="G3903" s="100"/>
      <c r="H3903" s="100"/>
      <c r="I3903" s="100"/>
      <c r="J3903" s="100"/>
      <c r="K3903" s="100"/>
      <c r="L3903" s="100"/>
      <c r="M3903" s="100"/>
      <c r="N3903" s="101"/>
      <c r="O3903" s="100"/>
      <c r="P3903" s="100"/>
      <c r="Q3903" s="100"/>
    </row>
    <row r="3904" spans="1:17" ht="25.15" customHeight="1" thickBot="1" x14ac:dyDescent="0.25">
      <c r="B3904" s="9"/>
      <c r="C3904" s="10">
        <f>SUM(C4:C3903)</f>
        <v>230023058.50803232</v>
      </c>
      <c r="D3904" s="10">
        <f>SUM(D4:D3903)</f>
        <v>59030396</v>
      </c>
      <c r="E3904" s="28"/>
      <c r="F3904" s="11"/>
    </row>
  </sheetData>
  <phoneticPr fontId="3" type="noConversion"/>
  <pageMargins left="0.75" right="0.75" top="1" bottom="1" header="0.5" footer="0.5"/>
  <pageSetup orientation="landscape" horizontalDpi="200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0" ma:contentTypeDescription="Kurkite naują dokumentą." ma:contentTypeScope="" ma:versionID="03fa7385ab8690ec2bd636c6dd05d83d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fbf4b8741e564dc5ee66a4dd131f18be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2C4310-927D-4BF5-AFDD-93EAFBBE72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5F8793-D5E2-4F14-8783-0CCE3CA60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1993 - 2022 m.</vt:lpstr>
      <vt:lpstr>2022</vt:lpstr>
      <vt:lpstr>2021</vt:lpstr>
      <vt:lpstr>2020</vt:lpstr>
      <vt:lpstr>1993 - 2019 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Edvinas</dc:creator>
  <cp:lastModifiedBy>Austė Jucytė</cp:lastModifiedBy>
  <cp:lastPrinted>2008-01-12T10:46:18Z</cp:lastPrinted>
  <dcterms:created xsi:type="dcterms:W3CDTF">2006-10-12T08:15:21Z</dcterms:created>
  <dcterms:modified xsi:type="dcterms:W3CDTF">2023-06-13T12:08:16Z</dcterms:modified>
</cp:coreProperties>
</file>